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Кадыров Мурат Абугалиевич" reservationPassword="ECBD"/>
  <workbookPr/>
  <mc:AlternateContent xmlns:mc="http://schemas.openxmlformats.org/markup-compatibility/2006">
    <mc:Choice Requires="x15">
      <x15ac:absPath xmlns:x15ac="http://schemas.microsoft.com/office/spreadsheetml/2010/11/ac" url="\\emg-filesrv-01\Общая папка департамента лзимс$\1. ПЛАН ЗАКУПОК\Долгосрочный\"/>
    </mc:Choice>
  </mc:AlternateContent>
  <bookViews>
    <workbookView xWindow="0" yWindow="0" windowWidth="28800" windowHeight="12435"/>
  </bookViews>
  <sheets>
    <sheet name="ДПЗ 19-23 с 2 изм.и доп" sheetId="3" r:id="rId1"/>
  </sheets>
  <externalReferences>
    <externalReference r:id="rId2"/>
    <externalReference r:id="rId3"/>
    <externalReference r:id="rId4"/>
  </externalReferences>
  <definedNames>
    <definedName name="_xlnm._FilterDatabase" localSheetId="0" hidden="1">'ДПЗ 19-23 с 2 изм.и доп'!$A$9:$WXN$272</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249" i="3" l="1"/>
  <c r="AY249" i="3"/>
  <c r="AW249" i="3"/>
  <c r="AS249" i="3"/>
  <c r="AO249" i="3"/>
  <c r="AK249" i="3"/>
  <c r="AG249" i="3"/>
  <c r="AY245" i="3"/>
  <c r="AZ245" i="3" s="1"/>
  <c r="AW245" i="3"/>
  <c r="AS245" i="3"/>
  <c r="AO245" i="3"/>
  <c r="AK245" i="3"/>
  <c r="AG245" i="3"/>
  <c r="AY241" i="3"/>
  <c r="AZ241" i="3" s="1"/>
  <c r="AW241" i="3"/>
  <c r="AS241" i="3"/>
  <c r="AO241" i="3"/>
  <c r="AK241" i="3"/>
  <c r="AG241" i="3"/>
  <c r="AY237" i="3"/>
  <c r="AZ237" i="3" s="1"/>
  <c r="AW237" i="3"/>
  <c r="AS237" i="3"/>
  <c r="AO237" i="3"/>
  <c r="AK237" i="3"/>
  <c r="AG237" i="3"/>
  <c r="AZ225" i="3"/>
  <c r="AY225" i="3"/>
  <c r="AW225" i="3"/>
  <c r="AS225" i="3"/>
  <c r="AO225" i="3"/>
  <c r="AK225" i="3"/>
  <c r="AG225" i="3"/>
  <c r="AZ221" i="3"/>
  <c r="AY221" i="3"/>
  <c r="AW221" i="3"/>
  <c r="AS221" i="3"/>
  <c r="AO221" i="3"/>
  <c r="AK221" i="3"/>
  <c r="AG221" i="3"/>
  <c r="AY129" i="3"/>
  <c r="AZ129" i="3" s="1"/>
  <c r="AK129" i="3"/>
  <c r="AG129" i="3"/>
  <c r="AZ271" i="3" l="1"/>
  <c r="AY271" i="3"/>
  <c r="AY138" i="3"/>
  <c r="AZ110" i="3"/>
  <c r="AY110" i="3"/>
  <c r="AY270" i="3"/>
  <c r="AK270" i="3"/>
  <c r="AG270" i="3"/>
  <c r="AZ270" i="3" s="1"/>
  <c r="AY217" i="3"/>
  <c r="AZ217" i="3" s="1"/>
  <c r="AG217" i="3"/>
  <c r="AZ213" i="3"/>
  <c r="AY213" i="3"/>
  <c r="AG213" i="3"/>
  <c r="AY209" i="3"/>
  <c r="AZ209" i="3" s="1"/>
  <c r="AG209" i="3"/>
  <c r="AY205" i="3"/>
  <c r="AZ205" i="3" s="1"/>
  <c r="AG205" i="3"/>
  <c r="AY136" i="3"/>
  <c r="AZ136" i="3" s="1"/>
  <c r="AK136" i="3"/>
  <c r="AG136" i="3"/>
  <c r="AX67" i="3"/>
  <c r="AJ67" i="3"/>
  <c r="AY67" i="3" s="1"/>
  <c r="AY272" i="3" l="1"/>
  <c r="AK67" i="3"/>
  <c r="AZ67" i="3" s="1"/>
  <c r="AY269" i="3"/>
  <c r="AK269" i="3"/>
  <c r="AG269" i="3"/>
  <c r="AY137" i="3"/>
  <c r="AK137" i="3"/>
  <c r="AG137" i="3"/>
  <c r="AK135" i="3"/>
  <c r="AG135" i="3"/>
  <c r="AZ137" i="3" l="1"/>
  <c r="AZ269" i="3"/>
  <c r="AX72" i="3"/>
  <c r="AN72" i="3"/>
  <c r="AJ72" i="3"/>
  <c r="AK72" i="3" s="1"/>
  <c r="AF72" i="3"/>
  <c r="AG72" i="3" s="1"/>
  <c r="AX92" i="3"/>
  <c r="AN92" i="3"/>
  <c r="AJ92" i="3"/>
  <c r="AK92" i="3" s="1"/>
  <c r="AF92" i="3"/>
  <c r="AG92" i="3" s="1"/>
  <c r="AF93" i="3"/>
  <c r="AG93" i="3" s="1"/>
  <c r="AJ93" i="3"/>
  <c r="AK93" i="3" s="1"/>
  <c r="AN93" i="3"/>
  <c r="AO93" i="3" s="1"/>
  <c r="AR93" i="3"/>
  <c r="AS93" i="3"/>
  <c r="AV93" i="3"/>
  <c r="AW93" i="3" s="1"/>
  <c r="AX93" i="3"/>
  <c r="AY72" i="3" l="1"/>
  <c r="AY92" i="3"/>
  <c r="AO72" i="3"/>
  <c r="AZ72" i="3" s="1"/>
  <c r="AO92" i="3"/>
  <c r="AZ92" i="3" s="1"/>
  <c r="AZ267" i="3"/>
  <c r="AW267" i="3"/>
  <c r="AS267" i="3"/>
  <c r="AO267" i="3"/>
  <c r="AK267" i="3"/>
  <c r="AG267" i="3"/>
  <c r="AY191" i="3"/>
  <c r="AZ191" i="3" s="1"/>
  <c r="AG191" i="3"/>
  <c r="AZ247" i="3"/>
  <c r="AW247" i="3"/>
  <c r="AS247" i="3"/>
  <c r="AO247" i="3"/>
  <c r="AK247" i="3"/>
  <c r="AG247" i="3"/>
  <c r="AZ243" i="3"/>
  <c r="AW243" i="3"/>
  <c r="AS243" i="3"/>
  <c r="AO243" i="3"/>
  <c r="AK243" i="3"/>
  <c r="AG243" i="3"/>
  <c r="AZ239" i="3"/>
  <c r="AW239" i="3"/>
  <c r="AS239" i="3"/>
  <c r="AO239" i="3"/>
  <c r="AK239" i="3"/>
  <c r="AG239" i="3"/>
  <c r="AZ235" i="3"/>
  <c r="AW235" i="3"/>
  <c r="AS235" i="3"/>
  <c r="AO235" i="3"/>
  <c r="AK235" i="3"/>
  <c r="AG235" i="3"/>
  <c r="AY233" i="3"/>
  <c r="AZ233" i="3" s="1"/>
  <c r="AW233" i="3"/>
  <c r="AS233" i="3"/>
  <c r="AO233" i="3"/>
  <c r="AK233" i="3"/>
  <c r="AG233" i="3"/>
  <c r="AY231" i="3"/>
  <c r="AZ231" i="3" s="1"/>
  <c r="AW231" i="3"/>
  <c r="AS231" i="3"/>
  <c r="AO231" i="3"/>
  <c r="AK231" i="3"/>
  <c r="AG231" i="3"/>
  <c r="AY229" i="3"/>
  <c r="AZ229" i="3" s="1"/>
  <c r="AW229" i="3"/>
  <c r="AS229" i="3"/>
  <c r="AO229" i="3"/>
  <c r="AK229" i="3"/>
  <c r="AG229" i="3"/>
  <c r="AY227" i="3"/>
  <c r="AZ227" i="3" s="1"/>
  <c r="AW227" i="3"/>
  <c r="AS227" i="3"/>
  <c r="AO227" i="3"/>
  <c r="AK227" i="3"/>
  <c r="AG227" i="3"/>
  <c r="AZ223" i="3"/>
  <c r="AW223" i="3"/>
  <c r="AS223" i="3"/>
  <c r="AO223" i="3"/>
  <c r="AK223" i="3"/>
  <c r="AG223" i="3"/>
  <c r="AZ219" i="3"/>
  <c r="AW219" i="3"/>
  <c r="AS219" i="3"/>
  <c r="AO219" i="3"/>
  <c r="AK219" i="3"/>
  <c r="AG219" i="3"/>
  <c r="AZ215" i="3"/>
  <c r="AW215" i="3"/>
  <c r="AS215" i="3"/>
  <c r="AO215" i="3"/>
  <c r="AK215" i="3"/>
  <c r="AG215" i="3"/>
  <c r="AZ211" i="3"/>
  <c r="AW211" i="3"/>
  <c r="AS211" i="3"/>
  <c r="AO211" i="3"/>
  <c r="AK211" i="3"/>
  <c r="AG211" i="3"/>
  <c r="AZ207" i="3"/>
  <c r="AW207" i="3"/>
  <c r="AS207" i="3"/>
  <c r="AO207" i="3"/>
  <c r="AK207" i="3"/>
  <c r="AG207" i="3"/>
  <c r="AW203" i="3"/>
  <c r="AS203" i="3"/>
  <c r="AO203" i="3"/>
  <c r="AK203" i="3"/>
  <c r="AF203" i="3"/>
  <c r="AG203" i="3" s="1"/>
  <c r="AX17" i="3"/>
  <c r="AV17" i="3"/>
  <c r="AW17" i="3" s="1"/>
  <c r="AR17" i="3"/>
  <c r="AS17" i="3" s="1"/>
  <c r="AN17" i="3"/>
  <c r="AJ17" i="3"/>
  <c r="AK17" i="3" s="1"/>
  <c r="AF17" i="3"/>
  <c r="AG17" i="3" s="1"/>
  <c r="AX14" i="3"/>
  <c r="AV14" i="3"/>
  <c r="AW14" i="3" s="1"/>
  <c r="AR14" i="3"/>
  <c r="AS14" i="3" s="1"/>
  <c r="AN14" i="3"/>
  <c r="AO14" i="3" s="1"/>
  <c r="AJ14" i="3"/>
  <c r="AK14" i="3" s="1"/>
  <c r="AF14" i="3"/>
  <c r="AG14" i="3" s="1"/>
  <c r="AZ133" i="3"/>
  <c r="AK133" i="3"/>
  <c r="AG133" i="3"/>
  <c r="AX109" i="3"/>
  <c r="AN109" i="3"/>
  <c r="AO109" i="3" s="1"/>
  <c r="AJ109" i="3"/>
  <c r="AK109" i="3" s="1"/>
  <c r="AF109" i="3"/>
  <c r="AG109" i="3" s="1"/>
  <c r="AX108" i="3"/>
  <c r="AN108" i="3"/>
  <c r="AO108" i="3" s="1"/>
  <c r="AJ108" i="3"/>
  <c r="AF108" i="3"/>
  <c r="AG108" i="3" s="1"/>
  <c r="AX104" i="3"/>
  <c r="AN104" i="3"/>
  <c r="AO104" i="3" s="1"/>
  <c r="AJ104" i="3"/>
  <c r="AK104" i="3" s="1"/>
  <c r="AF104" i="3"/>
  <c r="AG104" i="3" s="1"/>
  <c r="AX91" i="3"/>
  <c r="AN91" i="3"/>
  <c r="AJ91" i="3"/>
  <c r="AK91" i="3" s="1"/>
  <c r="AF91" i="3"/>
  <c r="AG91" i="3" s="1"/>
  <c r="AX96" i="3"/>
  <c r="AN96" i="3"/>
  <c r="AJ96" i="3"/>
  <c r="AK96" i="3" s="1"/>
  <c r="AF96" i="3"/>
  <c r="AG96" i="3" s="1"/>
  <c r="AX87" i="3"/>
  <c r="AN87" i="3"/>
  <c r="AJ87" i="3"/>
  <c r="AK87" i="3" s="1"/>
  <c r="AF87" i="3"/>
  <c r="AG87" i="3" s="1"/>
  <c r="AX100" i="3"/>
  <c r="AN100" i="3"/>
  <c r="AJ100" i="3"/>
  <c r="AK100" i="3" s="1"/>
  <c r="AF100" i="3"/>
  <c r="AG100" i="3" s="1"/>
  <c r="AX76" i="3"/>
  <c r="AN76" i="3"/>
  <c r="AJ76" i="3"/>
  <c r="AK76" i="3" s="1"/>
  <c r="AF76" i="3"/>
  <c r="AG76" i="3" s="1"/>
  <c r="AX71" i="3"/>
  <c r="AN71" i="3"/>
  <c r="AO71" i="3" s="1"/>
  <c r="AJ71" i="3"/>
  <c r="AK71" i="3" s="1"/>
  <c r="AF71" i="3"/>
  <c r="AX66" i="3"/>
  <c r="AN66" i="3"/>
  <c r="AO66" i="3" s="1"/>
  <c r="AJ66" i="3"/>
  <c r="AK66" i="3" s="1"/>
  <c r="AF66" i="3"/>
  <c r="AG66" i="3" s="1"/>
  <c r="AZ203" i="3" l="1"/>
  <c r="AO17" i="3"/>
  <c r="AZ14" i="3"/>
  <c r="AY96" i="3"/>
  <c r="AY87" i="3"/>
  <c r="AY76" i="3"/>
  <c r="AZ104" i="3"/>
  <c r="AY100" i="3"/>
  <c r="AY104" i="3"/>
  <c r="AY108" i="3"/>
  <c r="AZ109" i="3"/>
  <c r="AY109" i="3"/>
  <c r="AK108" i="3"/>
  <c r="AZ108" i="3" s="1"/>
  <c r="AO91" i="3"/>
  <c r="AO96" i="3"/>
  <c r="AZ96" i="3" s="1"/>
  <c r="AO87" i="3"/>
  <c r="AZ87" i="3" s="1"/>
  <c r="AO100" i="3"/>
  <c r="AZ100" i="3" s="1"/>
  <c r="AO76" i="3"/>
  <c r="AZ76" i="3" s="1"/>
  <c r="AG71" i="3"/>
  <c r="AG272" i="3"/>
  <c r="AG271" i="3"/>
  <c r="AZ262" i="3"/>
  <c r="AO262" i="3"/>
  <c r="AK262" i="3"/>
  <c r="AG262" i="3"/>
  <c r="AZ261" i="3"/>
  <c r="AO261" i="3"/>
  <c r="AK261" i="3"/>
  <c r="AG261" i="3"/>
  <c r="AZ260" i="3"/>
  <c r="AO260" i="3"/>
  <c r="AK260" i="3"/>
  <c r="AG260" i="3"/>
  <c r="AZ259" i="3"/>
  <c r="AO259" i="3"/>
  <c r="AK259" i="3"/>
  <c r="AG259" i="3"/>
  <c r="AZ258" i="3"/>
  <c r="AO258" i="3"/>
  <c r="AK258" i="3"/>
  <c r="AG258" i="3"/>
  <c r="AZ257" i="3"/>
  <c r="AO257" i="3"/>
  <c r="AK257" i="3"/>
  <c r="AG257" i="3"/>
  <c r="AZ256" i="3"/>
  <c r="AO256" i="3"/>
  <c r="AK256" i="3"/>
  <c r="AG256" i="3"/>
  <c r="AZ255" i="3"/>
  <c r="AO255" i="3"/>
  <c r="AK255" i="3"/>
  <c r="AG255" i="3"/>
  <c r="AZ254" i="3"/>
  <c r="AO254" i="3"/>
  <c r="AK254" i="3"/>
  <c r="AG254" i="3"/>
  <c r="AZ253" i="3"/>
  <c r="AO253" i="3"/>
  <c r="AK253" i="3"/>
  <c r="AG253" i="3"/>
  <c r="AZ252" i="3"/>
  <c r="AO252" i="3"/>
  <c r="AK252" i="3"/>
  <c r="AG252" i="3"/>
  <c r="AZ251" i="3"/>
  <c r="AO251" i="3"/>
  <c r="AK251" i="3"/>
  <c r="AG251" i="3"/>
  <c r="AZ250" i="3"/>
  <c r="AO250" i="3"/>
  <c r="AK250" i="3"/>
  <c r="AG250" i="3"/>
  <c r="AZ246" i="3"/>
  <c r="AW246" i="3"/>
  <c r="AS246" i="3"/>
  <c r="AO246" i="3"/>
  <c r="AK246" i="3"/>
  <c r="AG246" i="3"/>
  <c r="AZ242" i="3"/>
  <c r="AW242" i="3"/>
  <c r="AS242" i="3"/>
  <c r="AO242" i="3"/>
  <c r="AK242" i="3"/>
  <c r="AG242" i="3"/>
  <c r="AZ238" i="3"/>
  <c r="AW238" i="3"/>
  <c r="AS238" i="3"/>
  <c r="AO238" i="3"/>
  <c r="AK238" i="3"/>
  <c r="AG238" i="3"/>
  <c r="AZ234" i="3"/>
  <c r="AW234" i="3"/>
  <c r="AS234" i="3"/>
  <c r="AO234" i="3"/>
  <c r="AK234" i="3"/>
  <c r="AG234" i="3"/>
  <c r="AZ232" i="3"/>
  <c r="AW232" i="3"/>
  <c r="AS232" i="3"/>
  <c r="AO232" i="3"/>
  <c r="AK232" i="3"/>
  <c r="AG232" i="3"/>
  <c r="AZ230" i="3"/>
  <c r="AW230" i="3"/>
  <c r="AS230" i="3"/>
  <c r="AO230" i="3"/>
  <c r="AK230" i="3"/>
  <c r="AG230" i="3"/>
  <c r="AZ228" i="3"/>
  <c r="AW228" i="3"/>
  <c r="AS228" i="3"/>
  <c r="AO228" i="3"/>
  <c r="AK228" i="3"/>
  <c r="AG228" i="3"/>
  <c r="AZ226" i="3"/>
  <c r="AW226" i="3"/>
  <c r="AS226" i="3"/>
  <c r="AO226" i="3"/>
  <c r="AK226" i="3"/>
  <c r="AG226" i="3"/>
  <c r="AZ222" i="3"/>
  <c r="AW222" i="3"/>
  <c r="AS222" i="3"/>
  <c r="AO222" i="3"/>
  <c r="AK222" i="3"/>
  <c r="AG222" i="3"/>
  <c r="AZ218" i="3"/>
  <c r="AW218" i="3"/>
  <c r="AS218" i="3"/>
  <c r="AO218" i="3"/>
  <c r="AK218" i="3"/>
  <c r="AG218" i="3"/>
  <c r="AZ214" i="3"/>
  <c r="AW214" i="3"/>
  <c r="AS214" i="3"/>
  <c r="AO214" i="3"/>
  <c r="AK214" i="3"/>
  <c r="AG214" i="3"/>
  <c r="AZ210" i="3"/>
  <c r="AW210" i="3"/>
  <c r="AS210" i="3"/>
  <c r="AO210" i="3"/>
  <c r="AK210" i="3"/>
  <c r="AG210" i="3"/>
  <c r="AZ206" i="3"/>
  <c r="AW206" i="3"/>
  <c r="AS206" i="3"/>
  <c r="AO206" i="3"/>
  <c r="AK206" i="3"/>
  <c r="AG206" i="3"/>
  <c r="AZ202" i="3"/>
  <c r="AW202" i="3"/>
  <c r="AS202" i="3"/>
  <c r="AO202" i="3"/>
  <c r="AK202" i="3"/>
  <c r="AG202" i="3"/>
  <c r="AK201" i="3"/>
  <c r="AG201" i="3"/>
  <c r="AK200" i="3"/>
  <c r="AG200" i="3"/>
  <c r="AW199" i="3"/>
  <c r="AS199" i="3"/>
  <c r="AO199" i="3"/>
  <c r="AK199" i="3"/>
  <c r="AG199" i="3"/>
  <c r="AW198" i="3"/>
  <c r="AS198" i="3"/>
  <c r="AO198" i="3"/>
  <c r="AK198" i="3"/>
  <c r="AG198" i="3"/>
  <c r="AK197" i="3"/>
  <c r="AG197" i="3"/>
  <c r="AZ196" i="3"/>
  <c r="AK196" i="3"/>
  <c r="AG196" i="3"/>
  <c r="AK195" i="3"/>
  <c r="AG195" i="3"/>
  <c r="AR193" i="3"/>
  <c r="AS193" i="3" s="1"/>
  <c r="AN193" i="3"/>
  <c r="AO193" i="3" s="1"/>
  <c r="AJ193" i="3"/>
  <c r="AK193" i="3" s="1"/>
  <c r="AF193" i="3"/>
  <c r="AG193" i="3" s="1"/>
  <c r="AN192" i="3"/>
  <c r="AO192" i="3" s="1"/>
  <c r="AJ192" i="3"/>
  <c r="AK192" i="3" s="1"/>
  <c r="AG192" i="3"/>
  <c r="AZ190" i="3"/>
  <c r="AZ189" i="3"/>
  <c r="AO189" i="3"/>
  <c r="AK189" i="3"/>
  <c r="AG189" i="3"/>
  <c r="AZ188" i="3"/>
  <c r="AO188" i="3"/>
  <c r="AK188" i="3"/>
  <c r="AG188" i="3"/>
  <c r="AY182" i="3"/>
  <c r="AZ182" i="3" s="1"/>
  <c r="AO182" i="3"/>
  <c r="AK182" i="3"/>
  <c r="AG182" i="3"/>
  <c r="AO181" i="3"/>
  <c r="AK181" i="3"/>
  <c r="AG181" i="3"/>
  <c r="AY180" i="3"/>
  <c r="AZ180" i="3" s="1"/>
  <c r="AO180" i="3"/>
  <c r="AK180" i="3"/>
  <c r="AG180" i="3"/>
  <c r="AZ179" i="3"/>
  <c r="AO179" i="3"/>
  <c r="AK179" i="3"/>
  <c r="AG179" i="3"/>
  <c r="AO178" i="3"/>
  <c r="AK178" i="3"/>
  <c r="AG178" i="3"/>
  <c r="AY177" i="3"/>
  <c r="AZ177" i="3" s="1"/>
  <c r="AO177" i="3"/>
  <c r="AK177" i="3"/>
  <c r="AG177" i="3"/>
  <c r="AZ176" i="3"/>
  <c r="AO176" i="3"/>
  <c r="AK176" i="3"/>
  <c r="AG176" i="3"/>
  <c r="AO175" i="3"/>
  <c r="AK175" i="3"/>
  <c r="AG175" i="3"/>
  <c r="AY174" i="3"/>
  <c r="AZ174" i="3" s="1"/>
  <c r="AO174" i="3"/>
  <c r="AK174" i="3"/>
  <c r="AG174" i="3"/>
  <c r="AZ173" i="3"/>
  <c r="AO173" i="3"/>
  <c r="AK173" i="3"/>
  <c r="AG173" i="3"/>
  <c r="AO172" i="3"/>
  <c r="AK172" i="3"/>
  <c r="AG172" i="3"/>
  <c r="AY171" i="3"/>
  <c r="AZ171" i="3" s="1"/>
  <c r="AO171" i="3"/>
  <c r="AK171" i="3"/>
  <c r="AG171" i="3"/>
  <c r="AO170" i="3"/>
  <c r="AK170" i="3"/>
  <c r="AG170" i="3"/>
  <c r="AY169" i="3"/>
  <c r="AZ169" i="3" s="1"/>
  <c r="AO169" i="3"/>
  <c r="AK169" i="3"/>
  <c r="AG169" i="3"/>
  <c r="AO168" i="3"/>
  <c r="AK168" i="3"/>
  <c r="AG168" i="3"/>
  <c r="AY167" i="3"/>
  <c r="AZ167" i="3" s="1"/>
  <c r="AO167" i="3"/>
  <c r="AK167" i="3"/>
  <c r="AG167" i="3"/>
  <c r="AO166" i="3"/>
  <c r="AK166" i="3"/>
  <c r="AG166" i="3"/>
  <c r="AY165" i="3"/>
  <c r="AO165" i="3"/>
  <c r="AK165" i="3"/>
  <c r="AG165" i="3"/>
  <c r="AO164" i="3"/>
  <c r="AK164" i="3"/>
  <c r="AG164" i="3"/>
  <c r="AK163" i="3"/>
  <c r="AG163" i="3"/>
  <c r="AZ162" i="3"/>
  <c r="AO162" i="3"/>
  <c r="AK162" i="3"/>
  <c r="AG162" i="3"/>
  <c r="AZ161" i="3"/>
  <c r="AO161" i="3"/>
  <c r="AK161" i="3"/>
  <c r="AG161" i="3"/>
  <c r="AO160" i="3"/>
  <c r="AK160" i="3"/>
  <c r="AG160" i="3"/>
  <c r="AZ159" i="3"/>
  <c r="AO159" i="3"/>
  <c r="AK159" i="3"/>
  <c r="AG159" i="3"/>
  <c r="AZ158" i="3"/>
  <c r="AO158" i="3"/>
  <c r="AK158" i="3"/>
  <c r="AG158" i="3"/>
  <c r="AO157" i="3"/>
  <c r="AK157" i="3"/>
  <c r="AG157" i="3"/>
  <c r="AZ156" i="3"/>
  <c r="AO156" i="3"/>
  <c r="AK156" i="3"/>
  <c r="AG156" i="3"/>
  <c r="AZ155" i="3"/>
  <c r="AO155" i="3"/>
  <c r="AK155" i="3"/>
  <c r="AG155" i="3"/>
  <c r="AO154" i="3"/>
  <c r="AK154" i="3"/>
  <c r="AG154" i="3"/>
  <c r="AZ153" i="3"/>
  <c r="AO153" i="3"/>
  <c r="AK153" i="3"/>
  <c r="AG153" i="3"/>
  <c r="AO152" i="3"/>
  <c r="AK152" i="3"/>
  <c r="AG152" i="3"/>
  <c r="AZ151" i="3"/>
  <c r="AO151" i="3"/>
  <c r="AK151" i="3"/>
  <c r="AG151" i="3"/>
  <c r="AO150" i="3"/>
  <c r="AK150" i="3"/>
  <c r="AG150" i="3"/>
  <c r="AZ149" i="3"/>
  <c r="AO149" i="3"/>
  <c r="AK149" i="3"/>
  <c r="AG149" i="3"/>
  <c r="AO148" i="3"/>
  <c r="AK148" i="3"/>
  <c r="AG148" i="3"/>
  <c r="AO147" i="3"/>
  <c r="AK147" i="3"/>
  <c r="AF147" i="3"/>
  <c r="AZ147" i="3" s="1"/>
  <c r="AZ146" i="3"/>
  <c r="AO146" i="3"/>
  <c r="AK146" i="3"/>
  <c r="AG146" i="3"/>
  <c r="AO145" i="3"/>
  <c r="AK145" i="3"/>
  <c r="AG145" i="3"/>
  <c r="AO144" i="3"/>
  <c r="AK144" i="3"/>
  <c r="AF144" i="3"/>
  <c r="AZ144" i="3" s="1"/>
  <c r="AZ143" i="3"/>
  <c r="AO143" i="3"/>
  <c r="AK143" i="3"/>
  <c r="AG143" i="3"/>
  <c r="AO142" i="3"/>
  <c r="AK142" i="3"/>
  <c r="AG142" i="3"/>
  <c r="AZ141" i="3"/>
  <c r="AW141" i="3"/>
  <c r="AS141" i="3"/>
  <c r="AO141" i="3"/>
  <c r="AK141" i="3"/>
  <c r="AG141" i="3"/>
  <c r="AZ140" i="3"/>
  <c r="AW140" i="3"/>
  <c r="AS140" i="3"/>
  <c r="AO140" i="3"/>
  <c r="AK140" i="3"/>
  <c r="AG140" i="3"/>
  <c r="AV134" i="3"/>
  <c r="AW134" i="3" s="1"/>
  <c r="AR134" i="3"/>
  <c r="AO134" i="3"/>
  <c r="AK134" i="3"/>
  <c r="AG134" i="3"/>
  <c r="AK132" i="3"/>
  <c r="AG132" i="3"/>
  <c r="AZ131" i="3"/>
  <c r="AK131" i="3"/>
  <c r="AG131" i="3"/>
  <c r="AZ130" i="3"/>
  <c r="AK130" i="3"/>
  <c r="AG130" i="3"/>
  <c r="AK128" i="3"/>
  <c r="AG128" i="3"/>
  <c r="AZ127" i="3"/>
  <c r="AV127" i="3"/>
  <c r="AW127" i="3" s="1"/>
  <c r="AR127" i="3"/>
  <c r="AS127" i="3" s="1"/>
  <c r="AK127" i="3"/>
  <c r="AG127" i="3"/>
  <c r="AV126" i="3"/>
  <c r="AW126" i="3" s="1"/>
  <c r="AR126" i="3"/>
  <c r="AS126" i="3" s="1"/>
  <c r="AO126" i="3"/>
  <c r="AJ126" i="3"/>
  <c r="AK126" i="3" s="1"/>
  <c r="AG126" i="3"/>
  <c r="AK125" i="3"/>
  <c r="AG125" i="3"/>
  <c r="AZ124" i="3"/>
  <c r="AK124" i="3"/>
  <c r="AG124" i="3"/>
  <c r="AK123" i="3"/>
  <c r="AG123" i="3"/>
  <c r="AX122" i="3"/>
  <c r="AN122" i="3"/>
  <c r="AY122" i="3" s="1"/>
  <c r="AK122" i="3"/>
  <c r="AG122" i="3"/>
  <c r="AZ121" i="3"/>
  <c r="AX121" i="3"/>
  <c r="AN121" i="3"/>
  <c r="AO121" i="3" s="1"/>
  <c r="AK121" i="3"/>
  <c r="AG121" i="3"/>
  <c r="AX120" i="3"/>
  <c r="AN120" i="3"/>
  <c r="AO120" i="3" s="1"/>
  <c r="AK120" i="3"/>
  <c r="AG120" i="3"/>
  <c r="AZ119" i="3"/>
  <c r="AX119" i="3"/>
  <c r="AN119" i="3"/>
  <c r="AO119" i="3" s="1"/>
  <c r="AK119" i="3"/>
  <c r="AG119" i="3"/>
  <c r="AX118" i="3"/>
  <c r="AN118" i="3"/>
  <c r="AK118" i="3"/>
  <c r="AG118" i="3"/>
  <c r="AZ117" i="3"/>
  <c r="AX117" i="3"/>
  <c r="AN117" i="3"/>
  <c r="AO117" i="3" s="1"/>
  <c r="AK117" i="3"/>
  <c r="AG117" i="3"/>
  <c r="AX116" i="3"/>
  <c r="AN116" i="3"/>
  <c r="AY116" i="3" s="1"/>
  <c r="AK116" i="3"/>
  <c r="AG116" i="3"/>
  <c r="AZ115" i="3"/>
  <c r="AX115" i="3"/>
  <c r="AN115" i="3"/>
  <c r="AO115" i="3" s="1"/>
  <c r="AK115" i="3"/>
  <c r="AG115" i="3"/>
  <c r="AY114" i="3"/>
  <c r="AZ114" i="3" s="1"/>
  <c r="AW114" i="3"/>
  <c r="AS114" i="3"/>
  <c r="AO114" i="3"/>
  <c r="AK114" i="3"/>
  <c r="AG114" i="3"/>
  <c r="AY113" i="3"/>
  <c r="AZ113" i="3" s="1"/>
  <c r="AW113" i="3"/>
  <c r="AS113" i="3"/>
  <c r="AO113" i="3"/>
  <c r="AK113" i="3"/>
  <c r="AG113" i="3"/>
  <c r="AY112" i="3"/>
  <c r="AW112" i="3"/>
  <c r="AS112" i="3"/>
  <c r="AO112" i="3"/>
  <c r="AK112" i="3"/>
  <c r="AG112" i="3"/>
  <c r="AX107" i="3"/>
  <c r="AV107" i="3"/>
  <c r="AW107" i="3" s="1"/>
  <c r="AR107" i="3"/>
  <c r="AS107" i="3" s="1"/>
  <c r="AN107" i="3"/>
  <c r="AO107" i="3" s="1"/>
  <c r="AJ107" i="3"/>
  <c r="AK107" i="3" s="1"/>
  <c r="AF107" i="3"/>
  <c r="AG107" i="3" s="1"/>
  <c r="AZ106" i="3"/>
  <c r="AX106" i="3"/>
  <c r="AV106" i="3"/>
  <c r="AW106" i="3" s="1"/>
  <c r="AR106" i="3"/>
  <c r="AS106" i="3" s="1"/>
  <c r="AN106" i="3"/>
  <c r="AO106" i="3" s="1"/>
  <c r="AJ106" i="3"/>
  <c r="AK106" i="3" s="1"/>
  <c r="AF106" i="3"/>
  <c r="AG106" i="3" s="1"/>
  <c r="AX105" i="3"/>
  <c r="AV105" i="3"/>
  <c r="AW105" i="3" s="1"/>
  <c r="AR105" i="3"/>
  <c r="AS105" i="3" s="1"/>
  <c r="AJ105" i="3"/>
  <c r="AK105" i="3" s="1"/>
  <c r="AF105" i="3"/>
  <c r="AG105" i="3" s="1"/>
  <c r="AX103" i="3"/>
  <c r="AV103" i="3"/>
  <c r="AW103" i="3" s="1"/>
  <c r="AR103" i="3"/>
  <c r="AS103" i="3" s="1"/>
  <c r="AN103" i="3"/>
  <c r="AO103" i="3" s="1"/>
  <c r="AJ103" i="3"/>
  <c r="AK103" i="3" s="1"/>
  <c r="AF103" i="3"/>
  <c r="AG103" i="3" s="1"/>
  <c r="AZ102" i="3"/>
  <c r="AX102" i="3"/>
  <c r="AV102" i="3"/>
  <c r="AW102" i="3" s="1"/>
  <c r="AR102" i="3"/>
  <c r="AS102" i="3" s="1"/>
  <c r="AN102" i="3"/>
  <c r="AO102" i="3" s="1"/>
  <c r="AJ102" i="3"/>
  <c r="AK102" i="3" s="1"/>
  <c r="AF102" i="3"/>
  <c r="AG102" i="3" s="1"/>
  <c r="AX101" i="3"/>
  <c r="AV101" i="3"/>
  <c r="AW101" i="3" s="1"/>
  <c r="AR101" i="3"/>
  <c r="AS101" i="3" s="1"/>
  <c r="AJ101" i="3"/>
  <c r="AK101" i="3" s="1"/>
  <c r="AX99" i="3"/>
  <c r="AV99" i="3"/>
  <c r="AW99" i="3" s="1"/>
  <c r="AR99" i="3"/>
  <c r="AS99" i="3" s="1"/>
  <c r="AN99" i="3"/>
  <c r="AO99" i="3" s="1"/>
  <c r="AJ99" i="3"/>
  <c r="AK99" i="3" s="1"/>
  <c r="AF99" i="3"/>
  <c r="AG99" i="3" s="1"/>
  <c r="AZ98" i="3"/>
  <c r="AX98" i="3"/>
  <c r="AV98" i="3"/>
  <c r="AW98" i="3" s="1"/>
  <c r="AR98" i="3"/>
  <c r="AS98" i="3" s="1"/>
  <c r="AN98" i="3"/>
  <c r="AO98" i="3" s="1"/>
  <c r="AJ98" i="3"/>
  <c r="AK98" i="3" s="1"/>
  <c r="AF98" i="3"/>
  <c r="AG98" i="3" s="1"/>
  <c r="AX97" i="3"/>
  <c r="AV97" i="3"/>
  <c r="AW97" i="3" s="1"/>
  <c r="AR97" i="3"/>
  <c r="AS97" i="3" s="1"/>
  <c r="AN97" i="3"/>
  <c r="AO97" i="3" s="1"/>
  <c r="AJ97" i="3"/>
  <c r="AK97" i="3" s="1"/>
  <c r="AF97" i="3"/>
  <c r="AG97" i="3" s="1"/>
  <c r="AX95" i="3"/>
  <c r="AV95" i="3"/>
  <c r="AW95" i="3" s="1"/>
  <c r="AR95" i="3"/>
  <c r="AS95" i="3" s="1"/>
  <c r="AN95" i="3"/>
  <c r="AO95" i="3" s="1"/>
  <c r="AJ95" i="3"/>
  <c r="AK95" i="3" s="1"/>
  <c r="AF95" i="3"/>
  <c r="AG95" i="3" s="1"/>
  <c r="AZ94" i="3"/>
  <c r="AX94" i="3"/>
  <c r="AV94" i="3"/>
  <c r="AW94" i="3" s="1"/>
  <c r="AR94" i="3"/>
  <c r="AS94" i="3" s="1"/>
  <c r="AN94" i="3"/>
  <c r="AO94" i="3" s="1"/>
  <c r="AJ94" i="3"/>
  <c r="AK94" i="3" s="1"/>
  <c r="AF94" i="3"/>
  <c r="AG94" i="3" s="1"/>
  <c r="AX90" i="3"/>
  <c r="AV90" i="3"/>
  <c r="AW90" i="3" s="1"/>
  <c r="AR90" i="3"/>
  <c r="AS90" i="3" s="1"/>
  <c r="AN90" i="3"/>
  <c r="AO90" i="3" s="1"/>
  <c r="AJ90" i="3"/>
  <c r="AK90" i="3" s="1"/>
  <c r="AF90" i="3"/>
  <c r="AG90" i="3" s="1"/>
  <c r="AZ89" i="3"/>
  <c r="AX89" i="3"/>
  <c r="AV89" i="3"/>
  <c r="AW89" i="3" s="1"/>
  <c r="AR89" i="3"/>
  <c r="AS89" i="3" s="1"/>
  <c r="AN89" i="3"/>
  <c r="AO89" i="3" s="1"/>
  <c r="AJ89" i="3"/>
  <c r="AK89" i="3" s="1"/>
  <c r="AF89" i="3"/>
  <c r="AG89" i="3" s="1"/>
  <c r="AX88" i="3"/>
  <c r="AV88" i="3"/>
  <c r="AW88" i="3" s="1"/>
  <c r="AR88" i="3"/>
  <c r="AS88" i="3" s="1"/>
  <c r="AN88" i="3"/>
  <c r="AO88" i="3" s="1"/>
  <c r="AJ88" i="3"/>
  <c r="AK88" i="3" s="1"/>
  <c r="AF88" i="3"/>
  <c r="AG88" i="3" s="1"/>
  <c r="AX86" i="3"/>
  <c r="AV86" i="3"/>
  <c r="AW86" i="3" s="1"/>
  <c r="AR86" i="3"/>
  <c r="AS86" i="3" s="1"/>
  <c r="AN86" i="3"/>
  <c r="AO86" i="3" s="1"/>
  <c r="AJ86" i="3"/>
  <c r="AK86" i="3" s="1"/>
  <c r="AF86" i="3"/>
  <c r="AG86" i="3" s="1"/>
  <c r="AZ85" i="3"/>
  <c r="AX85" i="3"/>
  <c r="AV85" i="3"/>
  <c r="AW85" i="3" s="1"/>
  <c r="AR85" i="3"/>
  <c r="AS85" i="3" s="1"/>
  <c r="AN85" i="3"/>
  <c r="AO85" i="3" s="1"/>
  <c r="AJ85" i="3"/>
  <c r="AK85" i="3" s="1"/>
  <c r="AF85" i="3"/>
  <c r="AG85" i="3" s="1"/>
  <c r="AX84" i="3"/>
  <c r="AV84" i="3"/>
  <c r="AW84" i="3" s="1"/>
  <c r="AR84" i="3"/>
  <c r="AS84" i="3" s="1"/>
  <c r="AN84" i="3"/>
  <c r="AO84" i="3" s="1"/>
  <c r="AJ84" i="3"/>
  <c r="AK84" i="3" s="1"/>
  <c r="AF84" i="3"/>
  <c r="AG84" i="3" s="1"/>
  <c r="AZ82" i="3"/>
  <c r="AX82" i="3"/>
  <c r="AV82" i="3"/>
  <c r="AW82" i="3" s="1"/>
  <c r="AR82" i="3"/>
  <c r="AS82" i="3" s="1"/>
  <c r="AN82" i="3"/>
  <c r="AO82" i="3" s="1"/>
  <c r="AJ82" i="3"/>
  <c r="AK82" i="3" s="1"/>
  <c r="AF82" i="3"/>
  <c r="AG82" i="3" s="1"/>
  <c r="AX81" i="3"/>
  <c r="AV81" i="3"/>
  <c r="AW81" i="3" s="1"/>
  <c r="AR81" i="3"/>
  <c r="AS81" i="3" s="1"/>
  <c r="AN81" i="3"/>
  <c r="AO81" i="3" s="1"/>
  <c r="AJ81" i="3"/>
  <c r="AK81" i="3" s="1"/>
  <c r="AF81" i="3"/>
  <c r="AG81" i="3" s="1"/>
  <c r="AZ79" i="3"/>
  <c r="AX79" i="3"/>
  <c r="AV79" i="3"/>
  <c r="AW79" i="3" s="1"/>
  <c r="AR79" i="3"/>
  <c r="AS79" i="3" s="1"/>
  <c r="AN79" i="3"/>
  <c r="AO79" i="3" s="1"/>
  <c r="AJ79" i="3"/>
  <c r="AK79" i="3" s="1"/>
  <c r="AF79" i="3"/>
  <c r="AG79" i="3" s="1"/>
  <c r="AX78" i="3"/>
  <c r="AV78" i="3"/>
  <c r="AW78" i="3" s="1"/>
  <c r="AR78" i="3"/>
  <c r="AS78" i="3" s="1"/>
  <c r="AN78" i="3"/>
  <c r="AO78" i="3" s="1"/>
  <c r="AJ78" i="3"/>
  <c r="AK78" i="3" s="1"/>
  <c r="AF78" i="3"/>
  <c r="AG78" i="3" s="1"/>
  <c r="AX77" i="3"/>
  <c r="AV77" i="3"/>
  <c r="AW77" i="3" s="1"/>
  <c r="AR77" i="3"/>
  <c r="AS77" i="3" s="1"/>
  <c r="AJ77" i="3"/>
  <c r="AK77" i="3" s="1"/>
  <c r="AX75" i="3"/>
  <c r="AV75" i="3"/>
  <c r="AW75" i="3" s="1"/>
  <c r="AR75" i="3"/>
  <c r="AS75" i="3" s="1"/>
  <c r="AN75" i="3"/>
  <c r="AO75" i="3" s="1"/>
  <c r="AJ75" i="3"/>
  <c r="AK75" i="3" s="1"/>
  <c r="AF75" i="3"/>
  <c r="AG75" i="3" s="1"/>
  <c r="AZ74" i="3"/>
  <c r="AX74" i="3"/>
  <c r="AV74" i="3"/>
  <c r="AW74" i="3" s="1"/>
  <c r="AR74" i="3"/>
  <c r="AS74" i="3" s="1"/>
  <c r="AN74" i="3"/>
  <c r="AO74" i="3" s="1"/>
  <c r="AJ74" i="3"/>
  <c r="AK74" i="3" s="1"/>
  <c r="AF74" i="3"/>
  <c r="AG74" i="3" s="1"/>
  <c r="AX73" i="3"/>
  <c r="AV73" i="3"/>
  <c r="AW73" i="3" s="1"/>
  <c r="AR73" i="3"/>
  <c r="AS73" i="3" s="1"/>
  <c r="AJ73" i="3"/>
  <c r="AK73" i="3" s="1"/>
  <c r="AX70" i="3"/>
  <c r="AV70" i="3"/>
  <c r="AW70" i="3" s="1"/>
  <c r="AR70" i="3"/>
  <c r="AS70" i="3" s="1"/>
  <c r="AN70" i="3"/>
  <c r="AO70" i="3" s="1"/>
  <c r="AJ70" i="3"/>
  <c r="AK70" i="3" s="1"/>
  <c r="AF70" i="3"/>
  <c r="AG70" i="3" s="1"/>
  <c r="AZ69" i="3"/>
  <c r="AX69" i="3"/>
  <c r="AV69" i="3"/>
  <c r="AW69" i="3" s="1"/>
  <c r="AR69" i="3"/>
  <c r="AS69" i="3" s="1"/>
  <c r="AN69" i="3"/>
  <c r="AO69" i="3" s="1"/>
  <c r="AJ69" i="3"/>
  <c r="AK69" i="3" s="1"/>
  <c r="AF69" i="3"/>
  <c r="AG69" i="3" s="1"/>
  <c r="AX68" i="3"/>
  <c r="AV68" i="3"/>
  <c r="AW68" i="3" s="1"/>
  <c r="AR68" i="3"/>
  <c r="AS68" i="3" s="1"/>
  <c r="AN68" i="3"/>
  <c r="AO68" i="3" s="1"/>
  <c r="AJ68" i="3"/>
  <c r="AK68" i="3" s="1"/>
  <c r="AF68" i="3"/>
  <c r="AG68" i="3" s="1"/>
  <c r="AZ64" i="3"/>
  <c r="AX63" i="3"/>
  <c r="AV63" i="3"/>
  <c r="AW63" i="3" s="1"/>
  <c r="AR63" i="3"/>
  <c r="AS63" i="3" s="1"/>
  <c r="AN63" i="3"/>
  <c r="AO63" i="3" s="1"/>
  <c r="AJ63" i="3"/>
  <c r="AK63" i="3" s="1"/>
  <c r="AF63" i="3"/>
  <c r="AG63" i="3" s="1"/>
  <c r="AX62" i="3"/>
  <c r="AV62" i="3"/>
  <c r="AW62" i="3" s="1"/>
  <c r="AR62" i="3"/>
  <c r="AS62" i="3" s="1"/>
  <c r="AN62" i="3"/>
  <c r="AO62" i="3" s="1"/>
  <c r="AJ62" i="3"/>
  <c r="AF62" i="3"/>
  <c r="AG62" i="3" s="1"/>
  <c r="AX60" i="3"/>
  <c r="AN60" i="3"/>
  <c r="AO60" i="3" s="1"/>
  <c r="AJ60" i="3"/>
  <c r="AK60" i="3" s="1"/>
  <c r="AF60" i="3"/>
  <c r="AG60" i="3" s="1"/>
  <c r="AZ59" i="3"/>
  <c r="AN59" i="3"/>
  <c r="AO59" i="3" s="1"/>
  <c r="AJ59" i="3"/>
  <c r="AK59" i="3" s="1"/>
  <c r="AF59" i="3"/>
  <c r="AG59" i="3" s="1"/>
  <c r="AN58" i="3"/>
  <c r="AO58" i="3" s="1"/>
  <c r="AJ58" i="3"/>
  <c r="AK58" i="3" s="1"/>
  <c r="AF58" i="3"/>
  <c r="AG58" i="3" s="1"/>
  <c r="AX57" i="3"/>
  <c r="AN57" i="3"/>
  <c r="AO57" i="3" s="1"/>
  <c r="AJ57" i="3"/>
  <c r="AK57" i="3" s="1"/>
  <c r="AF57" i="3"/>
  <c r="AG57" i="3" s="1"/>
  <c r="AZ56" i="3"/>
  <c r="AN56" i="3"/>
  <c r="AO56" i="3" s="1"/>
  <c r="AJ56" i="3"/>
  <c r="AK56" i="3" s="1"/>
  <c r="AF56" i="3"/>
  <c r="AG56" i="3" s="1"/>
  <c r="AN55" i="3"/>
  <c r="AO55" i="3" s="1"/>
  <c r="AJ55" i="3"/>
  <c r="AK55" i="3" s="1"/>
  <c r="AF55" i="3"/>
  <c r="AG55" i="3" s="1"/>
  <c r="AX54" i="3"/>
  <c r="AN54" i="3"/>
  <c r="AO54" i="3" s="1"/>
  <c r="AJ54" i="3"/>
  <c r="AK54" i="3" s="1"/>
  <c r="AF54" i="3"/>
  <c r="AG54" i="3" s="1"/>
  <c r="AZ53" i="3"/>
  <c r="AN53" i="3"/>
  <c r="AO53" i="3" s="1"/>
  <c r="AJ53" i="3"/>
  <c r="AK53" i="3" s="1"/>
  <c r="AF53" i="3"/>
  <c r="AG53" i="3" s="1"/>
  <c r="AN52" i="3"/>
  <c r="AO52" i="3" s="1"/>
  <c r="AJ52" i="3"/>
  <c r="AK52" i="3" s="1"/>
  <c r="AF52" i="3"/>
  <c r="AG52" i="3" s="1"/>
  <c r="AX51" i="3"/>
  <c r="AN51" i="3"/>
  <c r="AO51" i="3" s="1"/>
  <c r="AJ51" i="3"/>
  <c r="AK51" i="3" s="1"/>
  <c r="AF51" i="3"/>
  <c r="AG51" i="3" s="1"/>
  <c r="AZ50" i="3"/>
  <c r="AN50" i="3"/>
  <c r="AO50" i="3" s="1"/>
  <c r="AJ50" i="3"/>
  <c r="AK50" i="3" s="1"/>
  <c r="AF50" i="3"/>
  <c r="AG50" i="3" s="1"/>
  <c r="AN49" i="3"/>
  <c r="AO49" i="3" s="1"/>
  <c r="AJ49" i="3"/>
  <c r="AK49" i="3" s="1"/>
  <c r="AF49" i="3"/>
  <c r="AG49" i="3" s="1"/>
  <c r="AX48" i="3"/>
  <c r="AN48" i="3"/>
  <c r="AO48" i="3" s="1"/>
  <c r="AJ48" i="3"/>
  <c r="AK48" i="3" s="1"/>
  <c r="AF48" i="3"/>
  <c r="AG48" i="3" s="1"/>
  <c r="AZ47" i="3"/>
  <c r="AN47" i="3"/>
  <c r="AO47" i="3" s="1"/>
  <c r="AJ47" i="3"/>
  <c r="AK47" i="3" s="1"/>
  <c r="AF47" i="3"/>
  <c r="AG47" i="3" s="1"/>
  <c r="AN46" i="3"/>
  <c r="AO46" i="3" s="1"/>
  <c r="AJ46" i="3"/>
  <c r="AK46" i="3" s="1"/>
  <c r="AF46" i="3"/>
  <c r="AG46" i="3" s="1"/>
  <c r="AX45" i="3"/>
  <c r="AN45" i="3"/>
  <c r="AO45" i="3" s="1"/>
  <c r="AJ45" i="3"/>
  <c r="AK45" i="3" s="1"/>
  <c r="AF45" i="3"/>
  <c r="AG45" i="3" s="1"/>
  <c r="AZ44" i="3"/>
  <c r="AN44" i="3"/>
  <c r="AO44" i="3" s="1"/>
  <c r="AJ44" i="3"/>
  <c r="AK44" i="3" s="1"/>
  <c r="AF44" i="3"/>
  <c r="AG44" i="3" s="1"/>
  <c r="AN43" i="3"/>
  <c r="AO43" i="3" s="1"/>
  <c r="AJ43" i="3"/>
  <c r="AK43" i="3" s="1"/>
  <c r="AF43" i="3"/>
  <c r="AG43" i="3" s="1"/>
  <c r="AV42" i="3"/>
  <c r="AW42" i="3" s="1"/>
  <c r="AR42" i="3"/>
  <c r="AS42" i="3" s="1"/>
  <c r="AN42" i="3"/>
  <c r="AO42" i="3" s="1"/>
  <c r="AJ42" i="3"/>
  <c r="AK42" i="3" s="1"/>
  <c r="AF42" i="3"/>
  <c r="AG42" i="3" s="1"/>
  <c r="AV41" i="3"/>
  <c r="AW41" i="3" s="1"/>
  <c r="AR41" i="3"/>
  <c r="AS41" i="3" s="1"/>
  <c r="AN41" i="3"/>
  <c r="AO41" i="3" s="1"/>
  <c r="AJ41" i="3"/>
  <c r="AK41" i="3" s="1"/>
  <c r="AF41" i="3"/>
  <c r="AG41" i="3" s="1"/>
  <c r="AV40" i="3"/>
  <c r="AW40" i="3" s="1"/>
  <c r="AR40" i="3"/>
  <c r="AS40" i="3" s="1"/>
  <c r="AN40" i="3"/>
  <c r="AO40" i="3" s="1"/>
  <c r="AJ40" i="3"/>
  <c r="AK40" i="3" s="1"/>
  <c r="AF40" i="3"/>
  <c r="AG40" i="3" s="1"/>
  <c r="AV39" i="3"/>
  <c r="AW39" i="3" s="1"/>
  <c r="AR39" i="3"/>
  <c r="AS39" i="3" s="1"/>
  <c r="AN39" i="3"/>
  <c r="AO39" i="3" s="1"/>
  <c r="AJ39" i="3"/>
  <c r="AK39" i="3" s="1"/>
  <c r="AF39" i="3"/>
  <c r="AG39" i="3" s="1"/>
  <c r="AV38" i="3"/>
  <c r="AW38" i="3" s="1"/>
  <c r="AR38" i="3"/>
  <c r="AS38" i="3" s="1"/>
  <c r="AN38" i="3"/>
  <c r="AO38" i="3" s="1"/>
  <c r="AJ38" i="3"/>
  <c r="AK38" i="3" s="1"/>
  <c r="AF38" i="3"/>
  <c r="AG38" i="3" s="1"/>
  <c r="AV37" i="3"/>
  <c r="AW37" i="3" s="1"/>
  <c r="AR37" i="3"/>
  <c r="AS37" i="3" s="1"/>
  <c r="AN37" i="3"/>
  <c r="AO37" i="3" s="1"/>
  <c r="AJ37" i="3"/>
  <c r="AK37" i="3" s="1"/>
  <c r="AF37" i="3"/>
  <c r="AG37" i="3" s="1"/>
  <c r="AV36" i="3"/>
  <c r="AW36" i="3" s="1"/>
  <c r="AR36" i="3"/>
  <c r="AS36" i="3" s="1"/>
  <c r="AN36" i="3"/>
  <c r="AO36" i="3" s="1"/>
  <c r="AJ36" i="3"/>
  <c r="AK36" i="3" s="1"/>
  <c r="AF36" i="3"/>
  <c r="AG36" i="3" s="1"/>
  <c r="AV33" i="3"/>
  <c r="AW33" i="3" s="1"/>
  <c r="AR33" i="3"/>
  <c r="AS33" i="3" s="1"/>
  <c r="AN33" i="3"/>
  <c r="AO33" i="3" s="1"/>
  <c r="AJ33" i="3"/>
  <c r="AK33" i="3" s="1"/>
  <c r="AF33" i="3"/>
  <c r="AG33" i="3" s="1"/>
  <c r="AX32" i="3"/>
  <c r="AV32" i="3"/>
  <c r="AW32" i="3" s="1"/>
  <c r="AR32" i="3"/>
  <c r="AS32" i="3" s="1"/>
  <c r="AN32" i="3"/>
  <c r="AO32" i="3" s="1"/>
  <c r="AJ32" i="3"/>
  <c r="AK32" i="3" s="1"/>
  <c r="AF32" i="3"/>
  <c r="AX31" i="3"/>
  <c r="AV31" i="3"/>
  <c r="AW31" i="3" s="1"/>
  <c r="AR31" i="3"/>
  <c r="AS31" i="3" s="1"/>
  <c r="AN31" i="3"/>
  <c r="AO31" i="3" s="1"/>
  <c r="AJ31" i="3"/>
  <c r="AK31" i="3" s="1"/>
  <c r="AF31" i="3"/>
  <c r="AG31" i="3" s="1"/>
  <c r="AV30" i="3"/>
  <c r="AW30" i="3" s="1"/>
  <c r="AR30" i="3"/>
  <c r="AS30" i="3" s="1"/>
  <c r="AN30" i="3"/>
  <c r="AO30" i="3" s="1"/>
  <c r="AJ30" i="3"/>
  <c r="AK30" i="3" s="1"/>
  <c r="AF30" i="3"/>
  <c r="AG30" i="3" s="1"/>
  <c r="AX29" i="3"/>
  <c r="AV29" i="3"/>
  <c r="AW29" i="3" s="1"/>
  <c r="AR29" i="3"/>
  <c r="AS29" i="3" s="1"/>
  <c r="AN29" i="3"/>
  <c r="AO29" i="3" s="1"/>
  <c r="AJ29" i="3"/>
  <c r="AK29" i="3" s="1"/>
  <c r="AF29" i="3"/>
  <c r="AG29" i="3" s="1"/>
  <c r="AX28" i="3"/>
  <c r="AV28" i="3"/>
  <c r="AW28" i="3" s="1"/>
  <c r="AR28" i="3"/>
  <c r="AS28" i="3" s="1"/>
  <c r="AN28" i="3"/>
  <c r="AO28" i="3" s="1"/>
  <c r="AJ28" i="3"/>
  <c r="AK28" i="3" s="1"/>
  <c r="AF28" i="3"/>
  <c r="AG28" i="3" s="1"/>
  <c r="AV27" i="3"/>
  <c r="AW27" i="3" s="1"/>
  <c r="AR27" i="3"/>
  <c r="AS27" i="3" s="1"/>
  <c r="AN27" i="3"/>
  <c r="AO27" i="3" s="1"/>
  <c r="AJ27" i="3"/>
  <c r="AK27" i="3" s="1"/>
  <c r="AF27" i="3"/>
  <c r="AG27" i="3" s="1"/>
  <c r="AV26" i="3"/>
  <c r="AW26" i="3" s="1"/>
  <c r="AR26" i="3"/>
  <c r="AS26" i="3" s="1"/>
  <c r="AN26" i="3"/>
  <c r="AO26" i="3" s="1"/>
  <c r="AJ26" i="3"/>
  <c r="AK26" i="3" s="1"/>
  <c r="AF26" i="3"/>
  <c r="AG26" i="3" s="1"/>
  <c r="AX25" i="3"/>
  <c r="AV25" i="3"/>
  <c r="AW25" i="3" s="1"/>
  <c r="AR25" i="3"/>
  <c r="AS25" i="3" s="1"/>
  <c r="AN25" i="3"/>
  <c r="AO25" i="3" s="1"/>
  <c r="AJ25" i="3"/>
  <c r="AK25" i="3" s="1"/>
  <c r="AF25" i="3"/>
  <c r="AX24" i="3"/>
  <c r="AV24" i="3"/>
  <c r="AW24" i="3" s="1"/>
  <c r="AR24" i="3"/>
  <c r="AS24" i="3" s="1"/>
  <c r="AN24" i="3"/>
  <c r="AO24" i="3" s="1"/>
  <c r="AJ24" i="3"/>
  <c r="AK24" i="3" s="1"/>
  <c r="AF24" i="3"/>
  <c r="AG24" i="3" s="1"/>
  <c r="AV23" i="3"/>
  <c r="AW23" i="3" s="1"/>
  <c r="AR23" i="3"/>
  <c r="AS23" i="3" s="1"/>
  <c r="AN23" i="3"/>
  <c r="AO23" i="3" s="1"/>
  <c r="AJ23" i="3"/>
  <c r="AK23" i="3" s="1"/>
  <c r="AF23" i="3"/>
  <c r="AG23" i="3" s="1"/>
  <c r="AX22" i="3"/>
  <c r="AV22" i="3"/>
  <c r="AW22" i="3" s="1"/>
  <c r="AR22" i="3"/>
  <c r="AS22" i="3" s="1"/>
  <c r="AN22" i="3"/>
  <c r="AO22" i="3" s="1"/>
  <c r="AJ22" i="3"/>
  <c r="AK22" i="3" s="1"/>
  <c r="AF22" i="3"/>
  <c r="AG22" i="3" s="1"/>
  <c r="AX21" i="3"/>
  <c r="AV21" i="3"/>
  <c r="AW21" i="3" s="1"/>
  <c r="AR21" i="3"/>
  <c r="AS21" i="3" s="1"/>
  <c r="AN21" i="3"/>
  <c r="AO21" i="3" s="1"/>
  <c r="AJ21" i="3"/>
  <c r="AK21" i="3" s="1"/>
  <c r="AF21" i="3"/>
  <c r="AG21" i="3" s="1"/>
  <c r="AV20" i="3"/>
  <c r="AW20" i="3" s="1"/>
  <c r="AR20" i="3"/>
  <c r="AS20" i="3" s="1"/>
  <c r="AN20" i="3"/>
  <c r="AO20" i="3" s="1"/>
  <c r="AJ20" i="3"/>
  <c r="AK20" i="3" s="1"/>
  <c r="AF20" i="3"/>
  <c r="AG20" i="3" s="1"/>
  <c r="AV19" i="3"/>
  <c r="AW19" i="3" s="1"/>
  <c r="AR19" i="3"/>
  <c r="AS19" i="3" s="1"/>
  <c r="AN19" i="3"/>
  <c r="AO19" i="3" s="1"/>
  <c r="AJ19" i="3"/>
  <c r="AK19" i="3" s="1"/>
  <c r="AF19" i="3"/>
  <c r="AG19" i="3" s="1"/>
  <c r="AV18" i="3"/>
  <c r="AW18" i="3" s="1"/>
  <c r="AR18" i="3"/>
  <c r="AS18" i="3" s="1"/>
  <c r="AN18" i="3"/>
  <c r="AO18" i="3" s="1"/>
  <c r="AJ18" i="3"/>
  <c r="AK18" i="3" s="1"/>
  <c r="AF18" i="3"/>
  <c r="AG18" i="3" s="1"/>
  <c r="AV16" i="3"/>
  <c r="AW16" i="3" s="1"/>
  <c r="AR16" i="3"/>
  <c r="AS16" i="3" s="1"/>
  <c r="AN16" i="3"/>
  <c r="AO16" i="3" s="1"/>
  <c r="AJ16" i="3"/>
  <c r="AK16" i="3" s="1"/>
  <c r="AF16" i="3"/>
  <c r="AG16" i="3" s="1"/>
  <c r="AV15" i="3"/>
  <c r="AW15" i="3" s="1"/>
  <c r="AR15" i="3"/>
  <c r="AS15" i="3" s="1"/>
  <c r="AN15" i="3"/>
  <c r="AO15" i="3" s="1"/>
  <c r="AJ15" i="3"/>
  <c r="AK15" i="3" s="1"/>
  <c r="AF15" i="3"/>
  <c r="AG15" i="3" s="1"/>
  <c r="AV13" i="3"/>
  <c r="AW13" i="3" s="1"/>
  <c r="AR13" i="3"/>
  <c r="AS13" i="3" s="1"/>
  <c r="AN13" i="3"/>
  <c r="AO13" i="3" s="1"/>
  <c r="AJ13" i="3"/>
  <c r="AK13" i="3" s="1"/>
  <c r="AF13" i="3"/>
  <c r="AG13" i="3" s="1"/>
  <c r="AV12" i="3"/>
  <c r="AW12" i="3" s="1"/>
  <c r="AR12" i="3"/>
  <c r="AS12" i="3" s="1"/>
  <c r="AN12" i="3"/>
  <c r="AO12" i="3" s="1"/>
  <c r="AJ12" i="3"/>
  <c r="AK12" i="3" s="1"/>
  <c r="AF12" i="3"/>
  <c r="AG12" i="3" s="1"/>
  <c r="AV11" i="3"/>
  <c r="AW11" i="3" s="1"/>
  <c r="AR11" i="3"/>
  <c r="AS11" i="3" s="1"/>
  <c r="AN11" i="3"/>
  <c r="AO11" i="3" s="1"/>
  <c r="AJ11" i="3"/>
  <c r="AK11" i="3" s="1"/>
  <c r="AF11" i="3"/>
  <c r="AG11" i="3" s="1"/>
  <c r="AV10" i="3"/>
  <c r="AW10" i="3" s="1"/>
  <c r="AR10" i="3"/>
  <c r="AS10" i="3" s="1"/>
  <c r="AN10" i="3"/>
  <c r="AO10" i="3" s="1"/>
  <c r="AJ10" i="3"/>
  <c r="AK10" i="3" s="1"/>
  <c r="AF10" i="3"/>
  <c r="AG10" i="3" s="1"/>
  <c r="AZ165" i="3" l="1"/>
  <c r="AZ112" i="3"/>
  <c r="AG147" i="3"/>
  <c r="AY25" i="3"/>
  <c r="AZ25" i="3" s="1"/>
  <c r="AO116" i="3"/>
  <c r="AZ116" i="3" s="1"/>
  <c r="AY32" i="3"/>
  <c r="AZ32" i="3" s="1"/>
  <c r="AY134" i="3"/>
  <c r="AZ134" i="3" s="1"/>
  <c r="AZ138" i="3" s="1"/>
  <c r="AZ272" i="3" s="1"/>
  <c r="AG32" i="3"/>
  <c r="AS134" i="3"/>
  <c r="AY22" i="3"/>
  <c r="AG25" i="3"/>
  <c r="AY29" i="3"/>
  <c r="AZ29" i="3" s="1"/>
  <c r="AY120" i="3"/>
  <c r="AK62" i="3"/>
  <c r="AY62" i="3"/>
  <c r="AZ62" i="3" s="1"/>
  <c r="AY192" i="3"/>
  <c r="AZ192" i="3" s="1"/>
  <c r="AZ120" i="3"/>
  <c r="AY118" i="3"/>
  <c r="AO118" i="3"/>
  <c r="AZ118" i="3" s="1"/>
  <c r="AG144" i="3"/>
  <c r="AO122" i="3"/>
  <c r="AZ122" i="3" s="1"/>
  <c r="AZ22" i="3" l="1"/>
</calcChain>
</file>

<file path=xl/sharedStrings.xml><?xml version="1.0" encoding="utf-8"?>
<sst xmlns="http://schemas.openxmlformats.org/spreadsheetml/2006/main" count="5265" uniqueCount="811">
  <si>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</si>
  <si>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</si>
  <si>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</si>
  <si>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</si>
  <si>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</si>
  <si>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</si>
  <si>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</si>
  <si>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</si>
  <si>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</si>
  <si>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</si>
  <si>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</si>
  <si>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</si>
  <si>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</si>
  <si>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</si>
  <si>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</si>
  <si>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</si>
  <si>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</si>
  <si>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</si>
  <si>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</si>
  <si>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</si>
  <si>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</si>
  <si>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</si>
  <si>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</si>
  <si>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</si>
  <si>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</si>
  <si>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</si>
  <si>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</si>
  <si>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</si>
  <si>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</si>
  <si>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</si>
  <si>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</si>
  <si>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</si>
  <si>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</si>
  <si>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</si>
  <si>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</si>
  <si>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</si>
  <si>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</si>
  <si>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</si>
  <si>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</si>
  <si>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</si>
  <si>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</si>
  <si>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</si>
  <si>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</si>
  <si>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</si>
  <si>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</si>
  <si>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</si>
  <si>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</si>
  <si>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</si>
  <si>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</si>
  <si>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</si>
  <si>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</si>
  <si>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</si>
  <si>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</si>
  <si>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</si>
  <si>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</si>
  <si>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</si>
  <si>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</si>
  <si>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</si>
  <si>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</si>
  <si>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</si>
  <si>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</si>
  <si>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</si>
  <si>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</si>
  <si>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</si>
  <si>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</si>
  <si>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</si>
  <si>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</si>
  <si>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</si>
  <si>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</si>
  <si>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</si>
  <si>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</si>
  <si>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</si>
  <si>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</si>
  <si>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</si>
  <si>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</si>
  <si>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</si>
  <si>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</si>
  <si>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</si>
  <si>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</si>
  <si>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</si>
  <si>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</si>
  <si>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</si>
  <si>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</si>
  <si>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</si>
  <si>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</si>
  <si>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</si>
  <si>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</si>
  <si>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</si>
  <si>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</si>
  <si>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</si>
  <si>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</si>
  <si>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</si>
  <si>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</si>
  <si>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</si>
  <si>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</si>
  <si>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</si>
  <si>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</si>
  <si>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</si>
  <si>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</si>
  <si>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</si>
  <si>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</si>
  <si>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</si>
  <si>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</si>
  <si>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</si>
  <si>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</si>
  <si>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</si>
  <si>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</si>
  <si>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</si>
  <si>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</si>
  <si>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</si>
  <si>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</si>
  <si>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</si>
  <si>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</si>
  <si>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</si>
  <si>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</si>
  <si>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</si>
  <si>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</si>
  <si>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</si>
  <si>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</si>
  <si>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</si>
  <si>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</si>
  <si>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</si>
  <si>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</si>
  <si>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</si>
  <si>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</si>
  <si>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</si>
  <si>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</si>
  <si>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</si>
  <si>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</si>
  <si>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</si>
  <si>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</si>
  <si>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</si>
  <si>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</si>
  <si>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</si>
  <si>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</si>
  <si>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</si>
  <si>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</si>
  <si>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</si>
  <si>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</si>
  <si>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</si>
  <si>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</si>
  <si>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</si>
  <si>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</si>
  <si>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</si>
  <si>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</si>
  <si>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</si>
  <si>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</si>
  <si>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</si>
  <si>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</si>
  <si>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</si>
  <si>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</si>
  <si>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</si>
  <si>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</si>
  <si>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</si>
  <si>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</si>
  <si>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</si>
  <si>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</si>
  <si>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</si>
  <si>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</si>
  <si>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</si>
  <si>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</si>
  <si>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</si>
  <si>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</si>
  <si>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</si>
  <si>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</si>
  <si>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</si>
  <si>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</si>
  <si>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</si>
  <si>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</si>
  <si>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</si>
  <si>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</si>
  <si>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</si>
  <si>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</si>
  <si>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</si>
  <si>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</si>
  <si>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</si>
  <si>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</si>
  <si>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</si>
  <si>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</si>
  <si>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</si>
  <si>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</si>
  <si>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</si>
  <si>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</si>
  <si>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</si>
  <si>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</si>
  <si>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</si>
  <si>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</si>
  <si>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</si>
  <si>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</si>
  <si>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</si>
  <si>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</si>
  <si>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</si>
  <si>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</si>
  <si>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</si>
  <si>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</si>
  <si>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</si>
  <si>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</si>
  <si>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</si>
  <si>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</si>
  <si>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</si>
  <si>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</si>
  <si>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</si>
  <si>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</si>
  <si>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</si>
  <si>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</si>
  <si>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</si>
  <si>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</si>
  <si>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</si>
  <si>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</si>
  <si>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</si>
  <si>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</si>
  <si>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</si>
  <si>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</si>
  <si>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</si>
  <si>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</si>
  <si>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</si>
  <si>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</si>
  <si>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</si>
  <si>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</si>
  <si>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</si>
  <si>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</si>
  <si>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</si>
  <si>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</si>
  <si>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</si>
  <si>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</si>
  <si>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</si>
  <si>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</si>
  <si>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</si>
  <si>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</si>
  <si>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</si>
  <si>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</si>
  <si>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</si>
  <si>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</si>
  <si>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</si>
  <si>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</si>
  <si>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</si>
  <si>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</si>
  <si>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</si>
  <si>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</si>
  <si>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</si>
  <si>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</si>
  <si>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</si>
  <si>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</si>
  <si>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</si>
  <si>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</si>
  <si>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</si>
  <si>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</si>
  <si>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</si>
  <si>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</si>
  <si>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</si>
  <si>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</si>
  <si>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</si>
  <si>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</si>
  <si>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</si>
  <si>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</si>
  <si>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</si>
  <si>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</si>
  <si>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</si>
  <si>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</si>
  <si>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</si>
  <si>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</si>
  <si>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</si>
  <si>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</si>
  <si>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</si>
  <si>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</si>
  <si>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</si>
  <si>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</si>
  <si>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</si>
  <si>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</si>
  <si>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</si>
  <si>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</si>
  <si>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</si>
  <si>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</si>
  <si>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</si>
  <si>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</si>
  <si>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</si>
  <si>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</si>
  <si>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</si>
  <si>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</si>
  <si>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</si>
  <si>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</si>
  <si>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</si>
  <si>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</si>
  <si>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Г.АТЫРАУ, УЛ.ВАЛИХАНОВА 1</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</si>
  <si>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</si>
  <si>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</si>
  <si>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</si>
  <si>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</si>
  <si>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</si>
  <si>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</si>
  <si>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</si>
  <si>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</si>
  <si>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</si>
  <si>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</si>
  <si>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</si>
  <si>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</si>
  <si>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</si>
  <si>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</si>
  <si>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</si>
  <si>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</si>
  <si>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</si>
  <si>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</si>
  <si>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</si>
  <si>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</si>
  <si>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</si>
  <si>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</si>
  <si>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</si>
  <si>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</si>
  <si>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</si>
  <si>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</si>
  <si>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</si>
  <si>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</si>
  <si>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</si>
  <si>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</si>
  <si>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</si>
  <si>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</si>
  <si>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</si>
  <si>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</si>
  <si>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</si>
  <si>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</si>
  <si>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</si>
  <si>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</si>
  <si>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</si>
  <si>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</si>
  <si>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</si>
  <si>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</si>
  <si>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</si>
  <si>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</si>
  <si>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</si>
  <si>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</si>
  <si>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</si>
  <si>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</si>
  <si>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</si>
  <si>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</si>
  <si>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</si>
  <si>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</si>
  <si>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</si>
  <si>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</si>
  <si>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</si>
  <si>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</si>
  <si>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</si>
  <si>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</si>
  <si>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</si>
  <si>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</si>
  <si>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</si>
  <si>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</si>
  <si>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</si>
  <si>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</si>
  <si>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</si>
  <si>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</si>
  <si>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</si>
  <si>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</si>
  <si>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</si>
  <si>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</si>
  <si>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</si>
  <si>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</si>
  <si>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</si>
  <si>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</si>
  <si>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</si>
  <si>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</si>
  <si>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</si>
  <si>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</si>
  <si>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</si>
  <si>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</si>
  <si>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</si>
  <si>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</si>
  <si>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</si>
  <si>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</si>
  <si>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</si>
  <si>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</si>
  <si>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</si>
  <si>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</si>
  <si>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</si>
  <si>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</si>
  <si>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</si>
  <si>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</si>
  <si>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</si>
  <si>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</si>
  <si>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</si>
  <si>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</si>
  <si>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</si>
  <si>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</si>
  <si>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</si>
  <si>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</si>
  <si>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</si>
  <si>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</si>
  <si>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</si>
  <si>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</si>
  <si>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</si>
  <si>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</si>
  <si>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</si>
  <si>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</si>
  <si>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</si>
  <si>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</si>
  <si>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</si>
  <si>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</si>
  <si>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</si>
  <si>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</si>
  <si>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</si>
  <si>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</si>
  <si>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</si>
  <si>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</si>
  <si>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</si>
  <si>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</si>
  <si>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</si>
  <si>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</si>
  <si>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</si>
  <si>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</si>
  <si>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</si>
  <si>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</si>
  <si>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</si>
  <si>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</si>
  <si>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</si>
  <si>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</si>
  <si>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</si>
  <si>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</si>
  <si>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</si>
  <si>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</si>
  <si>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</si>
  <si>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</si>
  <si>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</si>
  <si>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</si>
  <si>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</si>
  <si>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</si>
  <si>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</si>
  <si>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</si>
  <si>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</si>
  <si>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</si>
  <si>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</si>
  <si>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</si>
  <si>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</si>
  <si>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</si>
  <si>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</si>
  <si>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</si>
  <si>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</si>
  <si>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</si>
  <si>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</si>
  <si>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</si>
  <si>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</si>
  <si>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</si>
  <si>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</si>
  <si>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</si>
  <si>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</si>
  <si>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</si>
  <si>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</si>
  <si>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</si>
  <si>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</si>
  <si>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</si>
  <si>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</si>
  <si>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</si>
  <si>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</si>
  <si>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</si>
  <si>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</si>
  <si>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</si>
  <si>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</si>
  <si>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</si>
  <si>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</si>
  <si>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</si>
  <si>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</si>
  <si>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</si>
  <si>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</si>
  <si>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</si>
  <si>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</si>
  <si>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</si>
  <si>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</si>
  <si>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</si>
  <si>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</si>
  <si>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</si>
  <si>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</si>
  <si>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</si>
  <si>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</si>
  <si>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</si>
  <si>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</si>
  <si>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</si>
  <si>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</si>
  <si>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</si>
  <si>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</si>
  <si>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</si>
  <si>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</si>
  <si>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</si>
  <si>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</si>
  <si>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</si>
  <si>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</si>
  <si>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</si>
  <si>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</si>
  <si>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</si>
  <si>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</si>
  <si>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</si>
  <si>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</si>
  <si>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</si>
  <si>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</si>
  <si>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</si>
  <si>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</si>
  <si>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</si>
  <si>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</si>
  <si>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</si>
  <si>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</si>
  <si>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</si>
  <si>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</si>
  <si>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</si>
  <si>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</si>
  <si>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</si>
  <si>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</si>
  <si>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</si>
  <si>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</si>
  <si>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</si>
  <si>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</si>
  <si>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</si>
  <si>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</si>
  <si>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29 -1 Т</t>
  </si>
  <si>
    <t xml:space="preserve"> 02.2019</t>
  </si>
  <si>
    <t>19100849</t>
  </si>
  <si>
    <t>31- 1 Т</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</si>
  <si>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</si>
  <si>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</si>
  <si>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</si>
  <si>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</si>
  <si>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</si>
  <si>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</si>
  <si>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</si>
  <si>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</si>
  <si>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</si>
  <si>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</si>
  <si>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</si>
  <si>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</si>
  <si>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</si>
  <si>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</si>
  <si>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</si>
  <si>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</si>
  <si>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</si>
  <si>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</si>
  <si>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</si>
  <si>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</si>
  <si>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</si>
  <si>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</si>
  <si>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</si>
  <si>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</si>
  <si>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</si>
  <si>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</si>
  <si>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</si>
  <si>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</si>
  <si>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</si>
  <si>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</si>
  <si>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</si>
  <si>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</si>
  <si>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</si>
  <si>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</si>
  <si>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</si>
  <si>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</si>
  <si>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</si>
  <si>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</si>
  <si>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</si>
  <si>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</si>
  <si>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</si>
  <si>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</si>
  <si>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</si>
  <si>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</si>
  <si>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</si>
  <si>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</si>
  <si>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</si>
  <si>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</si>
  <si>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</si>
  <si>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</si>
  <si>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</si>
  <si>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</si>
  <si>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</si>
  <si>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</si>
  <si>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</si>
  <si>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</si>
  <si>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</si>
  <si>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</si>
  <si>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</si>
  <si>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</si>
  <si>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</si>
  <si>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</si>
  <si>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</si>
  <si>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</si>
  <si>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</si>
  <si>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</si>
  <si>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</si>
  <si>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</si>
  <si>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</si>
  <si>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</si>
  <si>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</si>
  <si>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</si>
  <si>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</si>
  <si>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</si>
  <si>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</si>
  <si>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</si>
  <si>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</si>
  <si>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</si>
  <si>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</si>
  <si>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</si>
  <si>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</si>
  <si>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</si>
  <si>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</si>
  <si>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</si>
  <si>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</si>
  <si>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</si>
  <si>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</si>
  <si>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</si>
  <si>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</si>
  <si>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</si>
  <si>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</si>
  <si>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</si>
  <si>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</si>
  <si>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</si>
  <si>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</si>
  <si>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</si>
  <si>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</si>
  <si>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</si>
  <si>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</si>
  <si>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</si>
  <si>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</si>
  <si>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</si>
  <si>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</si>
  <si>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</si>
  <si>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</si>
  <si>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</si>
  <si>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</si>
  <si>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</si>
  <si>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</si>
  <si>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</si>
  <si>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</si>
  <si>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новая позицияя</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</si>
  <si>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</si>
  <si>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</si>
  <si>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</si>
  <si>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</si>
  <si>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</si>
  <si>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</si>
  <si>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</si>
  <si>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</si>
  <si>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</si>
  <si>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</si>
  <si>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</si>
  <si>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</si>
  <si>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</si>
  <si>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</si>
  <si>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</si>
  <si>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</si>
  <si>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</si>
  <si>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</si>
  <si>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</si>
  <si>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</si>
  <si>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</si>
  <si>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</si>
  <si>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</si>
  <si>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</si>
  <si>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</si>
  <si>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</si>
  <si>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</si>
  <si>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</si>
  <si>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</si>
  <si>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</si>
  <si>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</si>
  <si>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</si>
  <si>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</si>
  <si>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</si>
  <si>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</si>
  <si>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</si>
  <si>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</si>
  <si>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</si>
  <si>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</si>
  <si>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</si>
  <si>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</si>
  <si>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</si>
  <si>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</si>
  <si>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</si>
  <si>
    <t>2-1 Т</t>
  </si>
  <si>
    <t>1-1 Т</t>
  </si>
  <si>
    <t xml:space="preserve">В связи с необходимостью проведения оптимизации бюджета Общества снят с плана КС-2019г., соглано письма №107-24/6801 от 10.12.2018г.  АО "НК "КМГ" </t>
  </si>
  <si>
    <t>4 -2Р</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</si>
  <si>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</si>
  <si>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</si>
  <si>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10-2 Р</t>
  </si>
  <si>
    <t xml:space="preserve">"Қайнармұнайгаз" МГӨБ интеллектуалды кен орындары жүйесін кеңейту бойынша жұмыстар </t>
  </si>
  <si>
    <t>Работы по расширению системы интеллектуального месторождения НГДУ "Кайнармунайгаз"</t>
  </si>
  <si>
    <t>Изменение Кода ЕНС ТРУ</t>
  </si>
  <si>
    <t>24 -1 У</t>
  </si>
  <si>
    <t>139</t>
  </si>
  <si>
    <t>22,23,24</t>
  </si>
  <si>
    <t>55-1 У</t>
  </si>
  <si>
    <t>54-1 У</t>
  </si>
  <si>
    <t>51-1 У</t>
  </si>
  <si>
    <t>ДГР</t>
  </si>
  <si>
    <t>711231.900.000000</t>
  </si>
  <si>
    <t>Услуги консультационные в области геологии и геофизики</t>
  </si>
  <si>
    <t>ОВХ</t>
  </si>
  <si>
    <t>Восточный Макат кен орнындағы мұнай мен газ қорын қайта есептеу және Алдын ала ҚОӘБ жобасымен ігеру жобасы</t>
  </si>
  <si>
    <t>Пересчет запасов нефти и газа  и составление проекта разработки месторождения Макат Восточный с проектом ПредОВОС</t>
  </si>
  <si>
    <t>493931.000.000000</t>
  </si>
  <si>
    <t>Услуги по аренде автобуса</t>
  </si>
  <si>
    <t>Услуги по аренде автобуса с водителем</t>
  </si>
  <si>
    <t>59 У</t>
  </si>
  <si>
    <t>58 У</t>
  </si>
  <si>
    <t>57 У</t>
  </si>
  <si>
    <t>56 У</t>
  </si>
  <si>
    <t>11 Р</t>
  </si>
  <si>
    <t>16-3 Т</t>
  </si>
  <si>
    <t>90</t>
  </si>
  <si>
    <t>15-3 Т</t>
  </si>
  <si>
    <t>14-3 Т</t>
  </si>
  <si>
    <t>10-3 Т</t>
  </si>
  <si>
    <t>7-3 Т</t>
  </si>
  <si>
    <t>6-3 Т</t>
  </si>
  <si>
    <t>11-3 Т</t>
  </si>
  <si>
    <t>9-3 Т</t>
  </si>
  <si>
    <t>5-3 Т</t>
  </si>
  <si>
    <t>35 Т</t>
  </si>
  <si>
    <t>10-3 Р</t>
  </si>
  <si>
    <t>Исклюить</t>
  </si>
  <si>
    <t>Сокращение потребности</t>
  </si>
  <si>
    <t>48-1 У</t>
  </si>
  <si>
    <t>Комплексное обеспечение  НКТ ЖылыойМунайгаз</t>
  </si>
  <si>
    <t>47-1 У</t>
  </si>
  <si>
    <t>Комплексное обеспечение  НКТ ЖайыкМунайГаз</t>
  </si>
  <si>
    <t>46-1 У</t>
  </si>
  <si>
    <t>Комплексное обеспечение  НКТ ДоссорМунайГаз</t>
  </si>
  <si>
    <t>45-1 У</t>
  </si>
  <si>
    <t>Комплексное обеспечение  НКТ КайнарМунайГаз</t>
  </si>
  <si>
    <t>44-1 У</t>
  </si>
  <si>
    <t>Г.АСТАНА, ПР. КАБАНБАЙ БАТЫРА 19</t>
  </si>
  <si>
    <t>Предоставление во временное пользование УЭЦН ЖылыойМунайГаз</t>
  </si>
  <si>
    <t>43-1 У</t>
  </si>
  <si>
    <t>Предоставление во временное пользование УЭЦН ЖайыкМунайГаз</t>
  </si>
  <si>
    <t>42-1 У</t>
  </si>
  <si>
    <t>Обслуживание и предоставление во временное пользование инструментов ПРС ЖылыойМунайгаз</t>
  </si>
  <si>
    <t>41-1 У</t>
  </si>
  <si>
    <t>Обслуживание и предоставление во временное пользование инструментов ПРС ЖайыкМунайгаз</t>
  </si>
  <si>
    <t>40-1 У</t>
  </si>
  <si>
    <t>Обслуживание и предоставление во временное пользование инструментов ПРС ДоссорМунайгаз</t>
  </si>
  <si>
    <t>39-1 У</t>
  </si>
  <si>
    <t>Обслуживание и предоставление во временное пользование инструментов ПРС КайнарМунайгаз</t>
  </si>
  <si>
    <t>38-1 У</t>
  </si>
  <si>
    <t>Предоставление во временное пользование ВНП ЖылыойМунайгаз</t>
  </si>
  <si>
    <t>37-1 У</t>
  </si>
  <si>
    <t>Предоставление во временное пользование ВНП ЖайыкМунайгаз</t>
  </si>
  <si>
    <t>36-1 У</t>
  </si>
  <si>
    <t>Предоставление во временное пользование ВНП ДоссорМунайгаз</t>
  </si>
  <si>
    <t>35-1 У</t>
  </si>
  <si>
    <t>Предоставление во временное пользование ВНП КайнарМунайгаз</t>
  </si>
  <si>
    <t>21-1 У</t>
  </si>
  <si>
    <t>60 У</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</si>
  <si>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</si>
  <si>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</si>
  <si>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</si>
  <si>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 xml:space="preserve">г.Атырау </t>
  </si>
  <si>
    <t>г.Атырау</t>
  </si>
  <si>
    <t>"Сервисное обслуживание и ремонт анализаторов серы и аппаратов ДНП"</t>
  </si>
  <si>
    <t>14,29,55,26</t>
  </si>
  <si>
    <t>14,55,56</t>
  </si>
  <si>
    <t>13,14</t>
  </si>
  <si>
    <t>изменена позиции 29,30,49,50</t>
  </si>
  <si>
    <t>14,21,22,23,24,27,28,29,30,31,32,33,34,35,36,37,38,39,40,41,42,43,44,45,46,47,48,49,50</t>
  </si>
  <si>
    <t>14,21,35,37,38,39,40,41,42,43,44,45,46,47,48,49,50</t>
  </si>
  <si>
    <t>14,21,22,23,24,35,36,37,38,39,40,41,42,43,44,45,46,47,48,49,50</t>
  </si>
  <si>
    <t>14,21,35,36,37,38,39,40,41,42,43,44,45,46,47,48,49,50</t>
  </si>
  <si>
    <t>14,21,28,29,30,32,33,3435,36,37,38,39,40,41,42,43,44,45,46,47,48,49,50</t>
  </si>
  <si>
    <t>14,21,22,23,24,27,29,30,35,37,38,39,40,41,42,43,44,45,46,47,48,49,50</t>
  </si>
  <si>
    <t>10,11</t>
  </si>
  <si>
    <t>12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</si>
  <si>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</si>
  <si>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</si>
  <si>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</si>
  <si>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06.2019</t>
  </si>
  <si>
    <t>Шығыс Молдабек кен орнындағы 1,2,3,4 -МК мұнай коллекторларын қайта құрылымдау"</t>
  </si>
  <si>
    <t>"Реконструкция нефтяных коллекторов НК -1,2,3,4 на м/р Восточный Молдабек"</t>
  </si>
  <si>
    <t>13 Р</t>
  </si>
  <si>
    <t xml:space="preserve">711212.900.000000 </t>
  </si>
  <si>
    <t>Работы инженерные по проектированию зданий/сооружений/территорий/объектов и их систем и связанные с этим работы</t>
  </si>
  <si>
    <t>80</t>
  </si>
  <si>
    <t>09.2020</t>
  </si>
  <si>
    <t xml:space="preserve">"Атырау облысы, Исатай ауданы "Жайықмұнайгаз" МГӨБ-і С.Балғымбаев  к/о  ОМЖжДП қайта жаңғырту" нысанының жобалау зерттеу жұмыстарын  жүргізу </t>
  </si>
  <si>
    <t>Разработка ПИР объекта "Реконструкция ЦПСиПН м/р С.Балгимбаева НГДУ "Жайыкмунайгаз", Атырауская область, Исатайский район"</t>
  </si>
  <si>
    <t>48-2 У</t>
  </si>
  <si>
    <t>47-2 У</t>
  </si>
  <si>
    <t>46-2 У</t>
  </si>
  <si>
    <t>45-2 У</t>
  </si>
  <si>
    <t>44-2 У</t>
  </si>
  <si>
    <t>43-2 У</t>
  </si>
  <si>
    <t>38-2 У</t>
  </si>
  <si>
    <t>37-2 У</t>
  </si>
  <si>
    <t>36-2 У</t>
  </si>
  <si>
    <t>35-2 У</t>
  </si>
  <si>
    <t>60-1 У</t>
  </si>
  <si>
    <t>61 У</t>
  </si>
  <si>
    <t xml:space="preserve">Атырауская область Кызылкогинский район </t>
  </si>
  <si>
    <t>Шығыс Молдабек кен орнындағы 1,2,3,4 -МК мұнай коллекторларын қайта құрылымдау" нысанын техникалық қадағалау қызметін көрсету</t>
  </si>
  <si>
    <t>Услуги по техническому надзору объекта: "Реконструкция нефтяных коллекторов НК -1,2,3,4 на м/р Восточный Молдабек"</t>
  </si>
  <si>
    <t>перенесен в ГПЗ</t>
  </si>
  <si>
    <t>16-4 Т</t>
  </si>
  <si>
    <t>2,14,31,33,34,47,48,49</t>
  </si>
  <si>
    <t>12-1 Р</t>
  </si>
  <si>
    <t>8,9</t>
  </si>
  <si>
    <t>48-3 У</t>
  </si>
  <si>
    <t>29,30</t>
  </si>
  <si>
    <t>47-3 У</t>
  </si>
  <si>
    <t>46-3 У</t>
  </si>
  <si>
    <t>45-3 У</t>
  </si>
  <si>
    <t>Шығыс Молдабек кен орнындағы 1,2,3,4 -МК мұнай коллекторларын қайта құрылымдау" нысанын авторлық қадағалау қызметін көрсету</t>
  </si>
  <si>
    <t>Услуги по авторскому надзору  объекта "Реконструкция нефтяных коллекторов НК -1,2,3,4 на м/р Восточный Молдабек"</t>
  </si>
  <si>
    <t>новый позиция</t>
  </si>
  <si>
    <t>62 У</t>
  </si>
  <si>
    <t>08.2019</t>
  </si>
  <si>
    <t>4-3 Р</t>
  </si>
  <si>
    <t>44-3 У</t>
  </si>
  <si>
    <t>38-3 У</t>
  </si>
  <si>
    <t>37-3 У</t>
  </si>
  <si>
    <t>36-3 У</t>
  </si>
  <si>
    <t>35-3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</si>
</sst>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р_._-;\-* #,##0.00\ _р_._-;_-* &quot;-&quot;??\ _р_._-;_-@_-"/>
    <numFmt numFmtId="164" formatCode="_-* #,##0.00\ _₽_-;\-* #,##0.00\ _₽_-;_-* &quot;-&quot;??\ 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 numFmtId="178" formatCode="#,##0.0000"/>
  </numFmts>
  <fonts count="32"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color theme="1"/>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b/>
      <sz val="11"/>
      <color theme="1"/>
      <name val="Times New Roman"/>
      <family val="1"/>
      <charset val="204"/>
    </font>
    <font>
      <sz val="10"/>
      <name val="Calibri"/>
      <family val="2"/>
      <charset val="204"/>
      <scheme val="minor"/>
    </font>
    <font>
      <sz val="11"/>
      <name val="Calibri"/>
      <family val="2"/>
      <charset val="204"/>
    </font>
    <font>
      <sz val="10"/>
      <color theme="1"/>
      <name val="Calibri"/>
      <family val="2"/>
      <charset val="204"/>
      <scheme val="minor"/>
    </font>
    <font>
      <sz val="11"/>
      <color rgb="FF212529"/>
      <name val="Arial"/>
      <family val="2"/>
      <charset val="204"/>
    </font>
    <font>
      <b/>
      <sz val="9"/>
      <name val="Times New Roman"/>
      <family val="1"/>
      <charset val="204"/>
    </font>
    <font>
      <sz val="9"/>
      <name val="Times New Roman"/>
      <family val="1"/>
      <charset val="204"/>
    </font>
    <font>
      <sz val="10"/>
      <color rgb="FFFF0000"/>
      <name val="Times New Roman"/>
      <family val="1"/>
      <charset val="204"/>
    </font>
    <font>
      <b/>
      <sz val="11"/>
      <name val="Times New Roman"/>
      <family val="1"/>
      <charset val="204"/>
    </font>
    <font>
      <sz val="10"/>
      <name val="Calibri"/>
      <family val="2"/>
      <charset val="204"/>
    </font>
    <font>
      <b/>
      <sz val="10"/>
      <color theme="1"/>
      <name val="Times New Roman"/>
      <family val="1"/>
      <charset val="204"/>
    </font>
    <font>
      <sz val="10"/>
      <color theme="1"/>
      <name val="Arial"/>
      <family val="2"/>
      <charset val="204"/>
    </font>
    <font>
      <sz val="11"/>
      <color rgb="FF212529"/>
      <name val="Times New Roman"/>
      <family val="1"/>
      <charset val="204"/>
    </font>
    <font>
      <sz val="12"/>
      <color theme="1"/>
      <name val="Times New Roman"/>
      <family val="1"/>
      <charset val="204"/>
    </font>
    <font>
      <sz val="12"/>
      <name val="Arial"/>
      <family val="2"/>
      <charset val="204"/>
    </font>
  </fonts>
  <fills count="8">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39997558519241921"/>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style="thin">
        <color theme="1"/>
      </right>
      <top style="thin">
        <color theme="1"/>
      </top>
      <bottom style="thin">
        <color theme="1"/>
      </bottom>
      <diagonal/>
    </border>
  </borders>
  <cellStyleXfs count="23">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4"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5" fillId="0" borderId="0"/>
    <xf numFmtId="0" fontId="7" fillId="0" borderId="0"/>
    <xf numFmtId="0" fontId="1" fillId="0" borderId="0"/>
    <xf numFmtId="0" fontId="4" fillId="0" borderId="0"/>
  </cellStyleXfs>
  <cellXfs count="427">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0" fontId="5" fillId="3" borderId="4" xfId="2" applyFont="1" applyFill="1" applyBorder="1" applyAlignment="1">
      <alignment horizontal="left" vertical="center"/>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3" borderId="4" xfId="0" applyNumberFormat="1" applyFont="1" applyFill="1" applyBorder="1" applyAlignment="1">
      <alignment horizontal="left"/>
    </xf>
    <xf numFmtId="49" fontId="5" fillId="3" borderId="4" xfId="0" applyNumberFormat="1" applyFont="1" applyFill="1" applyBorder="1" applyAlignment="1">
      <alignment horizontal="left" vertical="center"/>
    </xf>
    <xf numFmtId="169" fontId="3" fillId="3" borderId="4" xfId="0" applyNumberFormat="1" applyFont="1" applyFill="1" applyBorder="1" applyAlignment="1">
      <alignment horizontal="left"/>
    </xf>
    <xf numFmtId="169" fontId="3" fillId="3" borderId="4" xfId="0" applyNumberFormat="1" applyFont="1" applyFill="1" applyBorder="1" applyAlignment="1">
      <alignment horizontal="left" vertical="center"/>
    </xf>
    <xf numFmtId="169" fontId="5" fillId="3" borderId="4" xfId="0" applyNumberFormat="1" applyFont="1" applyFill="1" applyBorder="1" applyAlignment="1">
      <alignment horizontal="left" vertical="center"/>
    </xf>
    <xf numFmtId="169" fontId="5" fillId="3" borderId="4" xfId="1" applyNumberFormat="1" applyFont="1" applyFill="1" applyBorder="1" applyAlignment="1">
      <alignment horizontal="left" vertical="center"/>
    </xf>
    <xf numFmtId="49" fontId="5" fillId="2" borderId="4" xfId="0" applyNumberFormat="1" applyFont="1" applyFill="1" applyBorder="1" applyAlignment="1">
      <alignment horizontal="left"/>
    </xf>
    <xf numFmtId="177" fontId="22" fillId="0" borderId="0" xfId="2" applyNumberFormat="1" applyFont="1" applyFill="1" applyBorder="1" applyAlignment="1">
      <alignment horizontal="left" vertical="center"/>
    </xf>
    <xf numFmtId="177" fontId="23" fillId="0" borderId="0" xfId="2" applyNumberFormat="1" applyFont="1" applyFill="1" applyBorder="1" applyAlignment="1">
      <alignment horizontal="left" vertical="center"/>
    </xf>
    <xf numFmtId="49" fontId="3" fillId="5" borderId="4" xfId="0" applyNumberFormat="1" applyFont="1" applyFill="1" applyBorder="1" applyAlignment="1">
      <alignment horizontal="left" vertical="center"/>
    </xf>
    <xf numFmtId="49" fontId="3" fillId="0" borderId="4" xfId="0" applyNumberFormat="1" applyFont="1" applyFill="1" applyBorder="1" applyAlignment="1">
      <alignment horizontal="left" vertical="top"/>
    </xf>
    <xf numFmtId="49"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center"/>
    </xf>
    <xf numFmtId="0" fontId="19"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4" xfId="0" applyFont="1" applyFill="1" applyBorder="1" applyAlignment="1">
      <alignment horizontal="left" vertical="top" wrapText="1"/>
    </xf>
    <xf numFmtId="49" fontId="12" fillId="0" borderId="4" xfId="0" applyNumberFormat="1" applyFont="1" applyFill="1" applyBorder="1" applyAlignment="1">
      <alignment horizontal="left"/>
    </xf>
    <xf numFmtId="49" fontId="12" fillId="0" borderId="4" xfId="12" applyNumberFormat="1" applyFont="1" applyFill="1" applyBorder="1" applyAlignment="1">
      <alignment horizontal="left" vertical="center"/>
    </xf>
    <xf numFmtId="0" fontId="19" fillId="0" borderId="6" xfId="0" applyFont="1" applyFill="1" applyBorder="1" applyAlignment="1">
      <alignment horizontal="left" wrapText="1"/>
    </xf>
    <xf numFmtId="0" fontId="3" fillId="0" borderId="4" xfId="0" applyNumberFormat="1"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4" xfId="0" applyFont="1" applyFill="1" applyBorder="1" applyAlignment="1">
      <alignment horizontal="left" vertical="top" wrapText="1"/>
    </xf>
    <xf numFmtId="0" fontId="3" fillId="0" borderId="4"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5" fillId="0" borderId="4"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0" fontId="13" fillId="0" borderId="4" xfId="0" applyFont="1" applyFill="1" applyBorder="1" applyAlignment="1">
      <alignment horizontal="left" vertical="center"/>
    </xf>
    <xf numFmtId="49" fontId="12" fillId="0" borderId="4" xfId="0" applyNumberFormat="1" applyFont="1" applyFill="1" applyBorder="1" applyAlignment="1">
      <alignment horizontal="left" wrapText="1"/>
    </xf>
    <xf numFmtId="49" fontId="13" fillId="0" borderId="4" xfId="0" applyNumberFormat="1" applyFont="1" applyFill="1" applyBorder="1" applyAlignment="1">
      <alignment horizontal="left" vertical="center" wrapText="1"/>
    </xf>
    <xf numFmtId="0" fontId="3" fillId="0" borderId="4" xfId="5" applyFont="1" applyFill="1" applyBorder="1" applyAlignment="1">
      <alignment horizontal="left" vertical="center" wrapText="1"/>
    </xf>
    <xf numFmtId="49" fontId="12" fillId="0" borderId="4" xfId="0" applyNumberFormat="1" applyFont="1" applyFill="1" applyBorder="1" applyAlignment="1">
      <alignment horizontal="left" vertical="top" wrapText="1"/>
    </xf>
    <xf numFmtId="0" fontId="19" fillId="0" borderId="18" xfId="0" applyFont="1" applyFill="1" applyBorder="1" applyAlignment="1">
      <alignment horizontal="left" vertical="top" wrapText="1"/>
    </xf>
    <xf numFmtId="3"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left" vertical="center" wrapText="1"/>
    </xf>
    <xf numFmtId="49" fontId="24" fillId="0" borderId="4" xfId="0" applyNumberFormat="1" applyFont="1" applyFill="1" applyBorder="1" applyAlignment="1">
      <alignment horizontal="left" vertical="top" wrapText="1"/>
    </xf>
    <xf numFmtId="0" fontId="0" fillId="0" borderId="0" xfId="0" applyFill="1" applyAlignment="1">
      <alignment horizontal="left"/>
    </xf>
    <xf numFmtId="49" fontId="13" fillId="0" borderId="4" xfId="0" applyNumberFormat="1" applyFont="1" applyFill="1" applyBorder="1" applyAlignment="1">
      <alignment horizontal="left" vertical="center"/>
    </xf>
    <xf numFmtId="0" fontId="26" fillId="0" borderId="7" xfId="0" applyFont="1" applyFill="1" applyBorder="1" applyAlignment="1">
      <alignment horizontal="left" vertical="top" wrapText="1"/>
    </xf>
    <xf numFmtId="0" fontId="26" fillId="0" borderId="4" xfId="0" applyFont="1" applyFill="1" applyBorder="1" applyAlignment="1">
      <alignment horizontal="left" vertical="top" wrapText="1"/>
    </xf>
    <xf numFmtId="0" fontId="13" fillId="0" borderId="4" xfId="0" applyFont="1" applyFill="1" applyBorder="1" applyAlignment="1">
      <alignment horizontal="left"/>
    </xf>
    <xf numFmtId="0" fontId="4" fillId="0" borderId="4" xfId="0" applyNumberFormat="1" applyFont="1" applyFill="1" applyBorder="1" applyAlignment="1">
      <alignment horizontal="left" vertical="center" wrapText="1"/>
    </xf>
    <xf numFmtId="49" fontId="4" fillId="0" borderId="4" xfId="12"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xf>
    <xf numFmtId="1" fontId="4" fillId="0" borderId="4" xfId="0" applyNumberFormat="1" applyFont="1" applyFill="1" applyBorder="1" applyAlignment="1">
      <alignment horizontal="left" vertical="center"/>
    </xf>
    <xf numFmtId="49" fontId="4" fillId="0" borderId="4" xfId="12" applyNumberFormat="1" applyFont="1" applyFill="1" applyBorder="1" applyAlignment="1">
      <alignment horizontal="left" vertical="center"/>
    </xf>
    <xf numFmtId="0" fontId="4" fillId="0" borderId="4" xfId="0" applyFont="1" applyFill="1" applyBorder="1" applyAlignment="1">
      <alignment horizontal="left" vertical="center" wrapText="1"/>
    </xf>
    <xf numFmtId="0" fontId="13" fillId="0" borderId="4" xfId="0" applyFont="1" applyFill="1" applyBorder="1" applyAlignment="1">
      <alignment horizontal="left" vertical="top"/>
    </xf>
    <xf numFmtId="49" fontId="13" fillId="0" borderId="4" xfId="0" applyNumberFormat="1" applyFont="1" applyFill="1" applyBorder="1" applyAlignment="1">
      <alignment horizontal="left"/>
    </xf>
    <xf numFmtId="43" fontId="13" fillId="0" borderId="4" xfId="0" applyNumberFormat="1" applyFont="1" applyFill="1" applyBorder="1" applyAlignment="1">
      <alignment horizontal="left"/>
    </xf>
    <xf numFmtId="0" fontId="13" fillId="0" borderId="4" xfId="0" applyNumberFormat="1" applyFont="1" applyFill="1" applyBorder="1" applyAlignment="1">
      <alignment horizontal="left"/>
    </xf>
    <xf numFmtId="171" fontId="4" fillId="0" borderId="4" xfId="0" applyNumberFormat="1" applyFont="1" applyFill="1" applyBorder="1" applyAlignment="1">
      <alignment horizontal="left" vertical="center"/>
    </xf>
    <xf numFmtId="4" fontId="4" fillId="0" borderId="4" xfId="0" applyNumberFormat="1" applyFont="1" applyFill="1" applyBorder="1" applyAlignment="1">
      <alignment horizontal="left" vertical="center"/>
    </xf>
    <xf numFmtId="2" fontId="4" fillId="0" borderId="4" xfId="0" applyNumberFormat="1" applyFont="1" applyFill="1" applyBorder="1" applyAlignment="1">
      <alignment horizontal="left" vertical="center"/>
    </xf>
    <xf numFmtId="169" fontId="3" fillId="0" borderId="4" xfId="0" applyNumberFormat="1" applyFont="1" applyFill="1" applyBorder="1" applyAlignment="1">
      <alignment horizontal="left"/>
    </xf>
    <xf numFmtId="0" fontId="18" fillId="0" borderId="4"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5" applyFont="1" applyFill="1" applyBorder="1" applyAlignment="1">
      <alignment horizontal="left" vertical="center"/>
    </xf>
    <xf numFmtId="0" fontId="3" fillId="0" borderId="4" xfId="0" applyFont="1" applyFill="1" applyBorder="1" applyAlignment="1">
      <alignment horizontal="left"/>
    </xf>
    <xf numFmtId="0" fontId="3" fillId="0" borderId="4" xfId="2" applyNumberFormat="1" applyFont="1" applyFill="1" applyBorder="1" applyAlignment="1">
      <alignment horizontal="left" vertical="center" wrapText="1"/>
    </xf>
    <xf numFmtId="0" fontId="3" fillId="0" borderId="4" xfId="2" applyFont="1" applyFill="1" applyBorder="1" applyAlignment="1">
      <alignment horizontal="left" vertical="center" wrapText="1"/>
    </xf>
    <xf numFmtId="169" fontId="3" fillId="0" borderId="4" xfId="0" applyNumberFormat="1" applyFont="1" applyFill="1" applyBorder="1" applyAlignment="1">
      <alignment horizontal="left" wrapText="1"/>
    </xf>
    <xf numFmtId="170" fontId="3" fillId="0" borderId="4" xfId="0" applyNumberFormat="1" applyFont="1" applyFill="1" applyBorder="1" applyAlignment="1">
      <alignment horizontal="left" wrapText="1"/>
    </xf>
    <xf numFmtId="49" fontId="3" fillId="0" borderId="4" xfId="0" applyNumberFormat="1" applyFont="1" applyFill="1" applyBorder="1" applyAlignment="1">
      <alignment horizontal="left" wrapText="1"/>
    </xf>
    <xf numFmtId="0" fontId="3" fillId="0" borderId="4" xfId="12" applyFont="1" applyFill="1" applyBorder="1" applyAlignment="1">
      <alignment horizontal="left" wrapText="1"/>
    </xf>
    <xf numFmtId="169" fontId="3" fillId="0" borderId="3" xfId="0" applyNumberFormat="1" applyFont="1" applyFill="1" applyBorder="1" applyAlignment="1">
      <alignment horizontal="left"/>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center" wrapText="1"/>
    </xf>
    <xf numFmtId="0" fontId="18" fillId="0" borderId="3"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3" xfId="2" applyFont="1" applyFill="1" applyBorder="1" applyAlignment="1">
      <alignment horizontal="left" vertical="center"/>
    </xf>
    <xf numFmtId="0" fontId="3" fillId="0" borderId="3" xfId="5"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3" xfId="2"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3" xfId="2" applyFont="1" applyFill="1" applyBorder="1" applyAlignment="1">
      <alignment horizontal="left" vertical="center" wrapText="1"/>
    </xf>
    <xf numFmtId="0" fontId="19" fillId="0" borderId="7" xfId="0" applyFont="1" applyFill="1" applyBorder="1" applyAlignment="1">
      <alignment horizontal="left" vertical="center" wrapText="1"/>
    </xf>
    <xf numFmtId="0" fontId="3" fillId="0" borderId="1" xfId="12" applyFont="1" applyFill="1" applyBorder="1" applyAlignment="1">
      <alignment horizontal="left" wrapText="1"/>
    </xf>
    <xf numFmtId="0" fontId="3" fillId="0" borderId="1" xfId="0" applyFont="1" applyFill="1" applyBorder="1" applyAlignment="1">
      <alignment horizontal="left"/>
    </xf>
    <xf numFmtId="0" fontId="20" fillId="0" borderId="4" xfId="0" applyNumberFormat="1" applyFont="1" applyFill="1" applyBorder="1" applyAlignment="1">
      <alignment horizontal="left" vertical="center" wrapText="1"/>
    </xf>
    <xf numFmtId="0" fontId="13" fillId="0" borderId="4" xfId="5" applyFont="1" applyFill="1" applyBorder="1" applyAlignment="1">
      <alignment horizontal="left" vertical="center"/>
    </xf>
    <xf numFmtId="0" fontId="13" fillId="0" borderId="4" xfId="2" applyFont="1" applyFill="1" applyBorder="1" applyAlignment="1">
      <alignment horizontal="left" vertical="center"/>
    </xf>
    <xf numFmtId="4" fontId="13" fillId="0" borderId="4" xfId="0" applyNumberFormat="1" applyFont="1" applyFill="1" applyBorder="1" applyAlignment="1">
      <alignment horizontal="left"/>
    </xf>
    <xf numFmtId="169" fontId="3" fillId="0" borderId="4" xfId="0" applyNumberFormat="1" applyFont="1" applyFill="1" applyBorder="1" applyAlignment="1">
      <alignment horizontal="left" vertical="center"/>
    </xf>
    <xf numFmtId="170" fontId="3" fillId="0" borderId="4" xfId="0" applyNumberFormat="1" applyFont="1" applyFill="1" applyBorder="1" applyAlignment="1">
      <alignment horizontal="left" vertical="top"/>
    </xf>
    <xf numFmtId="0" fontId="3" fillId="0" borderId="0" xfId="12" applyFont="1" applyFill="1" applyAlignment="1">
      <alignment horizontal="left" vertical="center"/>
    </xf>
    <xf numFmtId="0" fontId="19" fillId="0" borderId="9" xfId="0" applyFont="1" applyFill="1" applyBorder="1" applyAlignment="1">
      <alignment horizontal="left" vertical="top" wrapText="1"/>
    </xf>
    <xf numFmtId="0" fontId="19" fillId="0" borderId="12" xfId="0" applyFont="1" applyFill="1" applyBorder="1" applyAlignment="1">
      <alignment horizontal="left" vertical="top" wrapText="1"/>
    </xf>
    <xf numFmtId="0" fontId="29" fillId="0" borderId="4" xfId="0" applyFont="1" applyFill="1" applyBorder="1" applyAlignment="1">
      <alignment horizontal="left" vertical="center"/>
    </xf>
    <xf numFmtId="49" fontId="3" fillId="0" borderId="3" xfId="0" applyNumberFormat="1" applyFont="1" applyFill="1" applyBorder="1" applyAlignment="1">
      <alignment horizontal="left" vertical="top"/>
    </xf>
    <xf numFmtId="43" fontId="3" fillId="0" borderId="4" xfId="1" applyFont="1" applyFill="1" applyBorder="1" applyAlignment="1">
      <alignment horizontal="left" vertical="center" wrapText="1"/>
    </xf>
    <xf numFmtId="49" fontId="12" fillId="0" borderId="4" xfId="0" applyNumberFormat="1" applyFont="1" applyFill="1" applyBorder="1" applyAlignment="1">
      <alignment horizontal="left" vertical="center" wrapText="1"/>
    </xf>
    <xf numFmtId="43" fontId="13" fillId="0" borderId="4" xfId="1" applyFont="1" applyFill="1" applyBorder="1" applyAlignment="1">
      <alignment horizontal="left" vertical="center" wrapText="1"/>
    </xf>
    <xf numFmtId="49" fontId="3" fillId="0" borderId="1" xfId="0" applyNumberFormat="1" applyFont="1" applyFill="1" applyBorder="1" applyAlignment="1">
      <alignment horizontal="left"/>
    </xf>
    <xf numFmtId="49" fontId="13" fillId="0" borderId="1" xfId="0" applyNumberFormat="1" applyFont="1" applyFill="1" applyBorder="1" applyAlignment="1">
      <alignment horizontal="left" vertical="center"/>
    </xf>
    <xf numFmtId="0" fontId="19" fillId="0" borderId="1" xfId="0"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1" fontId="12" fillId="0" borderId="1"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xf>
    <xf numFmtId="49" fontId="3" fillId="0" borderId="1" xfId="12" applyNumberFormat="1" applyFont="1" applyFill="1" applyBorder="1" applyAlignment="1">
      <alignment horizontal="left" vertical="center"/>
    </xf>
    <xf numFmtId="3" fontId="3" fillId="0" borderId="14" xfId="0" applyNumberFormat="1" applyFont="1" applyFill="1" applyBorder="1" applyAlignment="1">
      <alignment horizontal="left" vertical="top" wrapText="1"/>
    </xf>
    <xf numFmtId="49" fontId="13" fillId="0" borderId="1" xfId="0" applyNumberFormat="1" applyFont="1" applyFill="1" applyBorder="1" applyAlignment="1">
      <alignment horizontal="left" vertical="center" wrapText="1"/>
    </xf>
    <xf numFmtId="0" fontId="19" fillId="0" borderId="13" xfId="0" applyFont="1" applyFill="1" applyBorder="1" applyAlignment="1">
      <alignment horizontal="left" vertical="top" wrapText="1"/>
    </xf>
    <xf numFmtId="0" fontId="0" fillId="0" borderId="4" xfId="0" applyFill="1" applyBorder="1" applyAlignment="1">
      <alignment horizontal="left"/>
    </xf>
    <xf numFmtId="1" fontId="12" fillId="0" borderId="4" xfId="0" applyNumberFormat="1" applyFont="1" applyFill="1" applyBorder="1" applyAlignment="1">
      <alignment horizontal="left" vertical="top" wrapText="1"/>
    </xf>
    <xf numFmtId="49" fontId="12" fillId="0" borderId="0" xfId="0" applyNumberFormat="1" applyFont="1" applyFill="1" applyBorder="1" applyAlignment="1">
      <alignment horizontal="left"/>
    </xf>
    <xf numFmtId="49" fontId="25" fillId="0" borderId="0" xfId="0" applyNumberFormat="1" applyFont="1" applyFill="1" applyBorder="1" applyAlignment="1">
      <alignment horizontal="left" wrapText="1"/>
    </xf>
    <xf numFmtId="49" fontId="25" fillId="0" borderId="0" xfId="0" applyNumberFormat="1" applyFont="1" applyFill="1" applyAlignment="1">
      <alignment horizontal="left" wrapText="1"/>
    </xf>
    <xf numFmtId="0" fontId="3" fillId="0" borderId="1" xfId="5" applyFont="1" applyFill="1" applyBorder="1" applyAlignment="1">
      <alignment horizontal="left" vertical="center"/>
    </xf>
    <xf numFmtId="0" fontId="3" fillId="0" borderId="1" xfId="2" applyFont="1" applyFill="1" applyBorder="1" applyAlignment="1">
      <alignment horizontal="left" vertical="center" wrapText="1"/>
    </xf>
    <xf numFmtId="49" fontId="5" fillId="0" borderId="0" xfId="0" applyNumberFormat="1" applyFont="1" applyFill="1" applyAlignment="1">
      <alignment horizontal="left" vertical="center"/>
    </xf>
    <xf numFmtId="0" fontId="3" fillId="0" borderId="0" xfId="0" applyFont="1" applyFill="1" applyAlignment="1">
      <alignment horizontal="left" vertical="center"/>
    </xf>
    <xf numFmtId="0" fontId="11" fillId="0" borderId="4" xfId="0" applyFont="1" applyFill="1" applyBorder="1" applyAlignment="1">
      <alignment horizontal="left"/>
    </xf>
    <xf numFmtId="49" fontId="11" fillId="0" borderId="4" xfId="0" applyNumberFormat="1" applyFont="1" applyFill="1" applyBorder="1" applyAlignment="1">
      <alignment horizontal="left" vertical="center"/>
    </xf>
    <xf numFmtId="0" fontId="19" fillId="0" borderId="10" xfId="0" applyFont="1" applyFill="1" applyBorder="1" applyAlignment="1">
      <alignment horizontal="left" vertical="top" wrapText="1"/>
    </xf>
    <xf numFmtId="169" fontId="12" fillId="0" borderId="4" xfId="0" applyNumberFormat="1" applyFont="1" applyFill="1" applyBorder="1" applyAlignment="1">
      <alignment horizontal="left" vertical="center" wrapText="1"/>
    </xf>
    <xf numFmtId="170" fontId="12" fillId="0" borderId="4" xfId="0" applyNumberFormat="1" applyFont="1" applyFill="1" applyBorder="1" applyAlignment="1">
      <alignment horizontal="left" vertical="top" wrapText="1"/>
    </xf>
    <xf numFmtId="49" fontId="11" fillId="0" borderId="4" xfId="0" applyNumberFormat="1" applyFont="1" applyFill="1" applyBorder="1" applyAlignment="1">
      <alignment horizontal="left" vertical="center" wrapText="1"/>
    </xf>
    <xf numFmtId="0" fontId="12" fillId="0" borderId="4" xfId="12" applyFont="1" applyFill="1" applyBorder="1" applyAlignment="1">
      <alignment horizontal="left" vertical="center" wrapText="1"/>
    </xf>
    <xf numFmtId="49" fontId="12" fillId="0" borderId="16" xfId="0" applyNumberFormat="1" applyFont="1" applyFill="1" applyBorder="1" applyAlignment="1">
      <alignment horizontal="left"/>
    </xf>
    <xf numFmtId="49" fontId="12" fillId="0" borderId="17" xfId="0" applyNumberFormat="1" applyFont="1" applyFill="1" applyBorder="1" applyAlignment="1">
      <alignment horizontal="left" vertical="center" wrapText="1"/>
    </xf>
    <xf numFmtId="170" fontId="3" fillId="0" borderId="4" xfId="0" applyNumberFormat="1" applyFont="1" applyFill="1" applyBorder="1" applyAlignment="1">
      <alignment horizontal="left" vertical="center"/>
    </xf>
    <xf numFmtId="49" fontId="5" fillId="0" borderId="4" xfId="0" applyNumberFormat="1" applyFont="1" applyFill="1" applyBorder="1" applyAlignment="1">
      <alignment horizontal="left" wrapText="1"/>
    </xf>
    <xf numFmtId="49" fontId="3" fillId="0" borderId="2" xfId="0" applyNumberFormat="1" applyFont="1" applyFill="1" applyBorder="1" applyAlignment="1">
      <alignment horizontal="left" wrapText="1"/>
    </xf>
    <xf numFmtId="4" fontId="3" fillId="0" borderId="4" xfId="0" applyNumberFormat="1" applyFont="1" applyFill="1" applyBorder="1" applyAlignment="1">
      <alignment horizontal="left" vertical="center"/>
    </xf>
    <xf numFmtId="1" fontId="3" fillId="0" borderId="4" xfId="0" applyNumberFormat="1" applyFont="1" applyFill="1" applyBorder="1" applyAlignment="1">
      <alignment horizontal="left" vertical="center"/>
    </xf>
    <xf numFmtId="0" fontId="12" fillId="0" borderId="4" xfId="0" applyFont="1" applyFill="1" applyBorder="1" applyAlignment="1">
      <alignment horizontal="left" vertical="center"/>
    </xf>
    <xf numFmtId="170" fontId="13" fillId="0" borderId="4" xfId="0" applyNumberFormat="1" applyFont="1" applyFill="1" applyBorder="1" applyAlignment="1">
      <alignment horizontal="left"/>
    </xf>
    <xf numFmtId="49" fontId="5" fillId="2" borderId="4" xfId="0" applyNumberFormat="1" applyFont="1" applyFill="1" applyBorder="1" applyAlignment="1">
      <alignment horizontal="left" vertical="center"/>
    </xf>
    <xf numFmtId="49" fontId="3" fillId="6" borderId="4" xfId="0" applyNumberFormat="1" applyFont="1" applyFill="1" applyBorder="1" applyAlignment="1">
      <alignment horizontal="left" vertical="center" wrapText="1"/>
    </xf>
    <xf numFmtId="49" fontId="3" fillId="5" borderId="4" xfId="0" applyNumberFormat="1" applyFont="1" applyFill="1" applyBorder="1" applyAlignment="1">
      <alignment horizontal="left"/>
    </xf>
    <xf numFmtId="0" fontId="19" fillId="5" borderId="4" xfId="0" applyFont="1" applyFill="1" applyBorder="1" applyAlignment="1">
      <alignment horizontal="left" vertical="top" wrapText="1"/>
    </xf>
    <xf numFmtId="49" fontId="12" fillId="5" borderId="4" xfId="0" applyNumberFormat="1" applyFont="1" applyFill="1" applyBorder="1" applyAlignment="1">
      <alignment horizontal="left" vertical="center" wrapText="1"/>
    </xf>
    <xf numFmtId="49" fontId="3" fillId="5" borderId="4" xfId="0" applyNumberFormat="1" applyFont="1" applyFill="1" applyBorder="1" applyAlignment="1">
      <alignment horizontal="left" vertical="top"/>
    </xf>
    <xf numFmtId="0" fontId="3" fillId="5" borderId="4" xfId="5" applyFont="1" applyFill="1" applyBorder="1" applyAlignment="1">
      <alignment horizontal="left" vertical="center" wrapText="1"/>
    </xf>
    <xf numFmtId="49" fontId="12" fillId="6" borderId="4" xfId="0" applyNumberFormat="1" applyFont="1" applyFill="1" applyBorder="1" applyAlignment="1">
      <alignment horizontal="left" vertical="center" wrapText="1"/>
    </xf>
    <xf numFmtId="0" fontId="3" fillId="5" borderId="4" xfId="0" applyFont="1" applyFill="1" applyBorder="1" applyAlignment="1">
      <alignment horizontal="left" vertical="center" wrapText="1"/>
    </xf>
    <xf numFmtId="0" fontId="13" fillId="0" borderId="4"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0" fontId="3" fillId="0" borderId="4" xfId="22" applyFont="1" applyFill="1" applyBorder="1" applyAlignment="1">
      <alignment horizontal="left" vertical="top" wrapText="1"/>
    </xf>
    <xf numFmtId="4" fontId="3" fillId="0" borderId="4" xfId="2" applyNumberFormat="1" applyFont="1" applyFill="1" applyBorder="1" applyAlignment="1">
      <alignment horizontal="left" vertical="center"/>
    </xf>
    <xf numFmtId="4" fontId="3" fillId="0" borderId="4" xfId="13" applyNumberFormat="1" applyFont="1" applyFill="1" applyBorder="1" applyAlignment="1">
      <alignment horizontal="left" vertical="center"/>
    </xf>
    <xf numFmtId="172" fontId="12" fillId="0" borderId="4" xfId="0" applyNumberFormat="1" applyFont="1" applyFill="1" applyBorder="1" applyAlignment="1">
      <alignment horizontal="left"/>
    </xf>
    <xf numFmtId="172" fontId="3" fillId="0" borderId="4" xfId="0" applyNumberFormat="1" applyFont="1" applyFill="1" applyBorder="1" applyAlignment="1">
      <alignment horizontal="left"/>
    </xf>
    <xf numFmtId="1" fontId="3" fillId="0" borderId="4" xfId="0" applyNumberFormat="1" applyFont="1" applyFill="1" applyBorder="1" applyAlignment="1">
      <alignment horizontal="left" vertical="center" wrapText="1"/>
    </xf>
    <xf numFmtId="171" fontId="3" fillId="0" borderId="4" xfId="0" applyNumberFormat="1" applyFont="1" applyFill="1" applyBorder="1" applyAlignment="1">
      <alignment horizontal="left" vertical="center" wrapText="1"/>
    </xf>
    <xf numFmtId="2" fontId="3" fillId="0" borderId="4" xfId="0" applyNumberFormat="1" applyFont="1" applyFill="1" applyBorder="1" applyAlignment="1">
      <alignment horizontal="left" vertical="center" wrapText="1"/>
    </xf>
    <xf numFmtId="169" fontId="3" fillId="0" borderId="4" xfId="0" applyNumberFormat="1" applyFont="1" applyFill="1" applyBorder="1" applyAlignment="1">
      <alignment horizontal="left" vertical="center" wrapText="1"/>
    </xf>
    <xf numFmtId="164" fontId="3" fillId="0" borderId="4" xfId="0" applyNumberFormat="1" applyFont="1" applyFill="1" applyBorder="1" applyAlignment="1">
      <alignment horizontal="left" vertical="center" wrapText="1"/>
    </xf>
    <xf numFmtId="0" fontId="3" fillId="0" borderId="4" xfId="0" applyFont="1" applyFill="1" applyBorder="1" applyAlignment="1">
      <alignment horizontal="left" wrapText="1"/>
    </xf>
    <xf numFmtId="0" fontId="3" fillId="0" borderId="1" xfId="2" applyFont="1" applyFill="1" applyBorder="1" applyAlignment="1">
      <alignment horizontal="left" vertical="center"/>
    </xf>
    <xf numFmtId="0" fontId="3" fillId="0" borderId="1" xfId="5"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13" fillId="0" borderId="4" xfId="0" applyNumberFormat="1" applyFont="1" applyFill="1" applyBorder="1" applyAlignment="1">
      <alignment horizontal="left" vertical="top" wrapText="1"/>
    </xf>
    <xf numFmtId="0" fontId="30" fillId="0" borderId="4" xfId="2" applyFont="1" applyFill="1" applyBorder="1" applyAlignment="1">
      <alignment horizontal="left" vertical="top" wrapText="1"/>
    </xf>
    <xf numFmtId="0" fontId="31" fillId="0" borderId="4"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4" xfId="5" applyFont="1" applyFill="1" applyBorder="1" applyAlignment="1">
      <alignment horizontal="left" vertical="center" wrapText="1"/>
    </xf>
    <xf numFmtId="0" fontId="13" fillId="0" borderId="4" xfId="2" applyNumberFormat="1" applyFont="1" applyFill="1" applyBorder="1" applyAlignment="1">
      <alignment horizontal="left" vertical="center" wrapText="1"/>
    </xf>
    <xf numFmtId="1" fontId="13" fillId="0" borderId="4" xfId="0" applyNumberFormat="1" applyFont="1" applyFill="1" applyBorder="1" applyAlignment="1">
      <alignment horizontal="left" vertical="center" wrapText="1"/>
    </xf>
    <xf numFmtId="171" fontId="13" fillId="0" borderId="4" xfId="0" applyNumberFormat="1" applyFont="1" applyFill="1" applyBorder="1" applyAlignment="1">
      <alignment horizontal="left" vertical="center" wrapText="1"/>
    </xf>
    <xf numFmtId="169" fontId="13" fillId="0" borderId="4" xfId="0" applyNumberFormat="1" applyFont="1" applyFill="1" applyBorder="1" applyAlignment="1">
      <alignment horizontal="left" vertical="center" wrapText="1"/>
    </xf>
    <xf numFmtId="164" fontId="13" fillId="0" borderId="4" xfId="0" applyNumberFormat="1" applyFont="1" applyFill="1" applyBorder="1" applyAlignment="1">
      <alignment horizontal="left" vertical="center" wrapText="1"/>
    </xf>
    <xf numFmtId="2" fontId="13" fillId="0" borderId="4" xfId="0" applyNumberFormat="1" applyFont="1" applyFill="1" applyBorder="1" applyAlignment="1">
      <alignment horizontal="left" vertical="center" wrapText="1"/>
    </xf>
    <xf numFmtId="0" fontId="3" fillId="0" borderId="0" xfId="12" applyFont="1" applyFill="1" applyAlignment="1">
      <alignment horizontal="left" vertical="center" wrapText="1"/>
    </xf>
    <xf numFmtId="4" fontId="3" fillId="0" borderId="4" xfId="0" applyNumberFormat="1" applyFont="1" applyFill="1" applyBorder="1" applyAlignment="1">
      <alignment horizontal="left" wrapText="1"/>
    </xf>
    <xf numFmtId="1" fontId="13" fillId="0" borderId="4" xfId="0" applyNumberFormat="1" applyFont="1" applyFill="1" applyBorder="1" applyAlignment="1">
      <alignment horizontal="left" vertical="center"/>
    </xf>
    <xf numFmtId="43" fontId="13" fillId="0" borderId="4" xfId="1" applyFont="1" applyFill="1" applyBorder="1" applyAlignment="1">
      <alignment horizontal="left" vertical="center"/>
    </xf>
    <xf numFmtId="169" fontId="13" fillId="0" borderId="4" xfId="0" applyNumberFormat="1" applyFont="1" applyFill="1" applyBorder="1" applyAlignment="1">
      <alignment horizontal="left" vertical="center"/>
    </xf>
    <xf numFmtId="2" fontId="13" fillId="0" borderId="4" xfId="0" applyNumberFormat="1" applyFont="1" applyFill="1" applyBorder="1" applyAlignment="1">
      <alignment horizontal="left" vertical="center"/>
    </xf>
    <xf numFmtId="171" fontId="13" fillId="0" borderId="4" xfId="0" applyNumberFormat="1" applyFont="1" applyFill="1" applyBorder="1" applyAlignment="1">
      <alignment horizontal="left" vertical="center"/>
    </xf>
    <xf numFmtId="49" fontId="13" fillId="0" borderId="2" xfId="0" applyNumberFormat="1" applyFont="1" applyFill="1" applyBorder="1" applyAlignment="1">
      <alignment horizontal="left" vertical="center" wrapText="1"/>
    </xf>
    <xf numFmtId="49" fontId="3" fillId="0" borderId="4" xfId="12" applyNumberFormat="1" applyFont="1" applyFill="1" applyBorder="1" applyAlignment="1">
      <alignment horizontal="left" vertical="center" wrapText="1"/>
    </xf>
    <xf numFmtId="49" fontId="27" fillId="0" borderId="4" xfId="0" applyNumberFormat="1" applyFont="1" applyFill="1" applyBorder="1" applyAlignment="1">
      <alignment horizontal="left" vertical="center"/>
    </xf>
    <xf numFmtId="171" fontId="27" fillId="0" borderId="4" xfId="0" applyNumberFormat="1" applyFont="1" applyFill="1" applyBorder="1" applyAlignment="1">
      <alignment horizontal="left" vertical="center"/>
    </xf>
    <xf numFmtId="172" fontId="3" fillId="0" borderId="4" xfId="0" applyNumberFormat="1" applyFont="1" applyFill="1" applyBorder="1" applyAlignment="1">
      <alignment horizontal="left" vertical="center"/>
    </xf>
    <xf numFmtId="4" fontId="27" fillId="0" borderId="4" xfId="0" applyNumberFormat="1" applyFont="1" applyFill="1" applyBorder="1" applyAlignment="1">
      <alignment horizontal="left" vertical="center"/>
    </xf>
    <xf numFmtId="2" fontId="27" fillId="0" borderId="4" xfId="0" applyNumberFormat="1" applyFont="1" applyFill="1" applyBorder="1" applyAlignment="1">
      <alignment horizontal="left" vertical="center"/>
    </xf>
    <xf numFmtId="4" fontId="13" fillId="0" borderId="4" xfId="0" applyNumberFormat="1" applyFont="1" applyFill="1" applyBorder="1" applyAlignment="1">
      <alignment horizontal="left" vertical="center"/>
    </xf>
    <xf numFmtId="49" fontId="27" fillId="0" borderId="4" xfId="0" applyNumberFormat="1" applyFont="1" applyFill="1" applyBorder="1" applyAlignment="1">
      <alignment horizontal="left" vertical="center" wrapText="1"/>
    </xf>
    <xf numFmtId="49" fontId="27" fillId="0" borderId="0" xfId="0" applyNumberFormat="1" applyFont="1" applyFill="1" applyAlignment="1">
      <alignment horizontal="left" vertical="center"/>
    </xf>
    <xf numFmtId="49" fontId="24" fillId="0" borderId="4" xfId="0" applyNumberFormat="1" applyFont="1" applyFill="1" applyBorder="1" applyAlignment="1">
      <alignment horizontal="left" vertical="center"/>
    </xf>
    <xf numFmtId="171" fontId="24" fillId="0" borderId="4" xfId="0" applyNumberFormat="1" applyFont="1" applyFill="1" applyBorder="1" applyAlignment="1">
      <alignment horizontal="left" vertical="center"/>
    </xf>
    <xf numFmtId="169" fontId="24" fillId="0" borderId="4" xfId="0" applyNumberFormat="1" applyFont="1" applyFill="1" applyBorder="1" applyAlignment="1">
      <alignment horizontal="left" vertical="center"/>
    </xf>
    <xf numFmtId="4" fontId="24" fillId="0" borderId="4" xfId="0" applyNumberFormat="1" applyFont="1" applyFill="1" applyBorder="1" applyAlignment="1">
      <alignment horizontal="left" vertical="center"/>
    </xf>
    <xf numFmtId="2" fontId="24" fillId="0" borderId="4" xfId="0" applyNumberFormat="1" applyFont="1" applyFill="1" applyBorder="1" applyAlignment="1">
      <alignment horizontal="left" vertical="center"/>
    </xf>
    <xf numFmtId="49" fontId="24" fillId="0" borderId="4" xfId="0" applyNumberFormat="1" applyFont="1" applyFill="1" applyBorder="1" applyAlignment="1">
      <alignment horizontal="left" vertical="center" wrapText="1"/>
    </xf>
    <xf numFmtId="49" fontId="24" fillId="0" borderId="0" xfId="0" applyNumberFormat="1" applyFont="1" applyFill="1" applyAlignment="1">
      <alignment horizontal="left" vertical="center"/>
    </xf>
    <xf numFmtId="0" fontId="13" fillId="0" borderId="4" xfId="5" applyNumberFormat="1" applyFont="1" applyFill="1" applyBorder="1" applyAlignment="1" applyProtection="1">
      <alignment horizontal="left" vertical="center" wrapText="1"/>
      <protection hidden="1"/>
    </xf>
    <xf numFmtId="0" fontId="13" fillId="0" borderId="4" xfId="0" applyNumberFormat="1" applyFont="1" applyFill="1" applyBorder="1" applyAlignment="1">
      <alignment horizontal="left" vertical="center"/>
    </xf>
    <xf numFmtId="10" fontId="13" fillId="0" borderId="4" xfId="2" applyNumberFormat="1" applyFont="1" applyFill="1" applyBorder="1" applyAlignment="1">
      <alignment horizontal="left" vertical="center" wrapText="1"/>
    </xf>
    <xf numFmtId="164" fontId="11" fillId="0" borderId="4" xfId="0" applyNumberFormat="1" applyFont="1" applyFill="1" applyBorder="1" applyAlignment="1">
      <alignment horizontal="left" vertical="center"/>
    </xf>
    <xf numFmtId="0" fontId="13" fillId="0" borderId="4" xfId="12" applyFont="1" applyFill="1" applyBorder="1" applyAlignment="1">
      <alignment horizontal="left" vertical="center" wrapText="1"/>
    </xf>
    <xf numFmtId="0" fontId="13" fillId="0" borderId="0" xfId="0" applyFont="1" applyFill="1" applyAlignment="1">
      <alignment horizontal="left"/>
    </xf>
    <xf numFmtId="0" fontId="12" fillId="0" borderId="4" xfId="0" applyFont="1" applyFill="1" applyBorder="1" applyAlignment="1">
      <alignment horizontal="left" vertical="center" wrapText="1"/>
    </xf>
    <xf numFmtId="0" fontId="17" fillId="0" borderId="4" xfId="0" applyFont="1" applyFill="1" applyBorder="1" applyAlignment="1">
      <alignment horizontal="left"/>
    </xf>
    <xf numFmtId="1" fontId="11" fillId="0" borderId="4" xfId="0" applyNumberFormat="1" applyFont="1" applyFill="1" applyBorder="1" applyAlignment="1">
      <alignment horizontal="left" vertical="center"/>
    </xf>
    <xf numFmtId="169" fontId="11" fillId="0" borderId="4" xfId="0" applyNumberFormat="1" applyFont="1" applyFill="1" applyBorder="1" applyAlignment="1">
      <alignment horizontal="left" vertical="center"/>
    </xf>
    <xf numFmtId="171" fontId="11" fillId="0" borderId="4" xfId="0" applyNumberFormat="1" applyFont="1" applyFill="1" applyBorder="1" applyAlignment="1">
      <alignment horizontal="left" vertical="center"/>
    </xf>
    <xf numFmtId="2" fontId="11" fillId="0" borderId="4" xfId="0" applyNumberFormat="1" applyFont="1" applyFill="1" applyBorder="1" applyAlignment="1">
      <alignment horizontal="left" vertical="center"/>
    </xf>
    <xf numFmtId="4" fontId="11" fillId="0" borderId="4" xfId="0" applyNumberFormat="1" applyFont="1" applyFill="1" applyBorder="1" applyAlignment="1">
      <alignment horizontal="left" vertical="center" wrapText="1"/>
    </xf>
    <xf numFmtId="0" fontId="11" fillId="0" borderId="4" xfId="0" applyFont="1" applyFill="1" applyBorder="1" applyAlignment="1">
      <alignment horizontal="left" wrapText="1"/>
    </xf>
    <xf numFmtId="0" fontId="11" fillId="0" borderId="0" xfId="0" applyFont="1" applyFill="1" applyAlignment="1">
      <alignment horizontal="left"/>
    </xf>
    <xf numFmtId="0" fontId="12" fillId="0" borderId="4" xfId="0" applyFont="1" applyFill="1" applyBorder="1" applyAlignment="1">
      <alignment horizontal="left" wrapText="1"/>
    </xf>
    <xf numFmtId="0" fontId="12" fillId="0" borderId="1" xfId="0" applyFont="1" applyFill="1" applyBorder="1" applyAlignment="1">
      <alignment horizontal="left"/>
    </xf>
    <xf numFmtId="49" fontId="11" fillId="0" borderId="1" xfId="0" applyNumberFormat="1" applyFont="1" applyFill="1" applyBorder="1" applyAlignment="1">
      <alignment horizontal="left" vertical="center" wrapText="1"/>
    </xf>
    <xf numFmtId="0" fontId="12" fillId="0" borderId="4" xfId="0" applyFont="1" applyFill="1" applyBorder="1" applyAlignment="1">
      <alignment horizontal="left"/>
    </xf>
    <xf numFmtId="49" fontId="11" fillId="0" borderId="4" xfId="0" applyNumberFormat="1" applyFont="1" applyFill="1" applyBorder="1" applyAlignment="1">
      <alignment horizontal="left" wrapText="1"/>
    </xf>
    <xf numFmtId="49" fontId="11" fillId="0" borderId="0" xfId="0" applyNumberFormat="1" applyFont="1" applyFill="1" applyAlignment="1">
      <alignment horizontal="left" vertical="center"/>
    </xf>
    <xf numFmtId="2" fontId="11" fillId="0" borderId="4" xfId="0" applyNumberFormat="1" applyFont="1" applyFill="1" applyBorder="1" applyAlignment="1">
      <alignment horizontal="left" vertical="center" wrapText="1"/>
    </xf>
    <xf numFmtId="164" fontId="11" fillId="0" borderId="4" xfId="0" applyNumberFormat="1" applyFont="1" applyFill="1" applyBorder="1" applyAlignment="1">
      <alignment horizontal="left" vertical="center" wrapText="1"/>
    </xf>
    <xf numFmtId="0" fontId="12" fillId="0" borderId="4" xfId="0" applyNumberFormat="1" applyFont="1" applyFill="1" applyBorder="1" applyAlignment="1">
      <alignment horizontal="left" vertical="center" wrapText="1"/>
    </xf>
    <xf numFmtId="0" fontId="12" fillId="0" borderId="0" xfId="0" applyFont="1" applyFill="1" applyAlignment="1">
      <alignment horizontal="left"/>
    </xf>
    <xf numFmtId="0" fontId="21" fillId="0" borderId="4" xfId="0" applyFont="1" applyFill="1" applyBorder="1" applyAlignment="1">
      <alignment horizontal="left"/>
    </xf>
    <xf numFmtId="4" fontId="3" fillId="0" borderId="11"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49" fontId="3" fillId="0" borderId="8" xfId="0" applyNumberFormat="1" applyFont="1" applyFill="1" applyBorder="1" applyAlignment="1">
      <alignment horizontal="left" vertical="top" wrapText="1"/>
    </xf>
    <xf numFmtId="49" fontId="12" fillId="0" borderId="3" xfId="0" applyNumberFormat="1" applyFont="1" applyFill="1" applyBorder="1" applyAlignment="1">
      <alignment horizontal="left" vertical="top" wrapText="1"/>
    </xf>
    <xf numFmtId="3" fontId="3" fillId="0" borderId="8" xfId="0" applyNumberFormat="1" applyFont="1" applyFill="1" applyBorder="1" applyAlignment="1">
      <alignment horizontal="left" vertical="top" wrapText="1"/>
    </xf>
    <xf numFmtId="49" fontId="13" fillId="0" borderId="0" xfId="0" applyNumberFormat="1" applyFont="1" applyFill="1" applyAlignment="1">
      <alignment horizontal="left" vertical="center"/>
    </xf>
    <xf numFmtId="166" fontId="3" fillId="0" borderId="4" xfId="0" applyNumberFormat="1" applyFont="1" applyFill="1" applyBorder="1" applyAlignment="1">
      <alignment horizontal="left"/>
    </xf>
    <xf numFmtId="49" fontId="13" fillId="0" borderId="3"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3" fillId="0" borderId="1" xfId="0" applyFont="1" applyFill="1" applyBorder="1" applyAlignment="1">
      <alignment horizontal="left" wrapText="1"/>
    </xf>
    <xf numFmtId="49" fontId="12" fillId="0" borderId="5"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0" fontId="3"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vertical="center"/>
    </xf>
    <xf numFmtId="2" fontId="3" fillId="0" borderId="4"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0" fontId="3" fillId="0" borderId="1" xfId="2"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1" fontId="3" fillId="0" borderId="1" xfId="0" applyNumberFormat="1" applyFont="1" applyFill="1" applyBorder="1" applyAlignment="1">
      <alignment horizontal="left" vertical="center" wrapText="1"/>
    </xf>
    <xf numFmtId="171" fontId="3" fillId="0" borderId="1" xfId="0" applyNumberFormat="1" applyFont="1" applyFill="1" applyBorder="1" applyAlignment="1">
      <alignment horizontal="left" vertical="center" wrapText="1"/>
    </xf>
    <xf numFmtId="43" fontId="3" fillId="0" borderId="1" xfId="1" applyFont="1" applyFill="1" applyBorder="1" applyAlignment="1">
      <alignment horizontal="left" vertical="center" wrapText="1"/>
    </xf>
    <xf numFmtId="169"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left" vertical="center" wrapText="1"/>
    </xf>
    <xf numFmtId="49" fontId="13" fillId="0" borderId="4" xfId="0" applyNumberFormat="1" applyFont="1" applyFill="1" applyBorder="1" applyAlignment="1">
      <alignment horizontal="left" wrapText="1"/>
    </xf>
    <xf numFmtId="1" fontId="13" fillId="0" borderId="4" xfId="0" applyNumberFormat="1" applyFont="1" applyFill="1" applyBorder="1" applyAlignment="1">
      <alignment horizontal="left"/>
    </xf>
    <xf numFmtId="171" fontId="13" fillId="0" borderId="4" xfId="0" applyNumberFormat="1" applyFont="1" applyFill="1" applyBorder="1" applyAlignment="1">
      <alignment horizontal="left"/>
    </xf>
    <xf numFmtId="2" fontId="13" fillId="0" borderId="4" xfId="0" applyNumberFormat="1" applyFont="1" applyFill="1" applyBorder="1" applyAlignment="1">
      <alignment horizontal="left"/>
    </xf>
    <xf numFmtId="169" fontId="13" fillId="0" borderId="4" xfId="0" applyNumberFormat="1" applyFont="1" applyFill="1" applyBorder="1" applyAlignment="1">
      <alignment horizontal="left"/>
    </xf>
    <xf numFmtId="1" fontId="12" fillId="0" borderId="4"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3" fontId="3" fillId="0" borderId="8" xfId="0" applyNumberFormat="1" applyFont="1" applyFill="1" applyBorder="1" applyAlignment="1">
      <alignment horizontal="left" vertical="center" wrapText="1"/>
    </xf>
    <xf numFmtId="4" fontId="12" fillId="0" borderId="4" xfId="0" applyNumberFormat="1" applyFont="1" applyFill="1" applyBorder="1" applyAlignment="1">
      <alignment horizontal="left" vertical="top" wrapText="1"/>
    </xf>
    <xf numFmtId="3" fontId="12" fillId="0" borderId="4" xfId="0" applyNumberFormat="1" applyFont="1" applyFill="1" applyBorder="1" applyAlignment="1">
      <alignment horizontal="left" vertical="center" wrapText="1"/>
    </xf>
    <xf numFmtId="4" fontId="3" fillId="0" borderId="8"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top" wrapText="1"/>
    </xf>
    <xf numFmtId="49" fontId="3" fillId="0" borderId="0" xfId="0" applyNumberFormat="1" applyFont="1" applyFill="1" applyAlignment="1">
      <alignment horizontal="left" vertical="top" wrapText="1"/>
    </xf>
    <xf numFmtId="0" fontId="3" fillId="0" borderId="4" xfId="0" applyNumberFormat="1" applyFont="1" applyFill="1" applyBorder="1" applyAlignment="1">
      <alignment horizontal="left" wrapText="1"/>
    </xf>
    <xf numFmtId="1" fontId="3" fillId="0" borderId="4" xfId="0" applyNumberFormat="1" applyFont="1" applyFill="1" applyBorder="1" applyAlignment="1">
      <alignment horizontal="left" wrapText="1"/>
    </xf>
    <xf numFmtId="1" fontId="3" fillId="0" borderId="4" xfId="0" applyNumberFormat="1" applyFont="1" applyFill="1" applyBorder="1" applyAlignment="1">
      <alignment horizontal="left" vertical="top" wrapText="1"/>
    </xf>
    <xf numFmtId="2" fontId="3" fillId="0" borderId="4" xfId="0" applyNumberFormat="1" applyFont="1" applyFill="1" applyBorder="1" applyAlignment="1">
      <alignment horizontal="left" wrapText="1"/>
    </xf>
    <xf numFmtId="1" fontId="11" fillId="0" borderId="4"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172" fontId="3" fillId="0" borderId="4" xfId="0" applyNumberFormat="1" applyFont="1" applyFill="1" applyBorder="1" applyAlignment="1">
      <alignment horizontal="left" vertical="top"/>
    </xf>
    <xf numFmtId="2" fontId="3" fillId="0" borderId="4" xfId="0" applyNumberFormat="1" applyFont="1" applyFill="1" applyBorder="1" applyAlignment="1">
      <alignment horizontal="left"/>
    </xf>
    <xf numFmtId="4" fontId="13" fillId="0" borderId="4" xfId="0" applyNumberFormat="1" applyFont="1" applyFill="1" applyBorder="1" applyAlignment="1">
      <alignment horizontal="left" vertical="center" wrapText="1"/>
    </xf>
    <xf numFmtId="4" fontId="12" fillId="0" borderId="4" xfId="0" applyNumberFormat="1" applyFont="1" applyFill="1" applyBorder="1" applyAlignment="1">
      <alignment horizontal="left"/>
    </xf>
    <xf numFmtId="4" fontId="3" fillId="0" borderId="4" xfId="0" applyNumberFormat="1" applyFont="1" applyFill="1" applyBorder="1" applyAlignment="1">
      <alignment horizontal="left" vertical="top"/>
    </xf>
    <xf numFmtId="173"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xf>
    <xf numFmtId="175" fontId="3" fillId="0" borderId="4" xfId="0" applyNumberFormat="1" applyFont="1" applyFill="1" applyBorder="1" applyAlignment="1">
      <alignment horizontal="left"/>
    </xf>
    <xf numFmtId="0" fontId="18" fillId="0" borderId="4" xfId="0" applyFont="1" applyFill="1" applyBorder="1" applyAlignment="1">
      <alignment horizontal="left" vertical="top" wrapText="1"/>
    </xf>
    <xf numFmtId="49" fontId="3" fillId="0" borderId="4" xfId="12" applyNumberFormat="1" applyFont="1" applyFill="1" applyBorder="1" applyAlignment="1">
      <alignment horizontal="left" vertical="top"/>
    </xf>
    <xf numFmtId="166" fontId="3" fillId="0" borderId="4" xfId="0" applyNumberFormat="1" applyFont="1" applyFill="1" applyBorder="1" applyAlignment="1">
      <alignment horizontal="left" vertical="top"/>
    </xf>
    <xf numFmtId="178"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vertical="top"/>
    </xf>
    <xf numFmtId="175" fontId="3" fillId="0" borderId="4" xfId="0" applyNumberFormat="1" applyFont="1" applyFill="1" applyBorder="1" applyAlignment="1">
      <alignment horizontal="left" vertical="top"/>
    </xf>
    <xf numFmtId="0" fontId="3" fillId="0" borderId="4" xfId="0" applyFont="1" applyFill="1" applyBorder="1" applyAlignment="1">
      <alignment horizontal="left" vertical="top"/>
    </xf>
    <xf numFmtId="0" fontId="0" fillId="0" borderId="0" xfId="0" applyFill="1" applyAlignment="1">
      <alignment horizontal="left" vertical="center"/>
    </xf>
    <xf numFmtId="0" fontId="0" fillId="0" borderId="0" xfId="0" applyFill="1" applyAlignment="1">
      <alignment horizontal="left" vertical="top"/>
    </xf>
    <xf numFmtId="0" fontId="18" fillId="0" borderId="4" xfId="0" applyFont="1" applyFill="1" applyBorder="1" applyAlignment="1">
      <alignment horizontal="left" wrapText="1"/>
    </xf>
    <xf numFmtId="49" fontId="3" fillId="0" borderId="4" xfId="12" applyNumberFormat="1" applyFont="1" applyFill="1" applyBorder="1" applyAlignment="1">
      <alignment horizontal="left"/>
    </xf>
    <xf numFmtId="4" fontId="3" fillId="0" borderId="4" xfId="0" applyNumberFormat="1" applyFont="1" applyFill="1" applyBorder="1" applyAlignment="1">
      <alignment horizontal="left"/>
    </xf>
    <xf numFmtId="173" fontId="3" fillId="0" borderId="4" xfId="0" applyNumberFormat="1" applyFont="1" applyFill="1" applyBorder="1" applyAlignment="1">
      <alignment horizontal="left"/>
    </xf>
    <xf numFmtId="14" fontId="3" fillId="0" borderId="4" xfId="0" applyNumberFormat="1" applyFont="1" applyFill="1" applyBorder="1" applyAlignment="1">
      <alignment horizontal="left" wrapText="1"/>
    </xf>
    <xf numFmtId="166" fontId="3" fillId="0" borderId="4" xfId="0" applyNumberFormat="1" applyFont="1" applyFill="1" applyBorder="1" applyAlignment="1">
      <alignment horizontal="left" wrapText="1"/>
    </xf>
    <xf numFmtId="4" fontId="3" fillId="0" borderId="4" xfId="6" applyNumberFormat="1" applyFont="1" applyFill="1" applyBorder="1" applyAlignment="1">
      <alignment horizontal="left"/>
    </xf>
    <xf numFmtId="176" fontId="3" fillId="0" borderId="4" xfId="0" applyNumberFormat="1" applyFont="1" applyFill="1" applyBorder="1" applyAlignment="1">
      <alignment horizontal="left"/>
    </xf>
    <xf numFmtId="176" fontId="3" fillId="0" borderId="4" xfId="0" applyNumberFormat="1" applyFont="1" applyFill="1" applyBorder="1" applyAlignment="1">
      <alignment horizontal="left" wrapText="1"/>
    </xf>
    <xf numFmtId="166" fontId="12" fillId="0" borderId="4" xfId="0" applyNumberFormat="1" applyFont="1" applyFill="1" applyBorder="1" applyAlignment="1">
      <alignment horizontal="left"/>
    </xf>
    <xf numFmtId="166" fontId="3" fillId="0" borderId="4" xfId="0" applyNumberFormat="1" applyFont="1" applyFill="1" applyBorder="1" applyAlignment="1">
      <alignment horizontal="left" vertical="center"/>
    </xf>
    <xf numFmtId="166" fontId="12" fillId="0" borderId="4" xfId="0" applyNumberFormat="1" applyFont="1" applyFill="1" applyBorder="1" applyAlignment="1">
      <alignment horizontal="left" wrapText="1"/>
    </xf>
    <xf numFmtId="4" fontId="12" fillId="0" borderId="4" xfId="0" applyNumberFormat="1" applyFont="1" applyFill="1" applyBorder="1" applyAlignment="1">
      <alignment horizontal="left" wrapText="1"/>
    </xf>
    <xf numFmtId="0" fontId="3" fillId="0" borderId="2" xfId="0" applyFont="1" applyFill="1" applyBorder="1" applyAlignment="1">
      <alignment horizontal="left" wrapText="1"/>
    </xf>
    <xf numFmtId="49" fontId="12" fillId="0" borderId="4" xfId="0" applyNumberFormat="1" applyFont="1" applyFill="1" applyBorder="1" applyAlignment="1">
      <alignment horizontal="left" vertical="center"/>
    </xf>
    <xf numFmtId="0" fontId="3" fillId="0" borderId="7" xfId="0" applyFont="1" applyFill="1" applyBorder="1" applyAlignment="1">
      <alignment horizontal="left" vertical="top" wrapText="1"/>
    </xf>
    <xf numFmtId="49" fontId="3" fillId="5" borderId="4" xfId="12" applyNumberFormat="1" applyFont="1" applyFill="1" applyBorder="1" applyAlignment="1">
      <alignment horizontal="left" vertical="center"/>
    </xf>
    <xf numFmtId="166" fontId="3" fillId="0" borderId="4" xfId="0" applyNumberFormat="1" applyFont="1" applyFill="1" applyBorder="1" applyAlignment="1">
      <alignment horizontal="left" vertical="center" wrapText="1"/>
    </xf>
    <xf numFmtId="49" fontId="5" fillId="0" borderId="4" xfId="0" applyNumberFormat="1" applyFont="1" applyFill="1" applyBorder="1" applyAlignment="1">
      <alignment horizontal="left" vertical="top"/>
    </xf>
    <xf numFmtId="166" fontId="3" fillId="0" borderId="4" xfId="0" applyNumberFormat="1" applyFont="1" applyFill="1" applyBorder="1" applyAlignment="1">
      <alignment horizontal="left" vertical="top" wrapText="1"/>
    </xf>
    <xf numFmtId="0" fontId="13" fillId="0" borderId="1" xfId="19" applyFont="1" applyFill="1" applyBorder="1" applyAlignment="1">
      <alignment horizontal="left" vertical="center" wrapText="1"/>
    </xf>
    <xf numFmtId="0" fontId="13" fillId="0" borderId="4" xfId="0" applyFont="1" applyFill="1" applyBorder="1" applyAlignment="1">
      <alignment horizontal="left" wrapText="1"/>
    </xf>
    <xf numFmtId="0" fontId="10" fillId="0" borderId="4"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xf>
    <xf numFmtId="169" fontId="5" fillId="2" borderId="4" xfId="0" applyNumberFormat="1" applyFont="1" applyFill="1" applyBorder="1" applyAlignment="1">
      <alignment horizontal="left" vertical="center"/>
    </xf>
    <xf numFmtId="49" fontId="5" fillId="2" borderId="4"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3" xfId="0" applyNumberFormat="1" applyFont="1" applyFill="1" applyBorder="1" applyAlignment="1">
      <alignment horizontal="left" vertical="center" wrapText="1"/>
    </xf>
    <xf numFmtId="4" fontId="12" fillId="0" borderId="4" xfId="0" applyNumberFormat="1" applyFont="1" applyFill="1" applyBorder="1" applyAlignment="1">
      <alignment horizontal="left" vertical="center" wrapText="1"/>
    </xf>
    <xf numFmtId="49" fontId="24" fillId="0" borderId="8" xfId="0" applyNumberFormat="1" applyFont="1" applyFill="1" applyBorder="1" applyAlignment="1">
      <alignment horizontal="left" vertical="center" wrapText="1"/>
    </xf>
    <xf numFmtId="49" fontId="4" fillId="4" borderId="4" xfId="0" applyNumberFormat="1" applyFont="1" applyFill="1" applyBorder="1" applyAlignment="1">
      <alignment horizontal="left" vertical="center" wrapText="1"/>
    </xf>
    <xf numFmtId="4" fontId="31" fillId="4" borderId="4" xfId="0" applyNumberFormat="1" applyFont="1" applyFill="1" applyBorder="1" applyAlignment="1">
      <alignment horizontal="center" vertical="center"/>
    </xf>
    <xf numFmtId="49" fontId="13" fillId="6" borderId="4" xfId="0" applyNumberFormat="1" applyFont="1" applyFill="1" applyBorder="1" applyAlignment="1">
      <alignment horizontal="left" vertical="center"/>
    </xf>
    <xf numFmtId="0" fontId="13" fillId="6" borderId="4" xfId="0" applyFont="1" applyFill="1" applyBorder="1" applyAlignment="1">
      <alignment horizontal="left"/>
    </xf>
    <xf numFmtId="0" fontId="26" fillId="6" borderId="7" xfId="0" applyFont="1" applyFill="1" applyBorder="1" applyAlignment="1">
      <alignment horizontal="left" vertical="top" wrapText="1"/>
    </xf>
    <xf numFmtId="0" fontId="4" fillId="6" borderId="4" xfId="0" applyNumberFormat="1" applyFont="1" applyFill="1" applyBorder="1" applyAlignment="1">
      <alignment horizontal="left" vertical="center" wrapText="1"/>
    </xf>
    <xf numFmtId="49" fontId="28" fillId="6" borderId="4" xfId="0" applyNumberFormat="1" applyFont="1" applyFill="1" applyBorder="1" applyAlignment="1">
      <alignment horizontal="left" vertical="center"/>
    </xf>
    <xf numFmtId="1" fontId="28" fillId="6" borderId="4" xfId="0" applyNumberFormat="1" applyFont="1" applyFill="1" applyBorder="1" applyAlignment="1">
      <alignment horizontal="left" vertical="center"/>
    </xf>
    <xf numFmtId="49" fontId="4" fillId="6" borderId="4" xfId="12" applyNumberFormat="1" applyFont="1" applyFill="1" applyBorder="1" applyAlignment="1">
      <alignment horizontal="left" vertical="center" wrapText="1"/>
    </xf>
    <xf numFmtId="49" fontId="4" fillId="6" borderId="4" xfId="0" applyNumberFormat="1" applyFont="1" applyFill="1" applyBorder="1" applyAlignment="1">
      <alignment horizontal="left" vertical="center" wrapText="1"/>
    </xf>
    <xf numFmtId="49" fontId="4" fillId="6" borderId="4" xfId="0" applyNumberFormat="1" applyFont="1" applyFill="1" applyBorder="1" applyAlignment="1">
      <alignment horizontal="left" vertical="center"/>
    </xf>
    <xf numFmtId="1" fontId="4" fillId="6" borderId="4" xfId="0" applyNumberFormat="1" applyFont="1" applyFill="1" applyBorder="1" applyAlignment="1">
      <alignment horizontal="left" vertical="center"/>
    </xf>
    <xf numFmtId="49" fontId="4" fillId="6" borderId="4" xfId="12" applyNumberFormat="1" applyFont="1" applyFill="1" applyBorder="1" applyAlignment="1">
      <alignment horizontal="left" vertical="center"/>
    </xf>
    <xf numFmtId="171" fontId="28" fillId="6" borderId="4" xfId="0" applyNumberFormat="1" applyFont="1" applyFill="1" applyBorder="1" applyAlignment="1">
      <alignment horizontal="left" vertical="center"/>
    </xf>
    <xf numFmtId="2" fontId="28" fillId="6" borderId="4" xfId="0" applyNumberFormat="1" applyFont="1" applyFill="1" applyBorder="1" applyAlignment="1">
      <alignment horizontal="left" vertical="center"/>
    </xf>
    <xf numFmtId="4" fontId="4" fillId="6" borderId="4" xfId="0" applyNumberFormat="1" applyFont="1" applyFill="1" applyBorder="1" applyAlignment="1">
      <alignment horizontal="left" vertical="center"/>
    </xf>
    <xf numFmtId="4" fontId="28" fillId="6" borderId="4" xfId="0" applyNumberFormat="1" applyFont="1" applyFill="1" applyBorder="1" applyAlignment="1">
      <alignment horizontal="left" vertical="center"/>
    </xf>
    <xf numFmtId="0" fontId="4" fillId="6" borderId="4" xfId="0" applyFont="1" applyFill="1" applyBorder="1" applyAlignment="1">
      <alignment horizontal="left" vertical="center" wrapText="1"/>
    </xf>
    <xf numFmtId="49" fontId="13" fillId="6" borderId="4" xfId="0" applyNumberFormat="1" applyFont="1" applyFill="1" applyBorder="1" applyAlignment="1">
      <alignment horizontal="left" vertical="center" wrapText="1"/>
    </xf>
    <xf numFmtId="49" fontId="3" fillId="6" borderId="4" xfId="0" applyNumberFormat="1" applyFont="1" applyFill="1" applyBorder="1" applyAlignment="1">
      <alignment horizontal="left" vertical="center"/>
    </xf>
    <xf numFmtId="0" fontId="13" fillId="6" borderId="4" xfId="0" applyFont="1" applyFill="1" applyBorder="1" applyAlignment="1">
      <alignment horizontal="left" vertical="top"/>
    </xf>
    <xf numFmtId="2" fontId="28" fillId="7" borderId="4" xfId="0" applyNumberFormat="1" applyFont="1" applyFill="1" applyBorder="1" applyAlignment="1">
      <alignment horizontal="left" vertical="center"/>
    </xf>
    <xf numFmtId="4" fontId="4" fillId="7" borderId="4" xfId="0" applyNumberFormat="1" applyFont="1" applyFill="1" applyBorder="1" applyAlignment="1">
      <alignment horizontal="left" vertical="center"/>
    </xf>
    <xf numFmtId="171" fontId="28" fillId="7" borderId="4" xfId="0" applyNumberFormat="1" applyFont="1" applyFill="1" applyBorder="1" applyAlignment="1">
      <alignment horizontal="left" vertical="center"/>
    </xf>
    <xf numFmtId="4" fontId="28" fillId="7" borderId="4" xfId="0" applyNumberFormat="1" applyFont="1" applyFill="1" applyBorder="1" applyAlignment="1">
      <alignment horizontal="left" vertical="center"/>
    </xf>
    <xf numFmtId="49" fontId="4" fillId="7" borderId="4" xfId="0" applyNumberFormat="1" applyFont="1" applyFill="1" applyBorder="1" applyAlignment="1">
      <alignment horizontal="left" vertical="center"/>
    </xf>
    <xf numFmtId="0" fontId="4" fillId="7" borderId="4" xfId="0" applyFont="1" applyFill="1" applyBorder="1" applyAlignment="1">
      <alignment horizontal="left" vertical="center" wrapText="1"/>
    </xf>
    <xf numFmtId="49" fontId="13" fillId="7" borderId="4" xfId="0" applyNumberFormat="1" applyFont="1" applyFill="1" applyBorder="1" applyAlignment="1">
      <alignment horizontal="left" vertical="center" wrapText="1"/>
    </xf>
    <xf numFmtId="49" fontId="3" fillId="7" borderId="4" xfId="0" applyNumberFormat="1" applyFont="1" applyFill="1" applyBorder="1" applyAlignment="1">
      <alignment horizontal="left" vertical="center"/>
    </xf>
    <xf numFmtId="0" fontId="13" fillId="7" borderId="4" xfId="0" applyFont="1" applyFill="1" applyBorder="1" applyAlignment="1">
      <alignment horizontal="left" vertical="top"/>
    </xf>
    <xf numFmtId="49" fontId="13" fillId="7" borderId="4" xfId="0" applyNumberFormat="1" applyFont="1" applyFill="1" applyBorder="1" applyAlignment="1">
      <alignment horizontal="left" vertical="center"/>
    </xf>
    <xf numFmtId="0" fontId="13" fillId="7" borderId="4" xfId="0" applyFont="1" applyFill="1" applyBorder="1" applyAlignment="1">
      <alignment horizontal="left"/>
    </xf>
    <xf numFmtId="0" fontId="26" fillId="7" borderId="7" xfId="0" applyFont="1" applyFill="1" applyBorder="1" applyAlignment="1">
      <alignment horizontal="left" vertical="top" wrapText="1"/>
    </xf>
    <xf numFmtId="0" fontId="4" fillId="7" borderId="4" xfId="0" applyNumberFormat="1" applyFont="1" applyFill="1" applyBorder="1" applyAlignment="1">
      <alignment horizontal="left" vertical="center" wrapText="1"/>
    </xf>
    <xf numFmtId="49" fontId="28" fillId="7" borderId="4" xfId="0" applyNumberFormat="1" applyFont="1" applyFill="1" applyBorder="1" applyAlignment="1">
      <alignment horizontal="left" vertical="center"/>
    </xf>
    <xf numFmtId="1" fontId="28" fillId="7" borderId="4" xfId="0" applyNumberFormat="1" applyFont="1" applyFill="1" applyBorder="1" applyAlignment="1">
      <alignment horizontal="left" vertical="center"/>
    </xf>
    <xf numFmtId="49" fontId="4" fillId="7" borderId="4" xfId="12" applyNumberFormat="1" applyFont="1" applyFill="1" applyBorder="1" applyAlignment="1">
      <alignment horizontal="left" vertical="center" wrapText="1"/>
    </xf>
    <xf numFmtId="49" fontId="4" fillId="7" borderId="4" xfId="0" applyNumberFormat="1" applyFont="1" applyFill="1" applyBorder="1" applyAlignment="1">
      <alignment horizontal="left" vertical="center" wrapText="1"/>
    </xf>
    <xf numFmtId="1" fontId="4" fillId="7" borderId="4" xfId="0" applyNumberFormat="1" applyFont="1" applyFill="1" applyBorder="1" applyAlignment="1">
      <alignment horizontal="left" vertical="center"/>
    </xf>
    <xf numFmtId="49" fontId="4" fillId="7" borderId="4" xfId="12" applyNumberFormat="1" applyFont="1" applyFill="1" applyBorder="1" applyAlignment="1">
      <alignment horizontal="left" vertical="center"/>
    </xf>
    <xf numFmtId="49" fontId="3" fillId="5" borderId="4" xfId="0" applyNumberFormat="1" applyFont="1" applyFill="1" applyBorder="1" applyAlignment="1">
      <alignment horizontal="center" vertical="center"/>
    </xf>
    <xf numFmtId="0" fontId="3" fillId="5" borderId="4" xfId="0" applyFont="1" applyFill="1" applyBorder="1" applyAlignment="1">
      <alignment vertical="center" wrapText="1"/>
    </xf>
    <xf numFmtId="1" fontId="3" fillId="5" borderId="4" xfId="0" applyNumberFormat="1" applyFont="1" applyFill="1" applyBorder="1" applyAlignment="1">
      <alignment horizontal="center" vertical="center"/>
    </xf>
    <xf numFmtId="49" fontId="3" fillId="4" borderId="4" xfId="0" applyNumberFormat="1" applyFont="1" applyFill="1" applyBorder="1" applyAlignment="1">
      <alignment vertical="top"/>
    </xf>
    <xf numFmtId="49" fontId="13" fillId="4" borderId="4" xfId="0" applyNumberFormat="1" applyFont="1" applyFill="1" applyBorder="1" applyAlignment="1">
      <alignment horizontal="left"/>
    </xf>
    <xf numFmtId="49" fontId="3" fillId="5" borderId="4" xfId="0" applyNumberFormat="1" applyFont="1" applyFill="1" applyBorder="1" applyAlignment="1">
      <alignment vertical="top"/>
    </xf>
    <xf numFmtId="0" fontId="3" fillId="5" borderId="4" xfId="0" applyFont="1" applyFill="1" applyBorder="1" applyAlignment="1">
      <alignment vertical="center"/>
    </xf>
    <xf numFmtId="49" fontId="3" fillId="5" borderId="4" xfId="0" applyNumberFormat="1" applyFont="1" applyFill="1" applyBorder="1"/>
    <xf numFmtId="0" fontId="13" fillId="5" borderId="4" xfId="0" applyFont="1" applyFill="1" applyBorder="1"/>
    <xf numFmtId="0" fontId="3" fillId="5" borderId="4" xfId="0" applyFont="1" applyFill="1" applyBorder="1" applyAlignment="1">
      <alignment horizontal="center" vertical="center"/>
    </xf>
    <xf numFmtId="169" fontId="3" fillId="5" borderId="4" xfId="0" applyNumberFormat="1" applyFont="1" applyFill="1" applyBorder="1" applyAlignment="1">
      <alignment horizontal="center" vertical="center"/>
    </xf>
    <xf numFmtId="4" fontId="3" fillId="5" borderId="4" xfId="2" applyNumberFormat="1" applyFont="1" applyFill="1" applyBorder="1" applyAlignment="1">
      <alignment horizontal="right" vertical="center"/>
    </xf>
    <xf numFmtId="4" fontId="3" fillId="5" borderId="4" xfId="0" applyNumberFormat="1" applyFont="1" applyFill="1" applyBorder="1" applyAlignment="1">
      <alignment horizontal="right" vertical="center"/>
    </xf>
    <xf numFmtId="169" fontId="3" fillId="5" borderId="4" xfId="0" applyNumberFormat="1" applyFont="1" applyFill="1" applyBorder="1" applyAlignment="1">
      <alignment horizontal="right" vertical="center"/>
    </xf>
    <xf numFmtId="4" fontId="3" fillId="5" borderId="4" xfId="13" applyNumberFormat="1" applyFont="1" applyFill="1" applyBorder="1" applyAlignment="1">
      <alignment horizontal="right" vertical="center"/>
    </xf>
    <xf numFmtId="49" fontId="3" fillId="5" borderId="4" xfId="0" applyNumberFormat="1" applyFont="1" applyFill="1" applyBorder="1" applyAlignment="1">
      <alignment horizontal="right" vertical="center"/>
    </xf>
    <xf numFmtId="49" fontId="13" fillId="5" borderId="4" xfId="0" applyNumberFormat="1" applyFont="1" applyFill="1" applyBorder="1" applyAlignment="1">
      <alignment vertical="center"/>
    </xf>
    <xf numFmtId="172" fontId="12" fillId="5" borderId="4" xfId="0" applyNumberFormat="1" applyFont="1" applyFill="1" applyBorder="1"/>
    <xf numFmtId="172" fontId="3" fillId="5" borderId="4" xfId="0" applyNumberFormat="1" applyFont="1" applyFill="1" applyBorder="1"/>
    <xf numFmtId="170" fontId="3" fillId="4" borderId="4" xfId="0" applyNumberFormat="1" applyFont="1" applyFill="1" applyBorder="1" applyAlignment="1">
      <alignment horizontal="left" vertical="center"/>
    </xf>
    <xf numFmtId="49" fontId="3" fillId="5" borderId="4" xfId="0" applyNumberFormat="1" applyFont="1" applyFill="1" applyBorder="1" applyAlignment="1">
      <alignment horizontal="center" vertical="center" wrapText="1"/>
    </xf>
    <xf numFmtId="49" fontId="5" fillId="5" borderId="4" xfId="0" applyNumberFormat="1" applyFont="1" applyFill="1" applyBorder="1" applyAlignment="1">
      <alignment horizontal="center" vertical="center"/>
    </xf>
    <xf numFmtId="49" fontId="13" fillId="5" borderId="4" xfId="0" applyNumberFormat="1" applyFont="1" applyFill="1" applyBorder="1" applyAlignment="1">
      <alignment horizontal="center" vertical="center" wrapText="1"/>
    </xf>
    <xf numFmtId="49" fontId="5" fillId="0" borderId="0" xfId="0" applyNumberFormat="1" applyFont="1" applyFill="1" applyAlignment="1">
      <alignment horizontal="center" vertical="center"/>
    </xf>
    <xf numFmtId="0" fontId="12" fillId="5" borderId="4" xfId="0" applyFont="1" applyFill="1" applyBorder="1" applyAlignment="1">
      <alignment horizontal="left" vertical="center"/>
    </xf>
    <xf numFmtId="49" fontId="3" fillId="5" borderId="4" xfId="0" applyNumberFormat="1" applyFont="1" applyFill="1" applyBorder="1" applyAlignment="1">
      <alignment vertical="center" wrapText="1"/>
    </xf>
    <xf numFmtId="0" fontId="26" fillId="5" borderId="4" xfId="0" applyFont="1" applyFill="1" applyBorder="1" applyAlignment="1">
      <alignment horizontal="left" vertical="top" wrapText="1"/>
    </xf>
    <xf numFmtId="0" fontId="3" fillId="5" borderId="4" xfId="0" applyFont="1" applyFill="1" applyBorder="1" applyAlignment="1">
      <alignment horizontal="center" vertical="center" wrapText="1"/>
    </xf>
    <xf numFmtId="0" fontId="3" fillId="5" borderId="4" xfId="0" applyFont="1" applyFill="1" applyBorder="1" applyAlignment="1">
      <alignment horizontal="right" vertical="center"/>
    </xf>
    <xf numFmtId="1" fontId="3" fillId="4" borderId="4" xfId="0" applyNumberFormat="1" applyFont="1" applyFill="1" applyBorder="1" applyAlignment="1">
      <alignment horizontal="left" vertical="center"/>
    </xf>
    <xf numFmtId="0" fontId="3" fillId="0" borderId="0" xfId="0" applyFont="1" applyFill="1" applyAlignment="1">
      <alignment horizontal="center" vertical="center"/>
    </xf>
    <xf numFmtId="4" fontId="3" fillId="0" borderId="4" xfId="0" applyNumberFormat="1" applyFont="1" applyFill="1" applyBorder="1" applyAlignment="1">
      <alignment vertical="center"/>
    </xf>
    <xf numFmtId="4" fontId="3" fillId="5" borderId="4" xfId="0" applyNumberFormat="1" applyFont="1" applyFill="1" applyBorder="1" applyAlignment="1">
      <alignment vertical="center"/>
    </xf>
    <xf numFmtId="0" fontId="13" fillId="0" borderId="4" xfId="0" applyFont="1" applyFill="1" applyBorder="1" applyAlignment="1"/>
    <xf numFmtId="4" fontId="3" fillId="6" borderId="4" xfId="0" applyNumberFormat="1" applyFont="1" applyFill="1" applyBorder="1" applyAlignment="1">
      <alignment vertical="center"/>
    </xf>
    <xf numFmtId="49" fontId="3" fillId="6" borderId="4" xfId="0" applyNumberFormat="1" applyFont="1" applyFill="1" applyBorder="1" applyAlignment="1">
      <alignment horizontal="left"/>
    </xf>
    <xf numFmtId="0" fontId="19" fillId="6" borderId="4" xfId="0" applyFont="1" applyFill="1" applyBorder="1" applyAlignment="1">
      <alignment horizontal="left" vertical="top" wrapText="1"/>
    </xf>
    <xf numFmtId="0" fontId="3" fillId="6" borderId="4" xfId="0" applyFont="1" applyFill="1" applyBorder="1" applyAlignment="1">
      <alignment horizontal="left" vertical="center" wrapText="1"/>
    </xf>
    <xf numFmtId="1" fontId="3" fillId="6" borderId="4" xfId="0" applyNumberFormat="1" applyFont="1" applyFill="1" applyBorder="1" applyAlignment="1">
      <alignment horizontal="left" vertical="center"/>
    </xf>
    <xf numFmtId="49" fontId="3" fillId="6" borderId="4" xfId="0" applyNumberFormat="1" applyFont="1" applyFill="1" applyBorder="1" applyAlignment="1">
      <alignment horizontal="left" vertical="top" wrapText="1"/>
    </xf>
    <xf numFmtId="0" fontId="3" fillId="6" borderId="4" xfId="22" applyFont="1" applyFill="1" applyBorder="1" applyAlignment="1">
      <alignment horizontal="left" vertical="top" wrapText="1"/>
    </xf>
    <xf numFmtId="49" fontId="13" fillId="6" borderId="4" xfId="0" applyNumberFormat="1" applyFont="1" applyFill="1" applyBorder="1" applyAlignment="1">
      <alignment horizontal="left"/>
    </xf>
    <xf numFmtId="49" fontId="3" fillId="6" borderId="4" xfId="0" applyNumberFormat="1" applyFont="1" applyFill="1" applyBorder="1" applyAlignment="1">
      <alignment horizontal="left" vertical="top"/>
    </xf>
    <xf numFmtId="0" fontId="3" fillId="6" borderId="4" xfId="0" applyFont="1" applyFill="1" applyBorder="1" applyAlignment="1">
      <alignment horizontal="left" vertical="center"/>
    </xf>
    <xf numFmtId="169" fontId="3" fillId="6" borderId="4" xfId="0" applyNumberFormat="1" applyFont="1" applyFill="1" applyBorder="1" applyAlignment="1">
      <alignment horizontal="left" vertical="center"/>
    </xf>
    <xf numFmtId="4" fontId="3" fillId="6" borderId="4" xfId="2" applyNumberFormat="1" applyFont="1" applyFill="1" applyBorder="1" applyAlignment="1">
      <alignment horizontal="left" vertical="center"/>
    </xf>
    <xf numFmtId="4" fontId="3" fillId="6" borderId="4" xfId="0" applyNumberFormat="1" applyFont="1" applyFill="1" applyBorder="1" applyAlignment="1">
      <alignment horizontal="left" vertical="center"/>
    </xf>
    <xf numFmtId="4" fontId="3" fillId="6" borderId="4" xfId="13" applyNumberFormat="1" applyFont="1" applyFill="1" applyBorder="1" applyAlignment="1">
      <alignment horizontal="left" vertical="center"/>
    </xf>
    <xf numFmtId="172" fontId="12" fillId="6" borderId="4" xfId="0" applyNumberFormat="1" applyFont="1" applyFill="1" applyBorder="1" applyAlignment="1">
      <alignment horizontal="left"/>
    </xf>
    <xf numFmtId="172" fontId="3" fillId="6" borderId="4" xfId="0" applyNumberFormat="1" applyFont="1" applyFill="1" applyBorder="1" applyAlignment="1">
      <alignment horizontal="left"/>
    </xf>
    <xf numFmtId="0" fontId="3" fillId="6" borderId="4" xfId="5" applyFont="1" applyFill="1" applyBorder="1" applyAlignment="1">
      <alignment horizontal="left" vertical="center" wrapText="1"/>
    </xf>
    <xf numFmtId="49" fontId="5" fillId="6" borderId="4" xfId="0" applyNumberFormat="1" applyFont="1" applyFill="1" applyBorder="1" applyAlignment="1">
      <alignment horizontal="left" vertical="center"/>
    </xf>
    <xf numFmtId="0" fontId="26" fillId="6" borderId="4" xfId="0" applyFont="1" applyFill="1" applyBorder="1" applyAlignment="1">
      <alignment horizontal="left" vertical="top" wrapText="1"/>
    </xf>
  </cellXfs>
  <cellStyles count="23">
    <cellStyle name="Normal 2 3 2 2 2" xfId="4"/>
    <cellStyle name="Normal 3" xfId="14"/>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xfId="22"/>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272"/>
  <sheetViews>
    <sheetView tabSelected="1" topLeftCell="AT211" zoomScale="70" zoomScaleNormal="70" workbookViewId="0">
      <selection activeCell="AY249" sqref="AY249"/>
    </sheetView>
  </sheetViews>
  <sheetFormatPr defaultRowHeight="13.15" customHeight="1" x14ac:dyDescent="0.2"/>
  <cols>
    <col min="1"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9.5703125" style="8" customWidth="1"/>
    <col min="31" max="32" width="16.7109375" style="8" customWidth="1"/>
    <col min="33" max="33" width="22.140625" style="8" customWidth="1"/>
    <col min="34" max="34" width="12.5703125" style="8" customWidth="1"/>
    <col min="35" max="35" width="20.140625" style="8" customWidth="1"/>
    <col min="36" max="37" width="17.28515625" style="8" customWidth="1"/>
    <col min="38" max="38" width="14.28515625" style="8" customWidth="1"/>
    <col min="39" max="40" width="17.28515625" style="8" customWidth="1"/>
    <col min="41" max="41" width="18.140625" style="8" customWidth="1"/>
    <col min="42" max="42" width="11.28515625" style="8" customWidth="1"/>
    <col min="43" max="45" width="17" style="8" customWidth="1"/>
    <col min="46" max="46" width="13.42578125" style="8" customWidth="1"/>
    <col min="47" max="47" width="16.5703125" style="8" customWidth="1"/>
    <col min="48" max="48" width="15" style="8" customWidth="1"/>
    <col min="49" max="49" width="18.42578125" style="8" customWidth="1"/>
    <col min="50" max="50" width="17.28515625" style="8" customWidth="1"/>
    <col min="51" max="51" width="20.28515625" style="8" customWidth="1"/>
    <col min="52" max="52" width="21.28515625" style="8" customWidth="1"/>
    <col min="53" max="53" width="15" style="4" customWidth="1"/>
    <col min="54" max="54" width="4.85546875" style="4" customWidth="1"/>
    <col min="55" max="63" width="4.42578125" style="4" customWidth="1"/>
    <col min="64" max="64" width="7.140625" style="4" customWidth="1"/>
    <col min="65" max="65" width="16.42578125" style="4" customWidth="1"/>
    <col min="66" max="260" width="9.140625" style="4"/>
    <col min="261" max="261" width="7.42578125" style="4" customWidth="1"/>
    <col min="262" max="262" width="20.7109375" style="4" customWidth="1"/>
    <col min="263" max="263" width="44.28515625" style="4" customWidth="1"/>
    <col min="264" max="264" width="48.85546875" style="4" customWidth="1"/>
    <col min="265" max="265" width="8.5703125" style="4" customWidth="1"/>
    <col min="266" max="267" width="5.28515625" style="4" customWidth="1"/>
    <col min="268" max="268" width="7" style="4" customWidth="1"/>
    <col min="269" max="269" width="12.28515625" style="4" customWidth="1"/>
    <col min="270" max="270" width="10.7109375" style="4" customWidth="1"/>
    <col min="271" max="271" width="11.140625" style="4" customWidth="1"/>
    <col min="272" max="272" width="8.85546875" style="4" customWidth="1"/>
    <col min="273" max="273" width="13.85546875" style="4" customWidth="1"/>
    <col min="274" max="274" width="38.85546875" style="4" customWidth="1"/>
    <col min="275" max="276" width="4.85546875" style="4" customWidth="1"/>
    <col min="277" max="277" width="11.85546875" style="4" customWidth="1"/>
    <col min="278" max="278" width="9.140625" style="4" customWidth="1"/>
    <col min="279" max="279" width="13.42578125" style="4" customWidth="1"/>
    <col min="280" max="280" width="15.28515625" style="4" customWidth="1"/>
    <col min="281" max="281" width="15.42578125" style="4" customWidth="1"/>
    <col min="282" max="283" width="14.42578125" style="4" customWidth="1"/>
    <col min="284" max="284" width="7.140625" style="4" customWidth="1"/>
    <col min="285" max="287" width="15.140625" style="4" customWidth="1"/>
    <col min="288" max="288" width="6.7109375" style="4" customWidth="1"/>
    <col min="289" max="289" width="16" style="4" customWidth="1"/>
    <col min="290" max="290" width="14.85546875" style="4" customWidth="1"/>
    <col min="291" max="291" width="12.85546875" style="4" customWidth="1"/>
    <col min="292" max="292" width="4.85546875" style="4" customWidth="1"/>
    <col min="293" max="293" width="14.140625" style="4" customWidth="1"/>
    <col min="294" max="294" width="13.85546875" style="4" customWidth="1"/>
    <col min="295" max="295" width="14.140625" style="4" customWidth="1"/>
    <col min="296" max="296" width="8.5703125" style="4" bestFit="1" customWidth="1"/>
    <col min="297" max="297" width="12.85546875" style="4" customWidth="1"/>
    <col min="298" max="298" width="14" style="4" customWidth="1"/>
    <col min="299" max="299" width="13.140625" style="4" customWidth="1"/>
    <col min="300" max="300" width="8.5703125" style="4" bestFit="1" customWidth="1"/>
    <col min="301" max="301" width="15" style="4" customWidth="1"/>
    <col min="302" max="302" width="14.7109375" style="4" customWidth="1"/>
    <col min="303" max="303" width="15" style="4" customWidth="1"/>
    <col min="304" max="304" width="59.7109375" style="4" customWidth="1"/>
    <col min="305" max="305" width="81.7109375" style="4" bestFit="1" customWidth="1"/>
    <col min="306" max="306" width="19.42578125" style="4" customWidth="1"/>
    <col min="307" max="307" width="14.5703125" style="4" customWidth="1"/>
    <col min="308" max="308" width="12.28515625" style="4" customWidth="1"/>
    <col min="309" max="309" width="14.5703125" style="4" customWidth="1"/>
    <col min="310" max="310" width="11.7109375" style="4" customWidth="1"/>
    <col min="311" max="311" width="14" style="4" customWidth="1"/>
    <col min="312" max="312" width="20.5703125" style="4" customWidth="1"/>
    <col min="313" max="313" width="11.7109375" style="4" customWidth="1"/>
    <col min="314" max="314" width="10.85546875" style="4" customWidth="1"/>
    <col min="315" max="516" width="9.140625" style="4"/>
    <col min="517" max="517" width="7.42578125" style="4" customWidth="1"/>
    <col min="518" max="518" width="20.7109375" style="4" customWidth="1"/>
    <col min="519" max="519" width="44.28515625" style="4" customWidth="1"/>
    <col min="520" max="520" width="48.85546875" style="4" customWidth="1"/>
    <col min="521" max="521" width="8.5703125" style="4" customWidth="1"/>
    <col min="522" max="523" width="5.28515625" style="4" customWidth="1"/>
    <col min="524" max="524" width="7" style="4" customWidth="1"/>
    <col min="525" max="525" width="12.28515625" style="4" customWidth="1"/>
    <col min="526" max="526" width="10.7109375" style="4" customWidth="1"/>
    <col min="527" max="527" width="11.140625" style="4" customWidth="1"/>
    <col min="528" max="528" width="8.85546875" style="4" customWidth="1"/>
    <col min="529" max="529" width="13.85546875" style="4" customWidth="1"/>
    <col min="530" max="530" width="38.85546875" style="4" customWidth="1"/>
    <col min="531" max="532" width="4.85546875" style="4" customWidth="1"/>
    <col min="533" max="533" width="11.85546875" style="4" customWidth="1"/>
    <col min="534" max="534" width="9.140625" style="4" customWidth="1"/>
    <col min="535" max="535" width="13.42578125" style="4" customWidth="1"/>
    <col min="536" max="536" width="15.28515625" style="4" customWidth="1"/>
    <col min="537" max="537" width="15.42578125" style="4" customWidth="1"/>
    <col min="538" max="539" width="14.42578125" style="4" customWidth="1"/>
    <col min="540" max="540" width="7.140625" style="4" customWidth="1"/>
    <col min="541" max="543" width="15.140625" style="4" customWidth="1"/>
    <col min="544" max="544" width="6.7109375" style="4" customWidth="1"/>
    <col min="545" max="545" width="16" style="4" customWidth="1"/>
    <col min="546" max="546" width="14.85546875" style="4" customWidth="1"/>
    <col min="547" max="547" width="12.85546875" style="4" customWidth="1"/>
    <col min="548" max="548" width="4.85546875" style="4" customWidth="1"/>
    <col min="549" max="549" width="14.140625" style="4" customWidth="1"/>
    <col min="550" max="550" width="13.85546875" style="4" customWidth="1"/>
    <col min="551" max="551" width="14.140625" style="4" customWidth="1"/>
    <col min="552" max="552" width="8.5703125" style="4" bestFit="1" customWidth="1"/>
    <col min="553" max="553" width="12.85546875" style="4" customWidth="1"/>
    <col min="554" max="554" width="14" style="4" customWidth="1"/>
    <col min="555" max="555" width="13.140625" style="4" customWidth="1"/>
    <col min="556" max="556" width="8.5703125" style="4" bestFit="1" customWidth="1"/>
    <col min="557" max="557" width="15" style="4" customWidth="1"/>
    <col min="558" max="558" width="14.7109375" style="4" customWidth="1"/>
    <col min="559" max="559" width="15" style="4" customWidth="1"/>
    <col min="560" max="560" width="59.7109375" style="4" customWidth="1"/>
    <col min="561" max="561" width="81.7109375" style="4" bestFit="1" customWidth="1"/>
    <col min="562" max="562" width="19.42578125" style="4" customWidth="1"/>
    <col min="563" max="563" width="14.5703125" style="4" customWidth="1"/>
    <col min="564" max="564" width="12.28515625" style="4" customWidth="1"/>
    <col min="565" max="565" width="14.5703125" style="4" customWidth="1"/>
    <col min="566" max="566" width="11.7109375" style="4" customWidth="1"/>
    <col min="567" max="567" width="14" style="4" customWidth="1"/>
    <col min="568" max="568" width="20.5703125" style="4" customWidth="1"/>
    <col min="569" max="569" width="11.7109375" style="4" customWidth="1"/>
    <col min="570" max="570" width="10.85546875" style="4" customWidth="1"/>
    <col min="571" max="772" width="9.140625" style="4"/>
    <col min="773" max="773" width="7.42578125" style="4" customWidth="1"/>
    <col min="774" max="774" width="20.7109375" style="4" customWidth="1"/>
    <col min="775" max="775" width="44.28515625" style="4" customWidth="1"/>
    <col min="776" max="776" width="48.85546875" style="4" customWidth="1"/>
    <col min="777" max="777" width="8.5703125" style="4" customWidth="1"/>
    <col min="778" max="779" width="5.28515625" style="4" customWidth="1"/>
    <col min="780" max="780" width="7" style="4" customWidth="1"/>
    <col min="781" max="781" width="12.28515625" style="4" customWidth="1"/>
    <col min="782" max="782" width="10.7109375" style="4" customWidth="1"/>
    <col min="783" max="783" width="11.140625" style="4" customWidth="1"/>
    <col min="784" max="784" width="8.85546875" style="4" customWidth="1"/>
    <col min="785" max="785" width="13.85546875" style="4" customWidth="1"/>
    <col min="786" max="786" width="38.85546875" style="4" customWidth="1"/>
    <col min="787" max="788" width="4.85546875" style="4" customWidth="1"/>
    <col min="789" max="789" width="11.85546875" style="4" customWidth="1"/>
    <col min="790" max="790" width="9.140625" style="4" customWidth="1"/>
    <col min="791" max="791" width="13.42578125" style="4" customWidth="1"/>
    <col min="792" max="792" width="15.28515625" style="4" customWidth="1"/>
    <col min="793" max="793" width="15.42578125" style="4" customWidth="1"/>
    <col min="794" max="795" width="14.42578125" style="4" customWidth="1"/>
    <col min="796" max="796" width="7.140625" style="4" customWidth="1"/>
    <col min="797" max="799" width="15.140625" style="4" customWidth="1"/>
    <col min="800" max="800" width="6.7109375" style="4" customWidth="1"/>
    <col min="801" max="801" width="16" style="4" customWidth="1"/>
    <col min="802" max="802" width="14.85546875" style="4" customWidth="1"/>
    <col min="803" max="803" width="12.85546875" style="4" customWidth="1"/>
    <col min="804" max="804" width="4.85546875" style="4" customWidth="1"/>
    <col min="805" max="805" width="14.140625" style="4" customWidth="1"/>
    <col min="806" max="806" width="13.85546875" style="4" customWidth="1"/>
    <col min="807" max="807" width="14.140625" style="4" customWidth="1"/>
    <col min="808" max="808" width="8.5703125" style="4" bestFit="1" customWidth="1"/>
    <col min="809" max="809" width="12.85546875" style="4" customWidth="1"/>
    <col min="810" max="810" width="14" style="4" customWidth="1"/>
    <col min="811" max="811" width="13.140625" style="4" customWidth="1"/>
    <col min="812" max="812" width="8.5703125" style="4" bestFit="1" customWidth="1"/>
    <col min="813" max="813" width="15" style="4" customWidth="1"/>
    <col min="814" max="814" width="14.7109375" style="4" customWidth="1"/>
    <col min="815" max="815" width="15" style="4" customWidth="1"/>
    <col min="816" max="816" width="59.7109375" style="4" customWidth="1"/>
    <col min="817" max="817" width="81.7109375" style="4" bestFit="1" customWidth="1"/>
    <col min="818" max="818" width="19.42578125" style="4" customWidth="1"/>
    <col min="819" max="819" width="14.5703125" style="4" customWidth="1"/>
    <col min="820" max="820" width="12.28515625" style="4" customWidth="1"/>
    <col min="821" max="821" width="14.5703125" style="4" customWidth="1"/>
    <col min="822" max="822" width="11.7109375" style="4" customWidth="1"/>
    <col min="823" max="823" width="14" style="4" customWidth="1"/>
    <col min="824" max="824" width="20.5703125" style="4" customWidth="1"/>
    <col min="825" max="825" width="11.7109375" style="4" customWidth="1"/>
    <col min="826" max="826" width="10.85546875" style="4" customWidth="1"/>
    <col min="827" max="1028" width="9.140625" style="4"/>
    <col min="1029" max="1029" width="7.42578125" style="4" customWidth="1"/>
    <col min="1030" max="1030" width="20.7109375" style="4" customWidth="1"/>
    <col min="1031" max="1031" width="44.28515625" style="4" customWidth="1"/>
    <col min="1032" max="1032" width="48.85546875" style="4" customWidth="1"/>
    <col min="1033" max="1033" width="8.5703125" style="4" customWidth="1"/>
    <col min="1034" max="1035" width="5.28515625" style="4" customWidth="1"/>
    <col min="1036" max="1036" width="7" style="4" customWidth="1"/>
    <col min="1037" max="1037" width="12.28515625" style="4" customWidth="1"/>
    <col min="1038" max="1038" width="10.7109375" style="4" customWidth="1"/>
    <col min="1039" max="1039" width="11.140625" style="4" customWidth="1"/>
    <col min="1040" max="1040" width="8.85546875" style="4" customWidth="1"/>
    <col min="1041" max="1041" width="13.85546875" style="4" customWidth="1"/>
    <col min="1042" max="1042" width="38.85546875" style="4" customWidth="1"/>
    <col min="1043" max="1044" width="4.85546875" style="4" customWidth="1"/>
    <col min="1045" max="1045" width="11.85546875" style="4" customWidth="1"/>
    <col min="1046" max="1046" width="9.140625" style="4" customWidth="1"/>
    <col min="1047" max="1047" width="13.42578125" style="4" customWidth="1"/>
    <col min="1048" max="1048" width="15.28515625" style="4" customWidth="1"/>
    <col min="1049" max="1049" width="15.42578125" style="4" customWidth="1"/>
    <col min="1050" max="1051" width="14.42578125" style="4" customWidth="1"/>
    <col min="1052" max="1052" width="7.140625" style="4" customWidth="1"/>
    <col min="1053" max="1055" width="15.140625" style="4" customWidth="1"/>
    <col min="1056" max="1056" width="6.7109375" style="4" customWidth="1"/>
    <col min="1057" max="1057" width="16" style="4" customWidth="1"/>
    <col min="1058" max="1058" width="14.85546875" style="4" customWidth="1"/>
    <col min="1059" max="1059" width="12.85546875" style="4" customWidth="1"/>
    <col min="1060" max="1060" width="4.85546875" style="4" customWidth="1"/>
    <col min="1061" max="1061" width="14.140625" style="4" customWidth="1"/>
    <col min="1062" max="1062" width="13.85546875" style="4" customWidth="1"/>
    <col min="1063" max="1063" width="14.140625" style="4" customWidth="1"/>
    <col min="1064" max="1064" width="8.5703125" style="4" bestFit="1" customWidth="1"/>
    <col min="1065" max="1065" width="12.85546875" style="4" customWidth="1"/>
    <col min="1066" max="1066" width="14" style="4" customWidth="1"/>
    <col min="1067" max="1067" width="13.140625" style="4" customWidth="1"/>
    <col min="1068" max="1068" width="8.5703125" style="4" bestFit="1" customWidth="1"/>
    <col min="1069" max="1069" width="15" style="4" customWidth="1"/>
    <col min="1070" max="1070" width="14.7109375" style="4" customWidth="1"/>
    <col min="1071" max="1071" width="15" style="4" customWidth="1"/>
    <col min="1072" max="1072" width="59.7109375" style="4" customWidth="1"/>
    <col min="1073" max="1073" width="81.7109375" style="4" bestFit="1" customWidth="1"/>
    <col min="1074" max="1074" width="19.42578125" style="4" customWidth="1"/>
    <col min="1075" max="1075" width="14.5703125" style="4" customWidth="1"/>
    <col min="1076" max="1076" width="12.28515625" style="4" customWidth="1"/>
    <col min="1077" max="1077" width="14.5703125" style="4" customWidth="1"/>
    <col min="1078" max="1078" width="11.7109375" style="4" customWidth="1"/>
    <col min="1079" max="1079" width="14" style="4" customWidth="1"/>
    <col min="1080" max="1080" width="20.5703125" style="4" customWidth="1"/>
    <col min="1081" max="1081" width="11.7109375" style="4" customWidth="1"/>
    <col min="1082" max="1082" width="10.85546875" style="4" customWidth="1"/>
    <col min="1083" max="1284" width="9.140625" style="4"/>
    <col min="1285" max="1285" width="7.42578125" style="4" customWidth="1"/>
    <col min="1286" max="1286" width="20.7109375" style="4" customWidth="1"/>
    <col min="1287" max="1287" width="44.28515625" style="4" customWidth="1"/>
    <col min="1288" max="1288" width="48.85546875" style="4" customWidth="1"/>
    <col min="1289" max="1289" width="8.5703125" style="4" customWidth="1"/>
    <col min="1290" max="1291" width="5.28515625" style="4" customWidth="1"/>
    <col min="1292" max="1292" width="7" style="4" customWidth="1"/>
    <col min="1293" max="1293" width="12.28515625" style="4" customWidth="1"/>
    <col min="1294" max="1294" width="10.7109375" style="4" customWidth="1"/>
    <col min="1295" max="1295" width="11.140625" style="4" customWidth="1"/>
    <col min="1296" max="1296" width="8.85546875" style="4" customWidth="1"/>
    <col min="1297" max="1297" width="13.85546875" style="4" customWidth="1"/>
    <col min="1298" max="1298" width="38.85546875" style="4" customWidth="1"/>
    <col min="1299" max="1300" width="4.85546875" style="4" customWidth="1"/>
    <col min="1301" max="1301" width="11.85546875" style="4" customWidth="1"/>
    <col min="1302" max="1302" width="9.140625" style="4" customWidth="1"/>
    <col min="1303" max="1303" width="13.42578125" style="4" customWidth="1"/>
    <col min="1304" max="1304" width="15.28515625" style="4" customWidth="1"/>
    <col min="1305" max="1305" width="15.42578125" style="4" customWidth="1"/>
    <col min="1306" max="1307" width="14.42578125" style="4" customWidth="1"/>
    <col min="1308" max="1308" width="7.140625" style="4" customWidth="1"/>
    <col min="1309" max="1311" width="15.140625" style="4" customWidth="1"/>
    <col min="1312" max="1312" width="6.7109375" style="4" customWidth="1"/>
    <col min="1313" max="1313" width="16" style="4" customWidth="1"/>
    <col min="1314" max="1314" width="14.85546875" style="4" customWidth="1"/>
    <col min="1315" max="1315" width="12.85546875" style="4" customWidth="1"/>
    <col min="1316" max="1316" width="4.85546875" style="4" customWidth="1"/>
    <col min="1317" max="1317" width="14.140625" style="4" customWidth="1"/>
    <col min="1318" max="1318" width="13.85546875" style="4" customWidth="1"/>
    <col min="1319" max="1319" width="14.140625" style="4" customWidth="1"/>
    <col min="1320" max="1320" width="8.5703125" style="4" bestFit="1" customWidth="1"/>
    <col min="1321" max="1321" width="12.85546875" style="4" customWidth="1"/>
    <col min="1322" max="1322" width="14" style="4" customWidth="1"/>
    <col min="1323" max="1323" width="13.140625" style="4" customWidth="1"/>
    <col min="1324" max="1324" width="8.5703125" style="4" bestFit="1" customWidth="1"/>
    <col min="1325" max="1325" width="15" style="4" customWidth="1"/>
    <col min="1326" max="1326" width="14.7109375" style="4" customWidth="1"/>
    <col min="1327" max="1327" width="15" style="4" customWidth="1"/>
    <col min="1328" max="1328" width="59.7109375" style="4" customWidth="1"/>
    <col min="1329" max="1329" width="81.7109375" style="4" bestFit="1" customWidth="1"/>
    <col min="1330" max="1330" width="19.42578125" style="4" customWidth="1"/>
    <col min="1331" max="1331" width="14.5703125" style="4" customWidth="1"/>
    <col min="1332" max="1332" width="12.28515625" style="4" customWidth="1"/>
    <col min="1333" max="1333" width="14.5703125" style="4" customWidth="1"/>
    <col min="1334" max="1334" width="11.7109375" style="4" customWidth="1"/>
    <col min="1335" max="1335" width="14" style="4" customWidth="1"/>
    <col min="1336" max="1336" width="20.5703125" style="4" customWidth="1"/>
    <col min="1337" max="1337" width="11.7109375" style="4" customWidth="1"/>
    <col min="1338" max="1338" width="10.85546875" style="4" customWidth="1"/>
    <col min="1339" max="1540" width="9.140625" style="4"/>
    <col min="1541" max="1541" width="7.42578125" style="4" customWidth="1"/>
    <col min="1542" max="1542" width="20.7109375" style="4" customWidth="1"/>
    <col min="1543" max="1543" width="44.28515625" style="4" customWidth="1"/>
    <col min="1544" max="1544" width="48.85546875" style="4" customWidth="1"/>
    <col min="1545" max="1545" width="8.5703125" style="4" customWidth="1"/>
    <col min="1546" max="1547" width="5.28515625" style="4" customWidth="1"/>
    <col min="1548" max="1548" width="7" style="4" customWidth="1"/>
    <col min="1549" max="1549" width="12.28515625" style="4" customWidth="1"/>
    <col min="1550" max="1550" width="10.7109375" style="4" customWidth="1"/>
    <col min="1551" max="1551" width="11.140625" style="4" customWidth="1"/>
    <col min="1552" max="1552" width="8.85546875" style="4" customWidth="1"/>
    <col min="1553" max="1553" width="13.85546875" style="4" customWidth="1"/>
    <col min="1554" max="1554" width="38.85546875" style="4" customWidth="1"/>
    <col min="1555" max="1556" width="4.85546875" style="4" customWidth="1"/>
    <col min="1557" max="1557" width="11.85546875" style="4" customWidth="1"/>
    <col min="1558" max="1558" width="9.140625" style="4" customWidth="1"/>
    <col min="1559" max="1559" width="13.42578125" style="4" customWidth="1"/>
    <col min="1560" max="1560" width="15.28515625" style="4" customWidth="1"/>
    <col min="1561" max="1561" width="15.42578125" style="4" customWidth="1"/>
    <col min="1562" max="1563" width="14.42578125" style="4" customWidth="1"/>
    <col min="1564" max="1564" width="7.140625" style="4" customWidth="1"/>
    <col min="1565" max="1567" width="15.140625" style="4" customWidth="1"/>
    <col min="1568" max="1568" width="6.7109375" style="4" customWidth="1"/>
    <col min="1569" max="1569" width="16" style="4" customWidth="1"/>
    <col min="1570" max="1570" width="14.85546875" style="4" customWidth="1"/>
    <col min="1571" max="1571" width="12.85546875" style="4" customWidth="1"/>
    <col min="1572" max="1572" width="4.85546875" style="4" customWidth="1"/>
    <col min="1573" max="1573" width="14.140625" style="4" customWidth="1"/>
    <col min="1574" max="1574" width="13.85546875" style="4" customWidth="1"/>
    <col min="1575" max="1575" width="14.140625" style="4" customWidth="1"/>
    <col min="1576" max="1576" width="8.5703125" style="4" bestFit="1" customWidth="1"/>
    <col min="1577" max="1577" width="12.85546875" style="4" customWidth="1"/>
    <col min="1578" max="1578" width="14" style="4" customWidth="1"/>
    <col min="1579" max="1579" width="13.140625" style="4" customWidth="1"/>
    <col min="1580" max="1580" width="8.5703125" style="4" bestFit="1" customWidth="1"/>
    <col min="1581" max="1581" width="15" style="4" customWidth="1"/>
    <col min="1582" max="1582" width="14.7109375" style="4" customWidth="1"/>
    <col min="1583" max="1583" width="15" style="4" customWidth="1"/>
    <col min="1584" max="1584" width="59.7109375" style="4" customWidth="1"/>
    <col min="1585" max="1585" width="81.7109375" style="4" bestFit="1" customWidth="1"/>
    <col min="1586" max="1586" width="19.42578125" style="4" customWidth="1"/>
    <col min="1587" max="1587" width="14.5703125" style="4" customWidth="1"/>
    <col min="1588" max="1588" width="12.28515625" style="4" customWidth="1"/>
    <col min="1589" max="1589" width="14.5703125" style="4" customWidth="1"/>
    <col min="1590" max="1590" width="11.7109375" style="4" customWidth="1"/>
    <col min="1591" max="1591" width="14" style="4" customWidth="1"/>
    <col min="1592" max="1592" width="20.5703125" style="4" customWidth="1"/>
    <col min="1593" max="1593" width="11.7109375" style="4" customWidth="1"/>
    <col min="1594" max="1594" width="10.85546875" style="4" customWidth="1"/>
    <col min="1595" max="1796" width="9.140625" style="4"/>
    <col min="1797" max="1797" width="7.42578125" style="4" customWidth="1"/>
    <col min="1798" max="1798" width="20.7109375" style="4" customWidth="1"/>
    <col min="1799" max="1799" width="44.28515625" style="4" customWidth="1"/>
    <col min="1800" max="1800" width="48.85546875" style="4" customWidth="1"/>
    <col min="1801" max="1801" width="8.5703125" style="4" customWidth="1"/>
    <col min="1802" max="1803" width="5.28515625" style="4" customWidth="1"/>
    <col min="1804" max="1804" width="7" style="4" customWidth="1"/>
    <col min="1805" max="1805" width="12.28515625" style="4" customWidth="1"/>
    <col min="1806" max="1806" width="10.7109375" style="4" customWidth="1"/>
    <col min="1807" max="1807" width="11.140625" style="4" customWidth="1"/>
    <col min="1808" max="1808" width="8.85546875" style="4" customWidth="1"/>
    <col min="1809" max="1809" width="13.85546875" style="4" customWidth="1"/>
    <col min="1810" max="1810" width="38.85546875" style="4" customWidth="1"/>
    <col min="1811" max="1812" width="4.85546875" style="4" customWidth="1"/>
    <col min="1813" max="1813" width="11.85546875" style="4" customWidth="1"/>
    <col min="1814" max="1814" width="9.140625" style="4" customWidth="1"/>
    <col min="1815" max="1815" width="13.42578125" style="4" customWidth="1"/>
    <col min="1816" max="1816" width="15.28515625" style="4" customWidth="1"/>
    <col min="1817" max="1817" width="15.42578125" style="4" customWidth="1"/>
    <col min="1818" max="1819" width="14.42578125" style="4" customWidth="1"/>
    <col min="1820" max="1820" width="7.140625" style="4" customWidth="1"/>
    <col min="1821" max="1823" width="15.140625" style="4" customWidth="1"/>
    <col min="1824" max="1824" width="6.7109375" style="4" customWidth="1"/>
    <col min="1825" max="1825" width="16" style="4" customWidth="1"/>
    <col min="1826" max="1826" width="14.85546875" style="4" customWidth="1"/>
    <col min="1827" max="1827" width="12.85546875" style="4" customWidth="1"/>
    <col min="1828" max="1828" width="4.85546875" style="4" customWidth="1"/>
    <col min="1829" max="1829" width="14.140625" style="4" customWidth="1"/>
    <col min="1830" max="1830" width="13.85546875" style="4" customWidth="1"/>
    <col min="1831" max="1831" width="14.140625" style="4" customWidth="1"/>
    <col min="1832" max="1832" width="8.5703125" style="4" bestFit="1" customWidth="1"/>
    <col min="1833" max="1833" width="12.85546875" style="4" customWidth="1"/>
    <col min="1834" max="1834" width="14" style="4" customWidth="1"/>
    <col min="1835" max="1835" width="13.140625" style="4" customWidth="1"/>
    <col min="1836" max="1836" width="8.5703125" style="4" bestFit="1" customWidth="1"/>
    <col min="1837" max="1837" width="15" style="4" customWidth="1"/>
    <col min="1838" max="1838" width="14.7109375" style="4" customWidth="1"/>
    <col min="1839" max="1839" width="15" style="4" customWidth="1"/>
    <col min="1840" max="1840" width="59.7109375" style="4" customWidth="1"/>
    <col min="1841" max="1841" width="81.7109375" style="4" bestFit="1" customWidth="1"/>
    <col min="1842" max="1842" width="19.42578125" style="4" customWidth="1"/>
    <col min="1843" max="1843" width="14.5703125" style="4" customWidth="1"/>
    <col min="1844" max="1844" width="12.28515625" style="4" customWidth="1"/>
    <col min="1845" max="1845" width="14.5703125" style="4" customWidth="1"/>
    <col min="1846" max="1846" width="11.7109375" style="4" customWidth="1"/>
    <col min="1847" max="1847" width="14" style="4" customWidth="1"/>
    <col min="1848" max="1848" width="20.5703125" style="4" customWidth="1"/>
    <col min="1849" max="1849" width="11.7109375" style="4" customWidth="1"/>
    <col min="1850" max="1850" width="10.85546875" style="4" customWidth="1"/>
    <col min="1851" max="2052" width="9.140625" style="4"/>
    <col min="2053" max="2053" width="7.42578125" style="4" customWidth="1"/>
    <col min="2054" max="2054" width="20.7109375" style="4" customWidth="1"/>
    <col min="2055" max="2055" width="44.28515625" style="4" customWidth="1"/>
    <col min="2056" max="2056" width="48.85546875" style="4" customWidth="1"/>
    <col min="2057" max="2057" width="8.5703125" style="4" customWidth="1"/>
    <col min="2058" max="2059" width="5.28515625" style="4" customWidth="1"/>
    <col min="2060" max="2060" width="7" style="4" customWidth="1"/>
    <col min="2061" max="2061" width="12.28515625" style="4" customWidth="1"/>
    <col min="2062" max="2062" width="10.7109375" style="4" customWidth="1"/>
    <col min="2063" max="2063" width="11.140625" style="4" customWidth="1"/>
    <col min="2064" max="2064" width="8.85546875" style="4" customWidth="1"/>
    <col min="2065" max="2065" width="13.85546875" style="4" customWidth="1"/>
    <col min="2066" max="2066" width="38.85546875" style="4" customWidth="1"/>
    <col min="2067" max="2068" width="4.85546875" style="4" customWidth="1"/>
    <col min="2069" max="2069" width="11.85546875" style="4" customWidth="1"/>
    <col min="2070" max="2070" width="9.140625" style="4" customWidth="1"/>
    <col min="2071" max="2071" width="13.42578125" style="4" customWidth="1"/>
    <col min="2072" max="2072" width="15.28515625" style="4" customWidth="1"/>
    <col min="2073" max="2073" width="15.42578125" style="4" customWidth="1"/>
    <col min="2074" max="2075" width="14.42578125" style="4" customWidth="1"/>
    <col min="2076" max="2076" width="7.140625" style="4" customWidth="1"/>
    <col min="2077" max="2079" width="15.140625" style="4" customWidth="1"/>
    <col min="2080" max="2080" width="6.7109375" style="4" customWidth="1"/>
    <col min="2081" max="2081" width="16" style="4" customWidth="1"/>
    <col min="2082" max="2082" width="14.85546875" style="4" customWidth="1"/>
    <col min="2083" max="2083" width="12.85546875" style="4" customWidth="1"/>
    <col min="2084" max="2084" width="4.85546875" style="4" customWidth="1"/>
    <col min="2085" max="2085" width="14.140625" style="4" customWidth="1"/>
    <col min="2086" max="2086" width="13.85546875" style="4" customWidth="1"/>
    <col min="2087" max="2087" width="14.140625" style="4" customWidth="1"/>
    <col min="2088" max="2088" width="8.5703125" style="4" bestFit="1" customWidth="1"/>
    <col min="2089" max="2089" width="12.85546875" style="4" customWidth="1"/>
    <col min="2090" max="2090" width="14" style="4" customWidth="1"/>
    <col min="2091" max="2091" width="13.140625" style="4" customWidth="1"/>
    <col min="2092" max="2092" width="8.5703125" style="4" bestFit="1" customWidth="1"/>
    <col min="2093" max="2093" width="15" style="4" customWidth="1"/>
    <col min="2094" max="2094" width="14.7109375" style="4" customWidth="1"/>
    <col min="2095" max="2095" width="15" style="4" customWidth="1"/>
    <col min="2096" max="2096" width="59.7109375" style="4" customWidth="1"/>
    <col min="2097" max="2097" width="81.7109375" style="4" bestFit="1" customWidth="1"/>
    <col min="2098" max="2098" width="19.42578125" style="4" customWidth="1"/>
    <col min="2099" max="2099" width="14.5703125" style="4" customWidth="1"/>
    <col min="2100" max="2100" width="12.28515625" style="4" customWidth="1"/>
    <col min="2101" max="2101" width="14.5703125" style="4" customWidth="1"/>
    <col min="2102" max="2102" width="11.7109375" style="4" customWidth="1"/>
    <col min="2103" max="2103" width="14" style="4" customWidth="1"/>
    <col min="2104" max="2104" width="20.5703125" style="4" customWidth="1"/>
    <col min="2105" max="2105" width="11.7109375" style="4" customWidth="1"/>
    <col min="2106" max="2106" width="10.85546875" style="4" customWidth="1"/>
    <col min="2107" max="2308" width="9.140625" style="4"/>
    <col min="2309" max="2309" width="7.42578125" style="4" customWidth="1"/>
    <col min="2310" max="2310" width="20.7109375" style="4" customWidth="1"/>
    <col min="2311" max="2311" width="44.28515625" style="4" customWidth="1"/>
    <col min="2312" max="2312" width="48.85546875" style="4" customWidth="1"/>
    <col min="2313" max="2313" width="8.5703125" style="4" customWidth="1"/>
    <col min="2314" max="2315" width="5.28515625" style="4" customWidth="1"/>
    <col min="2316" max="2316" width="7" style="4" customWidth="1"/>
    <col min="2317" max="2317" width="12.28515625" style="4" customWidth="1"/>
    <col min="2318" max="2318" width="10.7109375" style="4" customWidth="1"/>
    <col min="2319" max="2319" width="11.140625" style="4" customWidth="1"/>
    <col min="2320" max="2320" width="8.85546875" style="4" customWidth="1"/>
    <col min="2321" max="2321" width="13.85546875" style="4" customWidth="1"/>
    <col min="2322" max="2322" width="38.85546875" style="4" customWidth="1"/>
    <col min="2323" max="2324" width="4.85546875" style="4" customWidth="1"/>
    <col min="2325" max="2325" width="11.85546875" style="4" customWidth="1"/>
    <col min="2326" max="2326" width="9.140625" style="4" customWidth="1"/>
    <col min="2327" max="2327" width="13.42578125" style="4" customWidth="1"/>
    <col min="2328" max="2328" width="15.28515625" style="4" customWidth="1"/>
    <col min="2329" max="2329" width="15.42578125" style="4" customWidth="1"/>
    <col min="2330" max="2331" width="14.42578125" style="4" customWidth="1"/>
    <col min="2332" max="2332" width="7.140625" style="4" customWidth="1"/>
    <col min="2333" max="2335" width="15.140625" style="4" customWidth="1"/>
    <col min="2336" max="2336" width="6.7109375" style="4" customWidth="1"/>
    <col min="2337" max="2337" width="16" style="4" customWidth="1"/>
    <col min="2338" max="2338" width="14.85546875" style="4" customWidth="1"/>
    <col min="2339" max="2339" width="12.85546875" style="4" customWidth="1"/>
    <col min="2340" max="2340" width="4.85546875" style="4" customWidth="1"/>
    <col min="2341" max="2341" width="14.140625" style="4" customWidth="1"/>
    <col min="2342" max="2342" width="13.85546875" style="4" customWidth="1"/>
    <col min="2343" max="2343" width="14.140625" style="4" customWidth="1"/>
    <col min="2344" max="2344" width="8.5703125" style="4" bestFit="1" customWidth="1"/>
    <col min="2345" max="2345" width="12.85546875" style="4" customWidth="1"/>
    <col min="2346" max="2346" width="14" style="4" customWidth="1"/>
    <col min="2347" max="2347" width="13.140625" style="4" customWidth="1"/>
    <col min="2348" max="2348" width="8.5703125" style="4" bestFit="1" customWidth="1"/>
    <col min="2349" max="2349" width="15" style="4" customWidth="1"/>
    <col min="2350" max="2350" width="14.7109375" style="4" customWidth="1"/>
    <col min="2351" max="2351" width="15" style="4" customWidth="1"/>
    <col min="2352" max="2352" width="59.7109375" style="4" customWidth="1"/>
    <col min="2353" max="2353" width="81.7109375" style="4" bestFit="1" customWidth="1"/>
    <col min="2354" max="2354" width="19.42578125" style="4" customWidth="1"/>
    <col min="2355" max="2355" width="14.5703125" style="4" customWidth="1"/>
    <col min="2356" max="2356" width="12.28515625" style="4" customWidth="1"/>
    <col min="2357" max="2357" width="14.5703125" style="4" customWidth="1"/>
    <col min="2358" max="2358" width="11.7109375" style="4" customWidth="1"/>
    <col min="2359" max="2359" width="14" style="4" customWidth="1"/>
    <col min="2360" max="2360" width="20.5703125" style="4" customWidth="1"/>
    <col min="2361" max="2361" width="11.7109375" style="4" customWidth="1"/>
    <col min="2362" max="2362" width="10.85546875" style="4" customWidth="1"/>
    <col min="2363" max="2564" width="9.140625" style="4"/>
    <col min="2565" max="2565" width="7.42578125" style="4" customWidth="1"/>
    <col min="2566" max="2566" width="20.7109375" style="4" customWidth="1"/>
    <col min="2567" max="2567" width="44.28515625" style="4" customWidth="1"/>
    <col min="2568" max="2568" width="48.85546875" style="4" customWidth="1"/>
    <col min="2569" max="2569" width="8.5703125" style="4" customWidth="1"/>
    <col min="2570" max="2571" width="5.28515625" style="4" customWidth="1"/>
    <col min="2572" max="2572" width="7" style="4" customWidth="1"/>
    <col min="2573" max="2573" width="12.28515625" style="4" customWidth="1"/>
    <col min="2574" max="2574" width="10.7109375" style="4" customWidth="1"/>
    <col min="2575" max="2575" width="11.140625" style="4" customWidth="1"/>
    <col min="2576" max="2576" width="8.85546875" style="4" customWidth="1"/>
    <col min="2577" max="2577" width="13.85546875" style="4" customWidth="1"/>
    <col min="2578" max="2578" width="38.85546875" style="4" customWidth="1"/>
    <col min="2579" max="2580" width="4.85546875" style="4" customWidth="1"/>
    <col min="2581" max="2581" width="11.85546875" style="4" customWidth="1"/>
    <col min="2582" max="2582" width="9.140625" style="4" customWidth="1"/>
    <col min="2583" max="2583" width="13.42578125" style="4" customWidth="1"/>
    <col min="2584" max="2584" width="15.28515625" style="4" customWidth="1"/>
    <col min="2585" max="2585" width="15.42578125" style="4" customWidth="1"/>
    <col min="2586" max="2587" width="14.42578125" style="4" customWidth="1"/>
    <col min="2588" max="2588" width="7.140625" style="4" customWidth="1"/>
    <col min="2589" max="2591" width="15.140625" style="4" customWidth="1"/>
    <col min="2592" max="2592" width="6.7109375" style="4" customWidth="1"/>
    <col min="2593" max="2593" width="16" style="4" customWidth="1"/>
    <col min="2594" max="2594" width="14.85546875" style="4" customWidth="1"/>
    <col min="2595" max="2595" width="12.85546875" style="4" customWidth="1"/>
    <col min="2596" max="2596" width="4.85546875" style="4" customWidth="1"/>
    <col min="2597" max="2597" width="14.140625" style="4" customWidth="1"/>
    <col min="2598" max="2598" width="13.85546875" style="4" customWidth="1"/>
    <col min="2599" max="2599" width="14.140625" style="4" customWidth="1"/>
    <col min="2600" max="2600" width="8.5703125" style="4" bestFit="1" customWidth="1"/>
    <col min="2601" max="2601" width="12.85546875" style="4" customWidth="1"/>
    <col min="2602" max="2602" width="14" style="4" customWidth="1"/>
    <col min="2603" max="2603" width="13.140625" style="4" customWidth="1"/>
    <col min="2604" max="2604" width="8.5703125" style="4" bestFit="1" customWidth="1"/>
    <col min="2605" max="2605" width="15" style="4" customWidth="1"/>
    <col min="2606" max="2606" width="14.7109375" style="4" customWidth="1"/>
    <col min="2607" max="2607" width="15" style="4" customWidth="1"/>
    <col min="2608" max="2608" width="59.7109375" style="4" customWidth="1"/>
    <col min="2609" max="2609" width="81.7109375" style="4" bestFit="1" customWidth="1"/>
    <col min="2610" max="2610" width="19.42578125" style="4" customWidth="1"/>
    <col min="2611" max="2611" width="14.5703125" style="4" customWidth="1"/>
    <col min="2612" max="2612" width="12.28515625" style="4" customWidth="1"/>
    <col min="2613" max="2613" width="14.5703125" style="4" customWidth="1"/>
    <col min="2614" max="2614" width="11.7109375" style="4" customWidth="1"/>
    <col min="2615" max="2615" width="14" style="4" customWidth="1"/>
    <col min="2616" max="2616" width="20.5703125" style="4" customWidth="1"/>
    <col min="2617" max="2617" width="11.7109375" style="4" customWidth="1"/>
    <col min="2618" max="2618" width="10.85546875" style="4" customWidth="1"/>
    <col min="2619" max="2820" width="9.140625" style="4"/>
    <col min="2821" max="2821" width="7.42578125" style="4" customWidth="1"/>
    <col min="2822" max="2822" width="20.7109375" style="4" customWidth="1"/>
    <col min="2823" max="2823" width="44.28515625" style="4" customWidth="1"/>
    <col min="2824" max="2824" width="48.85546875" style="4" customWidth="1"/>
    <col min="2825" max="2825" width="8.5703125" style="4" customWidth="1"/>
    <col min="2826" max="2827" width="5.28515625" style="4" customWidth="1"/>
    <col min="2828" max="2828" width="7" style="4" customWidth="1"/>
    <col min="2829" max="2829" width="12.28515625" style="4" customWidth="1"/>
    <col min="2830" max="2830" width="10.7109375" style="4" customWidth="1"/>
    <col min="2831" max="2831" width="11.140625" style="4" customWidth="1"/>
    <col min="2832" max="2832" width="8.85546875" style="4" customWidth="1"/>
    <col min="2833" max="2833" width="13.85546875" style="4" customWidth="1"/>
    <col min="2834" max="2834" width="38.85546875" style="4" customWidth="1"/>
    <col min="2835" max="2836" width="4.85546875" style="4" customWidth="1"/>
    <col min="2837" max="2837" width="11.85546875" style="4" customWidth="1"/>
    <col min="2838" max="2838" width="9.140625" style="4" customWidth="1"/>
    <col min="2839" max="2839" width="13.42578125" style="4" customWidth="1"/>
    <col min="2840" max="2840" width="15.28515625" style="4" customWidth="1"/>
    <col min="2841" max="2841" width="15.42578125" style="4" customWidth="1"/>
    <col min="2842" max="2843" width="14.42578125" style="4" customWidth="1"/>
    <col min="2844" max="2844" width="7.140625" style="4" customWidth="1"/>
    <col min="2845" max="2847" width="15.140625" style="4" customWidth="1"/>
    <col min="2848" max="2848" width="6.7109375" style="4" customWidth="1"/>
    <col min="2849" max="2849" width="16" style="4" customWidth="1"/>
    <col min="2850" max="2850" width="14.85546875" style="4" customWidth="1"/>
    <col min="2851" max="2851" width="12.85546875" style="4" customWidth="1"/>
    <col min="2852" max="2852" width="4.85546875" style="4" customWidth="1"/>
    <col min="2853" max="2853" width="14.140625" style="4" customWidth="1"/>
    <col min="2854" max="2854" width="13.85546875" style="4" customWidth="1"/>
    <col min="2855" max="2855" width="14.140625" style="4" customWidth="1"/>
    <col min="2856" max="2856" width="8.5703125" style="4" bestFit="1" customWidth="1"/>
    <col min="2857" max="2857" width="12.85546875" style="4" customWidth="1"/>
    <col min="2858" max="2858" width="14" style="4" customWidth="1"/>
    <col min="2859" max="2859" width="13.140625" style="4" customWidth="1"/>
    <col min="2860" max="2860" width="8.5703125" style="4" bestFit="1" customWidth="1"/>
    <col min="2861" max="2861" width="15" style="4" customWidth="1"/>
    <col min="2862" max="2862" width="14.7109375" style="4" customWidth="1"/>
    <col min="2863" max="2863" width="15" style="4" customWidth="1"/>
    <col min="2864" max="2864" width="59.7109375" style="4" customWidth="1"/>
    <col min="2865" max="2865" width="81.7109375" style="4" bestFit="1" customWidth="1"/>
    <col min="2866" max="2866" width="19.42578125" style="4" customWidth="1"/>
    <col min="2867" max="2867" width="14.5703125" style="4" customWidth="1"/>
    <col min="2868" max="2868" width="12.28515625" style="4" customWidth="1"/>
    <col min="2869" max="2869" width="14.5703125" style="4" customWidth="1"/>
    <col min="2870" max="2870" width="11.7109375" style="4" customWidth="1"/>
    <col min="2871" max="2871" width="14" style="4" customWidth="1"/>
    <col min="2872" max="2872" width="20.5703125" style="4" customWidth="1"/>
    <col min="2873" max="2873" width="11.7109375" style="4" customWidth="1"/>
    <col min="2874" max="2874" width="10.85546875" style="4" customWidth="1"/>
    <col min="2875" max="3076" width="9.140625" style="4"/>
    <col min="3077" max="3077" width="7.42578125" style="4" customWidth="1"/>
    <col min="3078" max="3078" width="20.7109375" style="4" customWidth="1"/>
    <col min="3079" max="3079" width="44.28515625" style="4" customWidth="1"/>
    <col min="3080" max="3080" width="48.85546875" style="4" customWidth="1"/>
    <col min="3081" max="3081" width="8.5703125" style="4" customWidth="1"/>
    <col min="3082" max="3083" width="5.28515625" style="4" customWidth="1"/>
    <col min="3084" max="3084" width="7" style="4" customWidth="1"/>
    <col min="3085" max="3085" width="12.28515625" style="4" customWidth="1"/>
    <col min="3086" max="3086" width="10.7109375" style="4" customWidth="1"/>
    <col min="3087" max="3087" width="11.140625" style="4" customWidth="1"/>
    <col min="3088" max="3088" width="8.85546875" style="4" customWidth="1"/>
    <col min="3089" max="3089" width="13.85546875" style="4" customWidth="1"/>
    <col min="3090" max="3090" width="38.85546875" style="4" customWidth="1"/>
    <col min="3091" max="3092" width="4.85546875" style="4" customWidth="1"/>
    <col min="3093" max="3093" width="11.85546875" style="4" customWidth="1"/>
    <col min="3094" max="3094" width="9.140625" style="4" customWidth="1"/>
    <col min="3095" max="3095" width="13.42578125" style="4" customWidth="1"/>
    <col min="3096" max="3096" width="15.28515625" style="4" customWidth="1"/>
    <col min="3097" max="3097" width="15.42578125" style="4" customWidth="1"/>
    <col min="3098" max="3099" width="14.42578125" style="4" customWidth="1"/>
    <col min="3100" max="3100" width="7.140625" style="4" customWidth="1"/>
    <col min="3101" max="3103" width="15.140625" style="4" customWidth="1"/>
    <col min="3104" max="3104" width="6.7109375" style="4" customWidth="1"/>
    <col min="3105" max="3105" width="16" style="4" customWidth="1"/>
    <col min="3106" max="3106" width="14.85546875" style="4" customWidth="1"/>
    <col min="3107" max="3107" width="12.85546875" style="4" customWidth="1"/>
    <col min="3108" max="3108" width="4.85546875" style="4" customWidth="1"/>
    <col min="3109" max="3109" width="14.140625" style="4" customWidth="1"/>
    <col min="3110" max="3110" width="13.85546875" style="4" customWidth="1"/>
    <col min="3111" max="3111" width="14.140625" style="4" customWidth="1"/>
    <col min="3112" max="3112" width="8.5703125" style="4" bestFit="1" customWidth="1"/>
    <col min="3113" max="3113" width="12.85546875" style="4" customWidth="1"/>
    <col min="3114" max="3114" width="14" style="4" customWidth="1"/>
    <col min="3115" max="3115" width="13.140625" style="4" customWidth="1"/>
    <col min="3116" max="3116" width="8.5703125" style="4" bestFit="1" customWidth="1"/>
    <col min="3117" max="3117" width="15" style="4" customWidth="1"/>
    <col min="3118" max="3118" width="14.7109375" style="4" customWidth="1"/>
    <col min="3119" max="3119" width="15" style="4" customWidth="1"/>
    <col min="3120" max="3120" width="59.7109375" style="4" customWidth="1"/>
    <col min="3121" max="3121" width="81.7109375" style="4" bestFit="1" customWidth="1"/>
    <col min="3122" max="3122" width="19.42578125" style="4" customWidth="1"/>
    <col min="3123" max="3123" width="14.5703125" style="4" customWidth="1"/>
    <col min="3124" max="3124" width="12.28515625" style="4" customWidth="1"/>
    <col min="3125" max="3125" width="14.5703125" style="4" customWidth="1"/>
    <col min="3126" max="3126" width="11.7109375" style="4" customWidth="1"/>
    <col min="3127" max="3127" width="14" style="4" customWidth="1"/>
    <col min="3128" max="3128" width="20.5703125" style="4" customWidth="1"/>
    <col min="3129" max="3129" width="11.7109375" style="4" customWidth="1"/>
    <col min="3130" max="3130" width="10.85546875" style="4" customWidth="1"/>
    <col min="3131" max="3332" width="9.140625" style="4"/>
    <col min="3333" max="3333" width="7.42578125" style="4" customWidth="1"/>
    <col min="3334" max="3334" width="20.7109375" style="4" customWidth="1"/>
    <col min="3335" max="3335" width="44.28515625" style="4" customWidth="1"/>
    <col min="3336" max="3336" width="48.85546875" style="4" customWidth="1"/>
    <col min="3337" max="3337" width="8.5703125" style="4" customWidth="1"/>
    <col min="3338" max="3339" width="5.28515625" style="4" customWidth="1"/>
    <col min="3340" max="3340" width="7" style="4" customWidth="1"/>
    <col min="3341" max="3341" width="12.28515625" style="4" customWidth="1"/>
    <col min="3342" max="3342" width="10.7109375" style="4" customWidth="1"/>
    <col min="3343" max="3343" width="11.140625" style="4" customWidth="1"/>
    <col min="3344" max="3344" width="8.85546875" style="4" customWidth="1"/>
    <col min="3345" max="3345" width="13.85546875" style="4" customWidth="1"/>
    <col min="3346" max="3346" width="38.85546875" style="4" customWidth="1"/>
    <col min="3347" max="3348" width="4.85546875" style="4" customWidth="1"/>
    <col min="3349" max="3349" width="11.85546875" style="4" customWidth="1"/>
    <col min="3350" max="3350" width="9.140625" style="4" customWidth="1"/>
    <col min="3351" max="3351" width="13.42578125" style="4" customWidth="1"/>
    <col min="3352" max="3352" width="15.28515625" style="4" customWidth="1"/>
    <col min="3353" max="3353" width="15.42578125" style="4" customWidth="1"/>
    <col min="3354" max="3355" width="14.42578125" style="4" customWidth="1"/>
    <col min="3356" max="3356" width="7.140625" style="4" customWidth="1"/>
    <col min="3357" max="3359" width="15.140625" style="4" customWidth="1"/>
    <col min="3360" max="3360" width="6.7109375" style="4" customWidth="1"/>
    <col min="3361" max="3361" width="16" style="4" customWidth="1"/>
    <col min="3362" max="3362" width="14.85546875" style="4" customWidth="1"/>
    <col min="3363" max="3363" width="12.85546875" style="4" customWidth="1"/>
    <col min="3364" max="3364" width="4.85546875" style="4" customWidth="1"/>
    <col min="3365" max="3365" width="14.140625" style="4" customWidth="1"/>
    <col min="3366" max="3366" width="13.85546875" style="4" customWidth="1"/>
    <col min="3367" max="3367" width="14.140625" style="4" customWidth="1"/>
    <col min="3368" max="3368" width="8.5703125" style="4" bestFit="1" customWidth="1"/>
    <col min="3369" max="3369" width="12.85546875" style="4" customWidth="1"/>
    <col min="3370" max="3370" width="14" style="4" customWidth="1"/>
    <col min="3371" max="3371" width="13.140625" style="4" customWidth="1"/>
    <col min="3372" max="3372" width="8.5703125" style="4" bestFit="1" customWidth="1"/>
    <col min="3373" max="3373" width="15" style="4" customWidth="1"/>
    <col min="3374" max="3374" width="14.7109375" style="4" customWidth="1"/>
    <col min="3375" max="3375" width="15" style="4" customWidth="1"/>
    <col min="3376" max="3376" width="59.7109375" style="4" customWidth="1"/>
    <col min="3377" max="3377" width="81.7109375" style="4" bestFit="1" customWidth="1"/>
    <col min="3378" max="3378" width="19.42578125" style="4" customWidth="1"/>
    <col min="3379" max="3379" width="14.5703125" style="4" customWidth="1"/>
    <col min="3380" max="3380" width="12.28515625" style="4" customWidth="1"/>
    <col min="3381" max="3381" width="14.5703125" style="4" customWidth="1"/>
    <col min="3382" max="3382" width="11.7109375" style="4" customWidth="1"/>
    <col min="3383" max="3383" width="14" style="4" customWidth="1"/>
    <col min="3384" max="3384" width="20.5703125" style="4" customWidth="1"/>
    <col min="3385" max="3385" width="11.7109375" style="4" customWidth="1"/>
    <col min="3386" max="3386" width="10.85546875" style="4" customWidth="1"/>
    <col min="3387" max="3588" width="9.140625" style="4"/>
    <col min="3589" max="3589" width="7.42578125" style="4" customWidth="1"/>
    <col min="3590" max="3590" width="20.7109375" style="4" customWidth="1"/>
    <col min="3591" max="3591" width="44.28515625" style="4" customWidth="1"/>
    <col min="3592" max="3592" width="48.85546875" style="4" customWidth="1"/>
    <col min="3593" max="3593" width="8.5703125" style="4" customWidth="1"/>
    <col min="3594" max="3595" width="5.28515625" style="4" customWidth="1"/>
    <col min="3596" max="3596" width="7" style="4" customWidth="1"/>
    <col min="3597" max="3597" width="12.28515625" style="4" customWidth="1"/>
    <col min="3598" max="3598" width="10.7109375" style="4" customWidth="1"/>
    <col min="3599" max="3599" width="11.140625" style="4" customWidth="1"/>
    <col min="3600" max="3600" width="8.85546875" style="4" customWidth="1"/>
    <col min="3601" max="3601" width="13.85546875" style="4" customWidth="1"/>
    <col min="3602" max="3602" width="38.85546875" style="4" customWidth="1"/>
    <col min="3603" max="3604" width="4.85546875" style="4" customWidth="1"/>
    <col min="3605" max="3605" width="11.85546875" style="4" customWidth="1"/>
    <col min="3606" max="3606" width="9.140625" style="4" customWidth="1"/>
    <col min="3607" max="3607" width="13.42578125" style="4" customWidth="1"/>
    <col min="3608" max="3608" width="15.28515625" style="4" customWidth="1"/>
    <col min="3609" max="3609" width="15.42578125" style="4" customWidth="1"/>
    <col min="3610" max="3611" width="14.42578125" style="4" customWidth="1"/>
    <col min="3612" max="3612" width="7.140625" style="4" customWidth="1"/>
    <col min="3613" max="3615" width="15.140625" style="4" customWidth="1"/>
    <col min="3616" max="3616" width="6.7109375" style="4" customWidth="1"/>
    <col min="3617" max="3617" width="16" style="4" customWidth="1"/>
    <col min="3618" max="3618" width="14.85546875" style="4" customWidth="1"/>
    <col min="3619" max="3619" width="12.85546875" style="4" customWidth="1"/>
    <col min="3620" max="3620" width="4.85546875" style="4" customWidth="1"/>
    <col min="3621" max="3621" width="14.140625" style="4" customWidth="1"/>
    <col min="3622" max="3622" width="13.85546875" style="4" customWidth="1"/>
    <col min="3623" max="3623" width="14.140625" style="4" customWidth="1"/>
    <col min="3624" max="3624" width="8.5703125" style="4" bestFit="1" customWidth="1"/>
    <col min="3625" max="3625" width="12.85546875" style="4" customWidth="1"/>
    <col min="3626" max="3626" width="14" style="4" customWidth="1"/>
    <col min="3627" max="3627" width="13.140625" style="4" customWidth="1"/>
    <col min="3628" max="3628" width="8.5703125" style="4" bestFit="1" customWidth="1"/>
    <col min="3629" max="3629" width="15" style="4" customWidth="1"/>
    <col min="3630" max="3630" width="14.7109375" style="4" customWidth="1"/>
    <col min="3631" max="3631" width="15" style="4" customWidth="1"/>
    <col min="3632" max="3632" width="59.7109375" style="4" customWidth="1"/>
    <col min="3633" max="3633" width="81.7109375" style="4" bestFit="1" customWidth="1"/>
    <col min="3634" max="3634" width="19.42578125" style="4" customWidth="1"/>
    <col min="3635" max="3635" width="14.5703125" style="4" customWidth="1"/>
    <col min="3636" max="3636" width="12.28515625" style="4" customWidth="1"/>
    <col min="3637" max="3637" width="14.5703125" style="4" customWidth="1"/>
    <col min="3638" max="3638" width="11.7109375" style="4" customWidth="1"/>
    <col min="3639" max="3639" width="14" style="4" customWidth="1"/>
    <col min="3640" max="3640" width="20.5703125" style="4" customWidth="1"/>
    <col min="3641" max="3641" width="11.7109375" style="4" customWidth="1"/>
    <col min="3642" max="3642" width="10.85546875" style="4" customWidth="1"/>
    <col min="3643" max="3844" width="9.140625" style="4"/>
    <col min="3845" max="3845" width="7.42578125" style="4" customWidth="1"/>
    <col min="3846" max="3846" width="20.7109375" style="4" customWidth="1"/>
    <col min="3847" max="3847" width="44.28515625" style="4" customWidth="1"/>
    <col min="3848" max="3848" width="48.85546875" style="4" customWidth="1"/>
    <col min="3849" max="3849" width="8.5703125" style="4" customWidth="1"/>
    <col min="3850" max="3851" width="5.28515625" style="4" customWidth="1"/>
    <col min="3852" max="3852" width="7" style="4" customWidth="1"/>
    <col min="3853" max="3853" width="12.28515625" style="4" customWidth="1"/>
    <col min="3854" max="3854" width="10.7109375" style="4" customWidth="1"/>
    <col min="3855" max="3855" width="11.140625" style="4" customWidth="1"/>
    <col min="3856" max="3856" width="8.85546875" style="4" customWidth="1"/>
    <col min="3857" max="3857" width="13.85546875" style="4" customWidth="1"/>
    <col min="3858" max="3858" width="38.85546875" style="4" customWidth="1"/>
    <col min="3859" max="3860" width="4.85546875" style="4" customWidth="1"/>
    <col min="3861" max="3861" width="11.85546875" style="4" customWidth="1"/>
    <col min="3862" max="3862" width="9.140625" style="4" customWidth="1"/>
    <col min="3863" max="3863" width="13.42578125" style="4" customWidth="1"/>
    <col min="3864" max="3864" width="15.28515625" style="4" customWidth="1"/>
    <col min="3865" max="3865" width="15.42578125" style="4" customWidth="1"/>
    <col min="3866" max="3867" width="14.42578125" style="4" customWidth="1"/>
    <col min="3868" max="3868" width="7.140625" style="4" customWidth="1"/>
    <col min="3869" max="3871" width="15.140625" style="4" customWidth="1"/>
    <col min="3872" max="3872" width="6.7109375" style="4" customWidth="1"/>
    <col min="3873" max="3873" width="16" style="4" customWidth="1"/>
    <col min="3874" max="3874" width="14.85546875" style="4" customWidth="1"/>
    <col min="3875" max="3875" width="12.85546875" style="4" customWidth="1"/>
    <col min="3876" max="3876" width="4.85546875" style="4" customWidth="1"/>
    <col min="3877" max="3877" width="14.140625" style="4" customWidth="1"/>
    <col min="3878" max="3878" width="13.85546875" style="4" customWidth="1"/>
    <col min="3879" max="3879" width="14.140625" style="4" customWidth="1"/>
    <col min="3880" max="3880" width="8.5703125" style="4" bestFit="1" customWidth="1"/>
    <col min="3881" max="3881" width="12.85546875" style="4" customWidth="1"/>
    <col min="3882" max="3882" width="14" style="4" customWidth="1"/>
    <col min="3883" max="3883" width="13.140625" style="4" customWidth="1"/>
    <col min="3884" max="3884" width="8.5703125" style="4" bestFit="1" customWidth="1"/>
    <col min="3885" max="3885" width="15" style="4" customWidth="1"/>
    <col min="3886" max="3886" width="14.7109375" style="4" customWidth="1"/>
    <col min="3887" max="3887" width="15" style="4" customWidth="1"/>
    <col min="3888" max="3888" width="59.7109375" style="4" customWidth="1"/>
    <col min="3889" max="3889" width="81.7109375" style="4" bestFit="1" customWidth="1"/>
    <col min="3890" max="3890" width="19.42578125" style="4" customWidth="1"/>
    <col min="3891" max="3891" width="14.5703125" style="4" customWidth="1"/>
    <col min="3892" max="3892" width="12.28515625" style="4" customWidth="1"/>
    <col min="3893" max="3893" width="14.5703125" style="4" customWidth="1"/>
    <col min="3894" max="3894" width="11.7109375" style="4" customWidth="1"/>
    <col min="3895" max="3895" width="14" style="4" customWidth="1"/>
    <col min="3896" max="3896" width="20.5703125" style="4" customWidth="1"/>
    <col min="3897" max="3897" width="11.7109375" style="4" customWidth="1"/>
    <col min="3898" max="3898" width="10.85546875" style="4" customWidth="1"/>
    <col min="3899" max="4100" width="9.140625" style="4"/>
    <col min="4101" max="4101" width="7.42578125" style="4" customWidth="1"/>
    <col min="4102" max="4102" width="20.7109375" style="4" customWidth="1"/>
    <col min="4103" max="4103" width="44.28515625" style="4" customWidth="1"/>
    <col min="4104" max="4104" width="48.85546875" style="4" customWidth="1"/>
    <col min="4105" max="4105" width="8.5703125" style="4" customWidth="1"/>
    <col min="4106" max="4107" width="5.28515625" style="4" customWidth="1"/>
    <col min="4108" max="4108" width="7" style="4" customWidth="1"/>
    <col min="4109" max="4109" width="12.28515625" style="4" customWidth="1"/>
    <col min="4110" max="4110" width="10.7109375" style="4" customWidth="1"/>
    <col min="4111" max="4111" width="11.140625" style="4" customWidth="1"/>
    <col min="4112" max="4112" width="8.85546875" style="4" customWidth="1"/>
    <col min="4113" max="4113" width="13.85546875" style="4" customWidth="1"/>
    <col min="4114" max="4114" width="38.85546875" style="4" customWidth="1"/>
    <col min="4115" max="4116" width="4.85546875" style="4" customWidth="1"/>
    <col min="4117" max="4117" width="11.85546875" style="4" customWidth="1"/>
    <col min="4118" max="4118" width="9.140625" style="4" customWidth="1"/>
    <col min="4119" max="4119" width="13.42578125" style="4" customWidth="1"/>
    <col min="4120" max="4120" width="15.28515625" style="4" customWidth="1"/>
    <col min="4121" max="4121" width="15.42578125" style="4" customWidth="1"/>
    <col min="4122" max="4123" width="14.42578125" style="4" customWidth="1"/>
    <col min="4124" max="4124" width="7.140625" style="4" customWidth="1"/>
    <col min="4125" max="4127" width="15.140625" style="4" customWidth="1"/>
    <col min="4128" max="4128" width="6.7109375" style="4" customWidth="1"/>
    <col min="4129" max="4129" width="16" style="4" customWidth="1"/>
    <col min="4130" max="4130" width="14.85546875" style="4" customWidth="1"/>
    <col min="4131" max="4131" width="12.85546875" style="4" customWidth="1"/>
    <col min="4132" max="4132" width="4.85546875" style="4" customWidth="1"/>
    <col min="4133" max="4133" width="14.140625" style="4" customWidth="1"/>
    <col min="4134" max="4134" width="13.85546875" style="4" customWidth="1"/>
    <col min="4135" max="4135" width="14.140625" style="4" customWidth="1"/>
    <col min="4136" max="4136" width="8.5703125" style="4" bestFit="1" customWidth="1"/>
    <col min="4137" max="4137" width="12.85546875" style="4" customWidth="1"/>
    <col min="4138" max="4138" width="14" style="4" customWidth="1"/>
    <col min="4139" max="4139" width="13.140625" style="4" customWidth="1"/>
    <col min="4140" max="4140" width="8.5703125" style="4" bestFit="1" customWidth="1"/>
    <col min="4141" max="4141" width="15" style="4" customWidth="1"/>
    <col min="4142" max="4142" width="14.7109375" style="4" customWidth="1"/>
    <col min="4143" max="4143" width="15" style="4" customWidth="1"/>
    <col min="4144" max="4144" width="59.7109375" style="4" customWidth="1"/>
    <col min="4145" max="4145" width="81.7109375" style="4" bestFit="1" customWidth="1"/>
    <col min="4146" max="4146" width="19.42578125" style="4" customWidth="1"/>
    <col min="4147" max="4147" width="14.5703125" style="4" customWidth="1"/>
    <col min="4148" max="4148" width="12.28515625" style="4" customWidth="1"/>
    <col min="4149" max="4149" width="14.5703125" style="4" customWidth="1"/>
    <col min="4150" max="4150" width="11.7109375" style="4" customWidth="1"/>
    <col min="4151" max="4151" width="14" style="4" customWidth="1"/>
    <col min="4152" max="4152" width="20.5703125" style="4" customWidth="1"/>
    <col min="4153" max="4153" width="11.7109375" style="4" customWidth="1"/>
    <col min="4154" max="4154" width="10.85546875" style="4" customWidth="1"/>
    <col min="4155" max="4356" width="9.140625" style="4"/>
    <col min="4357" max="4357" width="7.42578125" style="4" customWidth="1"/>
    <col min="4358" max="4358" width="20.7109375" style="4" customWidth="1"/>
    <col min="4359" max="4359" width="44.28515625" style="4" customWidth="1"/>
    <col min="4360" max="4360" width="48.85546875" style="4" customWidth="1"/>
    <col min="4361" max="4361" width="8.5703125" style="4" customWidth="1"/>
    <col min="4362" max="4363" width="5.28515625" style="4" customWidth="1"/>
    <col min="4364" max="4364" width="7" style="4" customWidth="1"/>
    <col min="4365" max="4365" width="12.28515625" style="4" customWidth="1"/>
    <col min="4366" max="4366" width="10.7109375" style="4" customWidth="1"/>
    <col min="4367" max="4367" width="11.140625" style="4" customWidth="1"/>
    <col min="4368" max="4368" width="8.85546875" style="4" customWidth="1"/>
    <col min="4369" max="4369" width="13.85546875" style="4" customWidth="1"/>
    <col min="4370" max="4370" width="38.85546875" style="4" customWidth="1"/>
    <col min="4371" max="4372" width="4.85546875" style="4" customWidth="1"/>
    <col min="4373" max="4373" width="11.85546875" style="4" customWidth="1"/>
    <col min="4374" max="4374" width="9.140625" style="4" customWidth="1"/>
    <col min="4375" max="4375" width="13.42578125" style="4" customWidth="1"/>
    <col min="4376" max="4376" width="15.28515625" style="4" customWidth="1"/>
    <col min="4377" max="4377" width="15.42578125" style="4" customWidth="1"/>
    <col min="4378" max="4379" width="14.42578125" style="4" customWidth="1"/>
    <col min="4380" max="4380" width="7.140625" style="4" customWidth="1"/>
    <col min="4381" max="4383" width="15.140625" style="4" customWidth="1"/>
    <col min="4384" max="4384" width="6.7109375" style="4" customWidth="1"/>
    <col min="4385" max="4385" width="16" style="4" customWidth="1"/>
    <col min="4386" max="4386" width="14.85546875" style="4" customWidth="1"/>
    <col min="4387" max="4387" width="12.85546875" style="4" customWidth="1"/>
    <col min="4388" max="4388" width="4.85546875" style="4" customWidth="1"/>
    <col min="4389" max="4389" width="14.140625" style="4" customWidth="1"/>
    <col min="4390" max="4390" width="13.85546875" style="4" customWidth="1"/>
    <col min="4391" max="4391" width="14.140625" style="4" customWidth="1"/>
    <col min="4392" max="4392" width="8.5703125" style="4" bestFit="1" customWidth="1"/>
    <col min="4393" max="4393" width="12.85546875" style="4" customWidth="1"/>
    <col min="4394" max="4394" width="14" style="4" customWidth="1"/>
    <col min="4395" max="4395" width="13.140625" style="4" customWidth="1"/>
    <col min="4396" max="4396" width="8.5703125" style="4" bestFit="1" customWidth="1"/>
    <col min="4397" max="4397" width="15" style="4" customWidth="1"/>
    <col min="4398" max="4398" width="14.7109375" style="4" customWidth="1"/>
    <col min="4399" max="4399" width="15" style="4" customWidth="1"/>
    <col min="4400" max="4400" width="59.7109375" style="4" customWidth="1"/>
    <col min="4401" max="4401" width="81.7109375" style="4" bestFit="1" customWidth="1"/>
    <col min="4402" max="4402" width="19.42578125" style="4" customWidth="1"/>
    <col min="4403" max="4403" width="14.5703125" style="4" customWidth="1"/>
    <col min="4404" max="4404" width="12.28515625" style="4" customWidth="1"/>
    <col min="4405" max="4405" width="14.5703125" style="4" customWidth="1"/>
    <col min="4406" max="4406" width="11.7109375" style="4" customWidth="1"/>
    <col min="4407" max="4407" width="14" style="4" customWidth="1"/>
    <col min="4408" max="4408" width="20.5703125" style="4" customWidth="1"/>
    <col min="4409" max="4409" width="11.7109375" style="4" customWidth="1"/>
    <col min="4410" max="4410" width="10.85546875" style="4" customWidth="1"/>
    <col min="4411" max="4612" width="9.140625" style="4"/>
    <col min="4613" max="4613" width="7.42578125" style="4" customWidth="1"/>
    <col min="4614" max="4614" width="20.7109375" style="4" customWidth="1"/>
    <col min="4615" max="4615" width="44.28515625" style="4" customWidth="1"/>
    <col min="4616" max="4616" width="48.85546875" style="4" customWidth="1"/>
    <col min="4617" max="4617" width="8.5703125" style="4" customWidth="1"/>
    <col min="4618" max="4619" width="5.28515625" style="4" customWidth="1"/>
    <col min="4620" max="4620" width="7" style="4" customWidth="1"/>
    <col min="4621" max="4621" width="12.28515625" style="4" customWidth="1"/>
    <col min="4622" max="4622" width="10.7109375" style="4" customWidth="1"/>
    <col min="4623" max="4623" width="11.140625" style="4" customWidth="1"/>
    <col min="4624" max="4624" width="8.85546875" style="4" customWidth="1"/>
    <col min="4625" max="4625" width="13.85546875" style="4" customWidth="1"/>
    <col min="4626" max="4626" width="38.85546875" style="4" customWidth="1"/>
    <col min="4627" max="4628" width="4.85546875" style="4" customWidth="1"/>
    <col min="4629" max="4629" width="11.85546875" style="4" customWidth="1"/>
    <col min="4630" max="4630" width="9.140625" style="4" customWidth="1"/>
    <col min="4631" max="4631" width="13.42578125" style="4" customWidth="1"/>
    <col min="4632" max="4632" width="15.28515625" style="4" customWidth="1"/>
    <col min="4633" max="4633" width="15.42578125" style="4" customWidth="1"/>
    <col min="4634" max="4635" width="14.42578125" style="4" customWidth="1"/>
    <col min="4636" max="4636" width="7.140625" style="4" customWidth="1"/>
    <col min="4637" max="4639" width="15.140625" style="4" customWidth="1"/>
    <col min="4640" max="4640" width="6.7109375" style="4" customWidth="1"/>
    <col min="4641" max="4641" width="16" style="4" customWidth="1"/>
    <col min="4642" max="4642" width="14.85546875" style="4" customWidth="1"/>
    <col min="4643" max="4643" width="12.85546875" style="4" customWidth="1"/>
    <col min="4644" max="4644" width="4.85546875" style="4" customWidth="1"/>
    <col min="4645" max="4645" width="14.140625" style="4" customWidth="1"/>
    <col min="4646" max="4646" width="13.85546875" style="4" customWidth="1"/>
    <col min="4647" max="4647" width="14.140625" style="4" customWidth="1"/>
    <col min="4648" max="4648" width="8.5703125" style="4" bestFit="1" customWidth="1"/>
    <col min="4649" max="4649" width="12.85546875" style="4" customWidth="1"/>
    <col min="4650" max="4650" width="14" style="4" customWidth="1"/>
    <col min="4651" max="4651" width="13.140625" style="4" customWidth="1"/>
    <col min="4652" max="4652" width="8.5703125" style="4" bestFit="1" customWidth="1"/>
    <col min="4653" max="4653" width="15" style="4" customWidth="1"/>
    <col min="4654" max="4654" width="14.7109375" style="4" customWidth="1"/>
    <col min="4655" max="4655" width="15" style="4" customWidth="1"/>
    <col min="4656" max="4656" width="59.7109375" style="4" customWidth="1"/>
    <col min="4657" max="4657" width="81.7109375" style="4" bestFit="1" customWidth="1"/>
    <col min="4658" max="4658" width="19.42578125" style="4" customWidth="1"/>
    <col min="4659" max="4659" width="14.5703125" style="4" customWidth="1"/>
    <col min="4660" max="4660" width="12.28515625" style="4" customWidth="1"/>
    <col min="4661" max="4661" width="14.5703125" style="4" customWidth="1"/>
    <col min="4662" max="4662" width="11.7109375" style="4" customWidth="1"/>
    <col min="4663" max="4663" width="14" style="4" customWidth="1"/>
    <col min="4664" max="4664" width="20.5703125" style="4" customWidth="1"/>
    <col min="4665" max="4665" width="11.7109375" style="4" customWidth="1"/>
    <col min="4666" max="4666" width="10.85546875" style="4" customWidth="1"/>
    <col min="4667" max="4868" width="9.140625" style="4"/>
    <col min="4869" max="4869" width="7.42578125" style="4" customWidth="1"/>
    <col min="4870" max="4870" width="20.7109375" style="4" customWidth="1"/>
    <col min="4871" max="4871" width="44.28515625" style="4" customWidth="1"/>
    <col min="4872" max="4872" width="48.85546875" style="4" customWidth="1"/>
    <col min="4873" max="4873" width="8.5703125" style="4" customWidth="1"/>
    <col min="4874" max="4875" width="5.28515625" style="4" customWidth="1"/>
    <col min="4876" max="4876" width="7" style="4" customWidth="1"/>
    <col min="4877" max="4877" width="12.28515625" style="4" customWidth="1"/>
    <col min="4878" max="4878" width="10.7109375" style="4" customWidth="1"/>
    <col min="4879" max="4879" width="11.140625" style="4" customWidth="1"/>
    <col min="4880" max="4880" width="8.85546875" style="4" customWidth="1"/>
    <col min="4881" max="4881" width="13.85546875" style="4" customWidth="1"/>
    <col min="4882" max="4882" width="38.85546875" style="4" customWidth="1"/>
    <col min="4883" max="4884" width="4.85546875" style="4" customWidth="1"/>
    <col min="4885" max="4885" width="11.85546875" style="4" customWidth="1"/>
    <col min="4886" max="4886" width="9.140625" style="4" customWidth="1"/>
    <col min="4887" max="4887" width="13.42578125" style="4" customWidth="1"/>
    <col min="4888" max="4888" width="15.28515625" style="4" customWidth="1"/>
    <col min="4889" max="4889" width="15.42578125" style="4" customWidth="1"/>
    <col min="4890" max="4891" width="14.42578125" style="4" customWidth="1"/>
    <col min="4892" max="4892" width="7.140625" style="4" customWidth="1"/>
    <col min="4893" max="4895" width="15.140625" style="4" customWidth="1"/>
    <col min="4896" max="4896" width="6.7109375" style="4" customWidth="1"/>
    <col min="4897" max="4897" width="16" style="4" customWidth="1"/>
    <col min="4898" max="4898" width="14.85546875" style="4" customWidth="1"/>
    <col min="4899" max="4899" width="12.85546875" style="4" customWidth="1"/>
    <col min="4900" max="4900" width="4.85546875" style="4" customWidth="1"/>
    <col min="4901" max="4901" width="14.140625" style="4" customWidth="1"/>
    <col min="4902" max="4902" width="13.85546875" style="4" customWidth="1"/>
    <col min="4903" max="4903" width="14.140625" style="4" customWidth="1"/>
    <col min="4904" max="4904" width="8.5703125" style="4" bestFit="1" customWidth="1"/>
    <col min="4905" max="4905" width="12.85546875" style="4" customWidth="1"/>
    <col min="4906" max="4906" width="14" style="4" customWidth="1"/>
    <col min="4907" max="4907" width="13.140625" style="4" customWidth="1"/>
    <col min="4908" max="4908" width="8.5703125" style="4" bestFit="1" customWidth="1"/>
    <col min="4909" max="4909" width="15" style="4" customWidth="1"/>
    <col min="4910" max="4910" width="14.7109375" style="4" customWidth="1"/>
    <col min="4911" max="4911" width="15" style="4" customWidth="1"/>
    <col min="4912" max="4912" width="59.7109375" style="4" customWidth="1"/>
    <col min="4913" max="4913" width="81.7109375" style="4" bestFit="1" customWidth="1"/>
    <col min="4914" max="4914" width="19.42578125" style="4" customWidth="1"/>
    <col min="4915" max="4915" width="14.5703125" style="4" customWidth="1"/>
    <col min="4916" max="4916" width="12.28515625" style="4" customWidth="1"/>
    <col min="4917" max="4917" width="14.5703125" style="4" customWidth="1"/>
    <col min="4918" max="4918" width="11.7109375" style="4" customWidth="1"/>
    <col min="4919" max="4919" width="14" style="4" customWidth="1"/>
    <col min="4920" max="4920" width="20.5703125" style="4" customWidth="1"/>
    <col min="4921" max="4921" width="11.7109375" style="4" customWidth="1"/>
    <col min="4922" max="4922" width="10.85546875" style="4" customWidth="1"/>
    <col min="4923" max="5124" width="9.140625" style="4"/>
    <col min="5125" max="5125" width="7.42578125" style="4" customWidth="1"/>
    <col min="5126" max="5126" width="20.7109375" style="4" customWidth="1"/>
    <col min="5127" max="5127" width="44.28515625" style="4" customWidth="1"/>
    <col min="5128" max="5128" width="48.85546875" style="4" customWidth="1"/>
    <col min="5129" max="5129" width="8.5703125" style="4" customWidth="1"/>
    <col min="5130" max="5131" width="5.28515625" style="4" customWidth="1"/>
    <col min="5132" max="5132" width="7" style="4" customWidth="1"/>
    <col min="5133" max="5133" width="12.28515625" style="4" customWidth="1"/>
    <col min="5134" max="5134" width="10.7109375" style="4" customWidth="1"/>
    <col min="5135" max="5135" width="11.140625" style="4" customWidth="1"/>
    <col min="5136" max="5136" width="8.85546875" style="4" customWidth="1"/>
    <col min="5137" max="5137" width="13.85546875" style="4" customWidth="1"/>
    <col min="5138" max="5138" width="38.85546875" style="4" customWidth="1"/>
    <col min="5139" max="5140" width="4.85546875" style="4" customWidth="1"/>
    <col min="5141" max="5141" width="11.85546875" style="4" customWidth="1"/>
    <col min="5142" max="5142" width="9.140625" style="4" customWidth="1"/>
    <col min="5143" max="5143" width="13.42578125" style="4" customWidth="1"/>
    <col min="5144" max="5144" width="15.28515625" style="4" customWidth="1"/>
    <col min="5145" max="5145" width="15.42578125" style="4" customWidth="1"/>
    <col min="5146" max="5147" width="14.42578125" style="4" customWidth="1"/>
    <col min="5148" max="5148" width="7.140625" style="4" customWidth="1"/>
    <col min="5149" max="5151" width="15.140625" style="4" customWidth="1"/>
    <col min="5152" max="5152" width="6.7109375" style="4" customWidth="1"/>
    <col min="5153" max="5153" width="16" style="4" customWidth="1"/>
    <col min="5154" max="5154" width="14.85546875" style="4" customWidth="1"/>
    <col min="5155" max="5155" width="12.85546875" style="4" customWidth="1"/>
    <col min="5156" max="5156" width="4.85546875" style="4" customWidth="1"/>
    <col min="5157" max="5157" width="14.140625" style="4" customWidth="1"/>
    <col min="5158" max="5158" width="13.85546875" style="4" customWidth="1"/>
    <col min="5159" max="5159" width="14.140625" style="4" customWidth="1"/>
    <col min="5160" max="5160" width="8.5703125" style="4" bestFit="1" customWidth="1"/>
    <col min="5161" max="5161" width="12.85546875" style="4" customWidth="1"/>
    <col min="5162" max="5162" width="14" style="4" customWidth="1"/>
    <col min="5163" max="5163" width="13.140625" style="4" customWidth="1"/>
    <col min="5164" max="5164" width="8.5703125" style="4" bestFit="1" customWidth="1"/>
    <col min="5165" max="5165" width="15" style="4" customWidth="1"/>
    <col min="5166" max="5166" width="14.7109375" style="4" customWidth="1"/>
    <col min="5167" max="5167" width="15" style="4" customWidth="1"/>
    <col min="5168" max="5168" width="59.7109375" style="4" customWidth="1"/>
    <col min="5169" max="5169" width="81.7109375" style="4" bestFit="1" customWidth="1"/>
    <col min="5170" max="5170" width="19.42578125" style="4" customWidth="1"/>
    <col min="5171" max="5171" width="14.5703125" style="4" customWidth="1"/>
    <col min="5172" max="5172" width="12.28515625" style="4" customWidth="1"/>
    <col min="5173" max="5173" width="14.5703125" style="4" customWidth="1"/>
    <col min="5174" max="5174" width="11.7109375" style="4" customWidth="1"/>
    <col min="5175" max="5175" width="14" style="4" customWidth="1"/>
    <col min="5176" max="5176" width="20.5703125" style="4" customWidth="1"/>
    <col min="5177" max="5177" width="11.7109375" style="4" customWidth="1"/>
    <col min="5178" max="5178" width="10.85546875" style="4" customWidth="1"/>
    <col min="5179" max="5380" width="9.140625" style="4"/>
    <col min="5381" max="5381" width="7.42578125" style="4" customWidth="1"/>
    <col min="5382" max="5382" width="20.7109375" style="4" customWidth="1"/>
    <col min="5383" max="5383" width="44.28515625" style="4" customWidth="1"/>
    <col min="5384" max="5384" width="48.85546875" style="4" customWidth="1"/>
    <col min="5385" max="5385" width="8.5703125" style="4" customWidth="1"/>
    <col min="5386" max="5387" width="5.28515625" style="4" customWidth="1"/>
    <col min="5388" max="5388" width="7" style="4" customWidth="1"/>
    <col min="5389" max="5389" width="12.28515625" style="4" customWidth="1"/>
    <col min="5390" max="5390" width="10.7109375" style="4" customWidth="1"/>
    <col min="5391" max="5391" width="11.140625" style="4" customWidth="1"/>
    <col min="5392" max="5392" width="8.85546875" style="4" customWidth="1"/>
    <col min="5393" max="5393" width="13.85546875" style="4" customWidth="1"/>
    <col min="5394" max="5394" width="38.85546875" style="4" customWidth="1"/>
    <col min="5395" max="5396" width="4.85546875" style="4" customWidth="1"/>
    <col min="5397" max="5397" width="11.85546875" style="4" customWidth="1"/>
    <col min="5398" max="5398" width="9.140625" style="4" customWidth="1"/>
    <col min="5399" max="5399" width="13.42578125" style="4" customWidth="1"/>
    <col min="5400" max="5400" width="15.28515625" style="4" customWidth="1"/>
    <col min="5401" max="5401" width="15.42578125" style="4" customWidth="1"/>
    <col min="5402" max="5403" width="14.42578125" style="4" customWidth="1"/>
    <col min="5404" max="5404" width="7.140625" style="4" customWidth="1"/>
    <col min="5405" max="5407" width="15.140625" style="4" customWidth="1"/>
    <col min="5408" max="5408" width="6.7109375" style="4" customWidth="1"/>
    <col min="5409" max="5409" width="16" style="4" customWidth="1"/>
    <col min="5410" max="5410" width="14.85546875" style="4" customWidth="1"/>
    <col min="5411" max="5411" width="12.85546875" style="4" customWidth="1"/>
    <col min="5412" max="5412" width="4.85546875" style="4" customWidth="1"/>
    <col min="5413" max="5413" width="14.140625" style="4" customWidth="1"/>
    <col min="5414" max="5414" width="13.85546875" style="4" customWidth="1"/>
    <col min="5415" max="5415" width="14.140625" style="4" customWidth="1"/>
    <col min="5416" max="5416" width="8.5703125" style="4" bestFit="1" customWidth="1"/>
    <col min="5417" max="5417" width="12.85546875" style="4" customWidth="1"/>
    <col min="5418" max="5418" width="14" style="4" customWidth="1"/>
    <col min="5419" max="5419" width="13.140625" style="4" customWidth="1"/>
    <col min="5420" max="5420" width="8.5703125" style="4" bestFit="1" customWidth="1"/>
    <col min="5421" max="5421" width="15" style="4" customWidth="1"/>
    <col min="5422" max="5422" width="14.7109375" style="4" customWidth="1"/>
    <col min="5423" max="5423" width="15" style="4" customWidth="1"/>
    <col min="5424" max="5424" width="59.7109375" style="4" customWidth="1"/>
    <col min="5425" max="5425" width="81.7109375" style="4" bestFit="1" customWidth="1"/>
    <col min="5426" max="5426" width="19.42578125" style="4" customWidth="1"/>
    <col min="5427" max="5427" width="14.5703125" style="4" customWidth="1"/>
    <col min="5428" max="5428" width="12.28515625" style="4" customWidth="1"/>
    <col min="5429" max="5429" width="14.5703125" style="4" customWidth="1"/>
    <col min="5430" max="5430" width="11.7109375" style="4" customWidth="1"/>
    <col min="5431" max="5431" width="14" style="4" customWidth="1"/>
    <col min="5432" max="5432" width="20.5703125" style="4" customWidth="1"/>
    <col min="5433" max="5433" width="11.7109375" style="4" customWidth="1"/>
    <col min="5434" max="5434" width="10.85546875" style="4" customWidth="1"/>
    <col min="5435" max="5636" width="9.140625" style="4"/>
    <col min="5637" max="5637" width="7.42578125" style="4" customWidth="1"/>
    <col min="5638" max="5638" width="20.7109375" style="4" customWidth="1"/>
    <col min="5639" max="5639" width="44.28515625" style="4" customWidth="1"/>
    <col min="5640" max="5640" width="48.85546875" style="4" customWidth="1"/>
    <col min="5641" max="5641" width="8.5703125" style="4" customWidth="1"/>
    <col min="5642" max="5643" width="5.28515625" style="4" customWidth="1"/>
    <col min="5644" max="5644" width="7" style="4" customWidth="1"/>
    <col min="5645" max="5645" width="12.28515625" style="4" customWidth="1"/>
    <col min="5646" max="5646" width="10.7109375" style="4" customWidth="1"/>
    <col min="5647" max="5647" width="11.140625" style="4" customWidth="1"/>
    <col min="5648" max="5648" width="8.85546875" style="4" customWidth="1"/>
    <col min="5649" max="5649" width="13.85546875" style="4" customWidth="1"/>
    <col min="5650" max="5650" width="38.85546875" style="4" customWidth="1"/>
    <col min="5651" max="5652" width="4.85546875" style="4" customWidth="1"/>
    <col min="5653" max="5653" width="11.85546875" style="4" customWidth="1"/>
    <col min="5654" max="5654" width="9.140625" style="4" customWidth="1"/>
    <col min="5655" max="5655" width="13.42578125" style="4" customWidth="1"/>
    <col min="5656" max="5656" width="15.28515625" style="4" customWidth="1"/>
    <col min="5657" max="5657" width="15.42578125" style="4" customWidth="1"/>
    <col min="5658" max="5659" width="14.42578125" style="4" customWidth="1"/>
    <col min="5660" max="5660" width="7.140625" style="4" customWidth="1"/>
    <col min="5661" max="5663" width="15.140625" style="4" customWidth="1"/>
    <col min="5664" max="5664" width="6.7109375" style="4" customWidth="1"/>
    <col min="5665" max="5665" width="16" style="4" customWidth="1"/>
    <col min="5666" max="5666" width="14.85546875" style="4" customWidth="1"/>
    <col min="5667" max="5667" width="12.85546875" style="4" customWidth="1"/>
    <col min="5668" max="5668" width="4.85546875" style="4" customWidth="1"/>
    <col min="5669" max="5669" width="14.140625" style="4" customWidth="1"/>
    <col min="5670" max="5670" width="13.85546875" style="4" customWidth="1"/>
    <col min="5671" max="5671" width="14.140625" style="4" customWidth="1"/>
    <col min="5672" max="5672" width="8.5703125" style="4" bestFit="1" customWidth="1"/>
    <col min="5673" max="5673" width="12.85546875" style="4" customWidth="1"/>
    <col min="5674" max="5674" width="14" style="4" customWidth="1"/>
    <col min="5675" max="5675" width="13.140625" style="4" customWidth="1"/>
    <col min="5676" max="5676" width="8.5703125" style="4" bestFit="1" customWidth="1"/>
    <col min="5677" max="5677" width="15" style="4" customWidth="1"/>
    <col min="5678" max="5678" width="14.7109375" style="4" customWidth="1"/>
    <col min="5679" max="5679" width="15" style="4" customWidth="1"/>
    <col min="5680" max="5680" width="59.7109375" style="4" customWidth="1"/>
    <col min="5681" max="5681" width="81.7109375" style="4" bestFit="1" customWidth="1"/>
    <col min="5682" max="5682" width="19.42578125" style="4" customWidth="1"/>
    <col min="5683" max="5683" width="14.5703125" style="4" customWidth="1"/>
    <col min="5684" max="5684" width="12.28515625" style="4" customWidth="1"/>
    <col min="5685" max="5685" width="14.5703125" style="4" customWidth="1"/>
    <col min="5686" max="5686" width="11.7109375" style="4" customWidth="1"/>
    <col min="5687" max="5687" width="14" style="4" customWidth="1"/>
    <col min="5688" max="5688" width="20.5703125" style="4" customWidth="1"/>
    <col min="5689" max="5689" width="11.7109375" style="4" customWidth="1"/>
    <col min="5690" max="5690" width="10.85546875" style="4" customWidth="1"/>
    <col min="5691" max="5892" width="9.140625" style="4"/>
    <col min="5893" max="5893" width="7.42578125" style="4" customWidth="1"/>
    <col min="5894" max="5894" width="20.7109375" style="4" customWidth="1"/>
    <col min="5895" max="5895" width="44.28515625" style="4" customWidth="1"/>
    <col min="5896" max="5896" width="48.85546875" style="4" customWidth="1"/>
    <col min="5897" max="5897" width="8.5703125" style="4" customWidth="1"/>
    <col min="5898" max="5899" width="5.28515625" style="4" customWidth="1"/>
    <col min="5900" max="5900" width="7" style="4" customWidth="1"/>
    <col min="5901" max="5901" width="12.28515625" style="4" customWidth="1"/>
    <col min="5902" max="5902" width="10.7109375" style="4" customWidth="1"/>
    <col min="5903" max="5903" width="11.140625" style="4" customWidth="1"/>
    <col min="5904" max="5904" width="8.85546875" style="4" customWidth="1"/>
    <col min="5905" max="5905" width="13.85546875" style="4" customWidth="1"/>
    <col min="5906" max="5906" width="38.85546875" style="4" customWidth="1"/>
    <col min="5907" max="5908" width="4.85546875" style="4" customWidth="1"/>
    <col min="5909" max="5909" width="11.85546875" style="4" customWidth="1"/>
    <col min="5910" max="5910" width="9.140625" style="4" customWidth="1"/>
    <col min="5911" max="5911" width="13.42578125" style="4" customWidth="1"/>
    <col min="5912" max="5912" width="15.28515625" style="4" customWidth="1"/>
    <col min="5913" max="5913" width="15.42578125" style="4" customWidth="1"/>
    <col min="5914" max="5915" width="14.42578125" style="4" customWidth="1"/>
    <col min="5916" max="5916" width="7.140625" style="4" customWidth="1"/>
    <col min="5917" max="5919" width="15.140625" style="4" customWidth="1"/>
    <col min="5920" max="5920" width="6.7109375" style="4" customWidth="1"/>
    <col min="5921" max="5921" width="16" style="4" customWidth="1"/>
    <col min="5922" max="5922" width="14.85546875" style="4" customWidth="1"/>
    <col min="5923" max="5923" width="12.85546875" style="4" customWidth="1"/>
    <col min="5924" max="5924" width="4.85546875" style="4" customWidth="1"/>
    <col min="5925" max="5925" width="14.140625" style="4" customWidth="1"/>
    <col min="5926" max="5926" width="13.85546875" style="4" customWidth="1"/>
    <col min="5927" max="5927" width="14.140625" style="4" customWidth="1"/>
    <col min="5928" max="5928" width="8.5703125" style="4" bestFit="1" customWidth="1"/>
    <col min="5929" max="5929" width="12.85546875" style="4" customWidth="1"/>
    <col min="5930" max="5930" width="14" style="4" customWidth="1"/>
    <col min="5931" max="5931" width="13.140625" style="4" customWidth="1"/>
    <col min="5932" max="5932" width="8.5703125" style="4" bestFit="1" customWidth="1"/>
    <col min="5933" max="5933" width="15" style="4" customWidth="1"/>
    <col min="5934" max="5934" width="14.7109375" style="4" customWidth="1"/>
    <col min="5935" max="5935" width="15" style="4" customWidth="1"/>
    <col min="5936" max="5936" width="59.7109375" style="4" customWidth="1"/>
    <col min="5937" max="5937" width="81.7109375" style="4" bestFit="1" customWidth="1"/>
    <col min="5938" max="5938" width="19.42578125" style="4" customWidth="1"/>
    <col min="5939" max="5939" width="14.5703125" style="4" customWidth="1"/>
    <col min="5940" max="5940" width="12.28515625" style="4" customWidth="1"/>
    <col min="5941" max="5941" width="14.5703125" style="4" customWidth="1"/>
    <col min="5942" max="5942" width="11.7109375" style="4" customWidth="1"/>
    <col min="5943" max="5943" width="14" style="4" customWidth="1"/>
    <col min="5944" max="5944" width="20.5703125" style="4" customWidth="1"/>
    <col min="5945" max="5945" width="11.7109375" style="4" customWidth="1"/>
    <col min="5946" max="5946" width="10.85546875" style="4" customWidth="1"/>
    <col min="5947" max="6148" width="9.140625" style="4"/>
    <col min="6149" max="6149" width="7.42578125" style="4" customWidth="1"/>
    <col min="6150" max="6150" width="20.7109375" style="4" customWidth="1"/>
    <col min="6151" max="6151" width="44.28515625" style="4" customWidth="1"/>
    <col min="6152" max="6152" width="48.85546875" style="4" customWidth="1"/>
    <col min="6153" max="6153" width="8.5703125" style="4" customWidth="1"/>
    <col min="6154" max="6155" width="5.28515625" style="4" customWidth="1"/>
    <col min="6156" max="6156" width="7" style="4" customWidth="1"/>
    <col min="6157" max="6157" width="12.28515625" style="4" customWidth="1"/>
    <col min="6158" max="6158" width="10.7109375" style="4" customWidth="1"/>
    <col min="6159" max="6159" width="11.140625" style="4" customWidth="1"/>
    <col min="6160" max="6160" width="8.85546875" style="4" customWidth="1"/>
    <col min="6161" max="6161" width="13.85546875" style="4" customWidth="1"/>
    <col min="6162" max="6162" width="38.85546875" style="4" customWidth="1"/>
    <col min="6163" max="6164" width="4.85546875" style="4" customWidth="1"/>
    <col min="6165" max="6165" width="11.85546875" style="4" customWidth="1"/>
    <col min="6166" max="6166" width="9.140625" style="4" customWidth="1"/>
    <col min="6167" max="6167" width="13.42578125" style="4" customWidth="1"/>
    <col min="6168" max="6168" width="15.28515625" style="4" customWidth="1"/>
    <col min="6169" max="6169" width="15.42578125" style="4" customWidth="1"/>
    <col min="6170" max="6171" width="14.42578125" style="4" customWidth="1"/>
    <col min="6172" max="6172" width="7.140625" style="4" customWidth="1"/>
    <col min="6173" max="6175" width="15.140625" style="4" customWidth="1"/>
    <col min="6176" max="6176" width="6.7109375" style="4" customWidth="1"/>
    <col min="6177" max="6177" width="16" style="4" customWidth="1"/>
    <col min="6178" max="6178" width="14.85546875" style="4" customWidth="1"/>
    <col min="6179" max="6179" width="12.85546875" style="4" customWidth="1"/>
    <col min="6180" max="6180" width="4.85546875" style="4" customWidth="1"/>
    <col min="6181" max="6181" width="14.140625" style="4" customWidth="1"/>
    <col min="6182" max="6182" width="13.85546875" style="4" customWidth="1"/>
    <col min="6183" max="6183" width="14.140625" style="4" customWidth="1"/>
    <col min="6184" max="6184" width="8.5703125" style="4" bestFit="1" customWidth="1"/>
    <col min="6185" max="6185" width="12.85546875" style="4" customWidth="1"/>
    <col min="6186" max="6186" width="14" style="4" customWidth="1"/>
    <col min="6187" max="6187" width="13.140625" style="4" customWidth="1"/>
    <col min="6188" max="6188" width="8.5703125" style="4" bestFit="1" customWidth="1"/>
    <col min="6189" max="6189" width="15" style="4" customWidth="1"/>
    <col min="6190" max="6190" width="14.7109375" style="4" customWidth="1"/>
    <col min="6191" max="6191" width="15" style="4" customWidth="1"/>
    <col min="6192" max="6192" width="59.7109375" style="4" customWidth="1"/>
    <col min="6193" max="6193" width="81.7109375" style="4" bestFit="1" customWidth="1"/>
    <col min="6194" max="6194" width="19.42578125" style="4" customWidth="1"/>
    <col min="6195" max="6195" width="14.5703125" style="4" customWidth="1"/>
    <col min="6196" max="6196" width="12.28515625" style="4" customWidth="1"/>
    <col min="6197" max="6197" width="14.5703125" style="4" customWidth="1"/>
    <col min="6198" max="6198" width="11.7109375" style="4" customWidth="1"/>
    <col min="6199" max="6199" width="14" style="4" customWidth="1"/>
    <col min="6200" max="6200" width="20.5703125" style="4" customWidth="1"/>
    <col min="6201" max="6201" width="11.7109375" style="4" customWidth="1"/>
    <col min="6202" max="6202" width="10.85546875" style="4" customWidth="1"/>
    <col min="6203" max="6404" width="9.140625" style="4"/>
    <col min="6405" max="6405" width="7.42578125" style="4" customWidth="1"/>
    <col min="6406" max="6406" width="20.7109375" style="4" customWidth="1"/>
    <col min="6407" max="6407" width="44.28515625" style="4" customWidth="1"/>
    <col min="6408" max="6408" width="48.85546875" style="4" customWidth="1"/>
    <col min="6409" max="6409" width="8.5703125" style="4" customWidth="1"/>
    <col min="6410" max="6411" width="5.28515625" style="4" customWidth="1"/>
    <col min="6412" max="6412" width="7" style="4" customWidth="1"/>
    <col min="6413" max="6413" width="12.28515625" style="4" customWidth="1"/>
    <col min="6414" max="6414" width="10.7109375" style="4" customWidth="1"/>
    <col min="6415" max="6415" width="11.140625" style="4" customWidth="1"/>
    <col min="6416" max="6416" width="8.85546875" style="4" customWidth="1"/>
    <col min="6417" max="6417" width="13.85546875" style="4" customWidth="1"/>
    <col min="6418" max="6418" width="38.85546875" style="4" customWidth="1"/>
    <col min="6419" max="6420" width="4.85546875" style="4" customWidth="1"/>
    <col min="6421" max="6421" width="11.85546875" style="4" customWidth="1"/>
    <col min="6422" max="6422" width="9.140625" style="4" customWidth="1"/>
    <col min="6423" max="6423" width="13.42578125" style="4" customWidth="1"/>
    <col min="6424" max="6424" width="15.28515625" style="4" customWidth="1"/>
    <col min="6425" max="6425" width="15.42578125" style="4" customWidth="1"/>
    <col min="6426" max="6427" width="14.42578125" style="4" customWidth="1"/>
    <col min="6428" max="6428" width="7.140625" style="4" customWidth="1"/>
    <col min="6429" max="6431" width="15.140625" style="4" customWidth="1"/>
    <col min="6432" max="6432" width="6.7109375" style="4" customWidth="1"/>
    <col min="6433" max="6433" width="16" style="4" customWidth="1"/>
    <col min="6434" max="6434" width="14.85546875" style="4" customWidth="1"/>
    <col min="6435" max="6435" width="12.85546875" style="4" customWidth="1"/>
    <col min="6436" max="6436" width="4.85546875" style="4" customWidth="1"/>
    <col min="6437" max="6437" width="14.140625" style="4" customWidth="1"/>
    <col min="6438" max="6438" width="13.85546875" style="4" customWidth="1"/>
    <col min="6439" max="6439" width="14.140625" style="4" customWidth="1"/>
    <col min="6440" max="6440" width="8.5703125" style="4" bestFit="1" customWidth="1"/>
    <col min="6441" max="6441" width="12.85546875" style="4" customWidth="1"/>
    <col min="6442" max="6442" width="14" style="4" customWidth="1"/>
    <col min="6443" max="6443" width="13.140625" style="4" customWidth="1"/>
    <col min="6444" max="6444" width="8.5703125" style="4" bestFit="1" customWidth="1"/>
    <col min="6445" max="6445" width="15" style="4" customWidth="1"/>
    <col min="6446" max="6446" width="14.7109375" style="4" customWidth="1"/>
    <col min="6447" max="6447" width="15" style="4" customWidth="1"/>
    <col min="6448" max="6448" width="59.7109375" style="4" customWidth="1"/>
    <col min="6449" max="6449" width="81.7109375" style="4" bestFit="1" customWidth="1"/>
    <col min="6450" max="6450" width="19.42578125" style="4" customWidth="1"/>
    <col min="6451" max="6451" width="14.5703125" style="4" customWidth="1"/>
    <col min="6452" max="6452" width="12.28515625" style="4" customWidth="1"/>
    <col min="6453" max="6453" width="14.5703125" style="4" customWidth="1"/>
    <col min="6454" max="6454" width="11.7109375" style="4" customWidth="1"/>
    <col min="6455" max="6455" width="14" style="4" customWidth="1"/>
    <col min="6456" max="6456" width="20.5703125" style="4" customWidth="1"/>
    <col min="6457" max="6457" width="11.7109375" style="4" customWidth="1"/>
    <col min="6458" max="6458" width="10.85546875" style="4" customWidth="1"/>
    <col min="6459" max="6660" width="9.140625" style="4"/>
    <col min="6661" max="6661" width="7.42578125" style="4" customWidth="1"/>
    <col min="6662" max="6662" width="20.7109375" style="4" customWidth="1"/>
    <col min="6663" max="6663" width="44.28515625" style="4" customWidth="1"/>
    <col min="6664" max="6664" width="48.85546875" style="4" customWidth="1"/>
    <col min="6665" max="6665" width="8.5703125" style="4" customWidth="1"/>
    <col min="6666" max="6667" width="5.28515625" style="4" customWidth="1"/>
    <col min="6668" max="6668" width="7" style="4" customWidth="1"/>
    <col min="6669" max="6669" width="12.28515625" style="4" customWidth="1"/>
    <col min="6670" max="6670" width="10.7109375" style="4" customWidth="1"/>
    <col min="6671" max="6671" width="11.140625" style="4" customWidth="1"/>
    <col min="6672" max="6672" width="8.85546875" style="4" customWidth="1"/>
    <col min="6673" max="6673" width="13.85546875" style="4" customWidth="1"/>
    <col min="6674" max="6674" width="38.85546875" style="4" customWidth="1"/>
    <col min="6675" max="6676" width="4.85546875" style="4" customWidth="1"/>
    <col min="6677" max="6677" width="11.85546875" style="4" customWidth="1"/>
    <col min="6678" max="6678" width="9.140625" style="4" customWidth="1"/>
    <col min="6679" max="6679" width="13.42578125" style="4" customWidth="1"/>
    <col min="6680" max="6680" width="15.28515625" style="4" customWidth="1"/>
    <col min="6681" max="6681" width="15.42578125" style="4" customWidth="1"/>
    <col min="6682" max="6683" width="14.42578125" style="4" customWidth="1"/>
    <col min="6684" max="6684" width="7.140625" style="4" customWidth="1"/>
    <col min="6685" max="6687" width="15.140625" style="4" customWidth="1"/>
    <col min="6688" max="6688" width="6.7109375" style="4" customWidth="1"/>
    <col min="6689" max="6689" width="16" style="4" customWidth="1"/>
    <col min="6690" max="6690" width="14.85546875" style="4" customWidth="1"/>
    <col min="6691" max="6691" width="12.85546875" style="4" customWidth="1"/>
    <col min="6692" max="6692" width="4.85546875" style="4" customWidth="1"/>
    <col min="6693" max="6693" width="14.140625" style="4" customWidth="1"/>
    <col min="6694" max="6694" width="13.85546875" style="4" customWidth="1"/>
    <col min="6695" max="6695" width="14.140625" style="4" customWidth="1"/>
    <col min="6696" max="6696" width="8.5703125" style="4" bestFit="1" customWidth="1"/>
    <col min="6697" max="6697" width="12.85546875" style="4" customWidth="1"/>
    <col min="6698" max="6698" width="14" style="4" customWidth="1"/>
    <col min="6699" max="6699" width="13.140625" style="4" customWidth="1"/>
    <col min="6700" max="6700" width="8.5703125" style="4" bestFit="1" customWidth="1"/>
    <col min="6701" max="6701" width="15" style="4" customWidth="1"/>
    <col min="6702" max="6702" width="14.7109375" style="4" customWidth="1"/>
    <col min="6703" max="6703" width="15" style="4" customWidth="1"/>
    <col min="6704" max="6704" width="59.7109375" style="4" customWidth="1"/>
    <col min="6705" max="6705" width="81.7109375" style="4" bestFit="1" customWidth="1"/>
    <col min="6706" max="6706" width="19.42578125" style="4" customWidth="1"/>
    <col min="6707" max="6707" width="14.5703125" style="4" customWidth="1"/>
    <col min="6708" max="6708" width="12.28515625" style="4" customWidth="1"/>
    <col min="6709" max="6709" width="14.5703125" style="4" customWidth="1"/>
    <col min="6710" max="6710" width="11.7109375" style="4" customWidth="1"/>
    <col min="6711" max="6711" width="14" style="4" customWidth="1"/>
    <col min="6712" max="6712" width="20.5703125" style="4" customWidth="1"/>
    <col min="6713" max="6713" width="11.7109375" style="4" customWidth="1"/>
    <col min="6714" max="6714" width="10.85546875" style="4" customWidth="1"/>
    <col min="6715" max="6916" width="9.140625" style="4"/>
    <col min="6917" max="6917" width="7.42578125" style="4" customWidth="1"/>
    <col min="6918" max="6918" width="20.7109375" style="4" customWidth="1"/>
    <col min="6919" max="6919" width="44.28515625" style="4" customWidth="1"/>
    <col min="6920" max="6920" width="48.85546875" style="4" customWidth="1"/>
    <col min="6921" max="6921" width="8.5703125" style="4" customWidth="1"/>
    <col min="6922" max="6923" width="5.28515625" style="4" customWidth="1"/>
    <col min="6924" max="6924" width="7" style="4" customWidth="1"/>
    <col min="6925" max="6925" width="12.28515625" style="4" customWidth="1"/>
    <col min="6926" max="6926" width="10.7109375" style="4" customWidth="1"/>
    <col min="6927" max="6927" width="11.140625" style="4" customWidth="1"/>
    <col min="6928" max="6928" width="8.85546875" style="4" customWidth="1"/>
    <col min="6929" max="6929" width="13.85546875" style="4" customWidth="1"/>
    <col min="6930" max="6930" width="38.85546875" style="4" customWidth="1"/>
    <col min="6931" max="6932" width="4.85546875" style="4" customWidth="1"/>
    <col min="6933" max="6933" width="11.85546875" style="4" customWidth="1"/>
    <col min="6934" max="6934" width="9.140625" style="4" customWidth="1"/>
    <col min="6935" max="6935" width="13.42578125" style="4" customWidth="1"/>
    <col min="6936" max="6936" width="15.28515625" style="4" customWidth="1"/>
    <col min="6937" max="6937" width="15.42578125" style="4" customWidth="1"/>
    <col min="6938" max="6939" width="14.42578125" style="4" customWidth="1"/>
    <col min="6940" max="6940" width="7.140625" style="4" customWidth="1"/>
    <col min="6941" max="6943" width="15.140625" style="4" customWidth="1"/>
    <col min="6944" max="6944" width="6.7109375" style="4" customWidth="1"/>
    <col min="6945" max="6945" width="16" style="4" customWidth="1"/>
    <col min="6946" max="6946" width="14.85546875" style="4" customWidth="1"/>
    <col min="6947" max="6947" width="12.85546875" style="4" customWidth="1"/>
    <col min="6948" max="6948" width="4.85546875" style="4" customWidth="1"/>
    <col min="6949" max="6949" width="14.140625" style="4" customWidth="1"/>
    <col min="6950" max="6950" width="13.85546875" style="4" customWidth="1"/>
    <col min="6951" max="6951" width="14.140625" style="4" customWidth="1"/>
    <col min="6952" max="6952" width="8.5703125" style="4" bestFit="1" customWidth="1"/>
    <col min="6953" max="6953" width="12.85546875" style="4" customWidth="1"/>
    <col min="6954" max="6954" width="14" style="4" customWidth="1"/>
    <col min="6955" max="6955" width="13.140625" style="4" customWidth="1"/>
    <col min="6956" max="6956" width="8.5703125" style="4" bestFit="1" customWidth="1"/>
    <col min="6957" max="6957" width="15" style="4" customWidth="1"/>
    <col min="6958" max="6958" width="14.7109375" style="4" customWidth="1"/>
    <col min="6959" max="6959" width="15" style="4" customWidth="1"/>
    <col min="6960" max="6960" width="59.7109375" style="4" customWidth="1"/>
    <col min="6961" max="6961" width="81.7109375" style="4" bestFit="1" customWidth="1"/>
    <col min="6962" max="6962" width="19.42578125" style="4" customWidth="1"/>
    <col min="6963" max="6963" width="14.5703125" style="4" customWidth="1"/>
    <col min="6964" max="6964" width="12.28515625" style="4" customWidth="1"/>
    <col min="6965" max="6965" width="14.5703125" style="4" customWidth="1"/>
    <col min="6966" max="6966" width="11.7109375" style="4" customWidth="1"/>
    <col min="6967" max="6967" width="14" style="4" customWidth="1"/>
    <col min="6968" max="6968" width="20.5703125" style="4" customWidth="1"/>
    <col min="6969" max="6969" width="11.7109375" style="4" customWidth="1"/>
    <col min="6970" max="6970" width="10.85546875" style="4" customWidth="1"/>
    <col min="6971" max="7172" width="9.140625" style="4"/>
    <col min="7173" max="7173" width="7.42578125" style="4" customWidth="1"/>
    <col min="7174" max="7174" width="20.7109375" style="4" customWidth="1"/>
    <col min="7175" max="7175" width="44.28515625" style="4" customWidth="1"/>
    <col min="7176" max="7176" width="48.85546875" style="4" customWidth="1"/>
    <col min="7177" max="7177" width="8.5703125" style="4" customWidth="1"/>
    <col min="7178" max="7179" width="5.28515625" style="4" customWidth="1"/>
    <col min="7180" max="7180" width="7" style="4" customWidth="1"/>
    <col min="7181" max="7181" width="12.28515625" style="4" customWidth="1"/>
    <col min="7182" max="7182" width="10.7109375" style="4" customWidth="1"/>
    <col min="7183" max="7183" width="11.140625" style="4" customWidth="1"/>
    <col min="7184" max="7184" width="8.85546875" style="4" customWidth="1"/>
    <col min="7185" max="7185" width="13.85546875" style="4" customWidth="1"/>
    <col min="7186" max="7186" width="38.85546875" style="4" customWidth="1"/>
    <col min="7187" max="7188" width="4.85546875" style="4" customWidth="1"/>
    <col min="7189" max="7189" width="11.85546875" style="4" customWidth="1"/>
    <col min="7190" max="7190" width="9.140625" style="4" customWidth="1"/>
    <col min="7191" max="7191" width="13.42578125" style="4" customWidth="1"/>
    <col min="7192" max="7192" width="15.28515625" style="4" customWidth="1"/>
    <col min="7193" max="7193" width="15.42578125" style="4" customWidth="1"/>
    <col min="7194" max="7195" width="14.42578125" style="4" customWidth="1"/>
    <col min="7196" max="7196" width="7.140625" style="4" customWidth="1"/>
    <col min="7197" max="7199" width="15.140625" style="4" customWidth="1"/>
    <col min="7200" max="7200" width="6.7109375" style="4" customWidth="1"/>
    <col min="7201" max="7201" width="16" style="4" customWidth="1"/>
    <col min="7202" max="7202" width="14.85546875" style="4" customWidth="1"/>
    <col min="7203" max="7203" width="12.85546875" style="4" customWidth="1"/>
    <col min="7204" max="7204" width="4.85546875" style="4" customWidth="1"/>
    <col min="7205" max="7205" width="14.140625" style="4" customWidth="1"/>
    <col min="7206" max="7206" width="13.85546875" style="4" customWidth="1"/>
    <col min="7207" max="7207" width="14.140625" style="4" customWidth="1"/>
    <col min="7208" max="7208" width="8.5703125" style="4" bestFit="1" customWidth="1"/>
    <col min="7209" max="7209" width="12.85546875" style="4" customWidth="1"/>
    <col min="7210" max="7210" width="14" style="4" customWidth="1"/>
    <col min="7211" max="7211" width="13.140625" style="4" customWidth="1"/>
    <col min="7212" max="7212" width="8.5703125" style="4" bestFit="1" customWidth="1"/>
    <col min="7213" max="7213" width="15" style="4" customWidth="1"/>
    <col min="7214" max="7214" width="14.7109375" style="4" customWidth="1"/>
    <col min="7215" max="7215" width="15" style="4" customWidth="1"/>
    <col min="7216" max="7216" width="59.7109375" style="4" customWidth="1"/>
    <col min="7217" max="7217" width="81.7109375" style="4" bestFit="1" customWidth="1"/>
    <col min="7218" max="7218" width="19.42578125" style="4" customWidth="1"/>
    <col min="7219" max="7219" width="14.5703125" style="4" customWidth="1"/>
    <col min="7220" max="7220" width="12.28515625" style="4" customWidth="1"/>
    <col min="7221" max="7221" width="14.5703125" style="4" customWidth="1"/>
    <col min="7222" max="7222" width="11.7109375" style="4" customWidth="1"/>
    <col min="7223" max="7223" width="14" style="4" customWidth="1"/>
    <col min="7224" max="7224" width="20.5703125" style="4" customWidth="1"/>
    <col min="7225" max="7225" width="11.7109375" style="4" customWidth="1"/>
    <col min="7226" max="7226" width="10.85546875" style="4" customWidth="1"/>
    <col min="7227" max="7428" width="9.140625" style="4"/>
    <col min="7429" max="7429" width="7.42578125" style="4" customWidth="1"/>
    <col min="7430" max="7430" width="20.7109375" style="4" customWidth="1"/>
    <col min="7431" max="7431" width="44.28515625" style="4" customWidth="1"/>
    <col min="7432" max="7432" width="48.85546875" style="4" customWidth="1"/>
    <col min="7433" max="7433" width="8.5703125" style="4" customWidth="1"/>
    <col min="7434" max="7435" width="5.28515625" style="4" customWidth="1"/>
    <col min="7436" max="7436" width="7" style="4" customWidth="1"/>
    <col min="7437" max="7437" width="12.28515625" style="4" customWidth="1"/>
    <col min="7438" max="7438" width="10.7109375" style="4" customWidth="1"/>
    <col min="7439" max="7439" width="11.140625" style="4" customWidth="1"/>
    <col min="7440" max="7440" width="8.85546875" style="4" customWidth="1"/>
    <col min="7441" max="7441" width="13.85546875" style="4" customWidth="1"/>
    <col min="7442" max="7442" width="38.85546875" style="4" customWidth="1"/>
    <col min="7443" max="7444" width="4.85546875" style="4" customWidth="1"/>
    <col min="7445" max="7445" width="11.85546875" style="4" customWidth="1"/>
    <col min="7446" max="7446" width="9.140625" style="4" customWidth="1"/>
    <col min="7447" max="7447" width="13.42578125" style="4" customWidth="1"/>
    <col min="7448" max="7448" width="15.28515625" style="4" customWidth="1"/>
    <col min="7449" max="7449" width="15.42578125" style="4" customWidth="1"/>
    <col min="7450" max="7451" width="14.42578125" style="4" customWidth="1"/>
    <col min="7452" max="7452" width="7.140625" style="4" customWidth="1"/>
    <col min="7453" max="7455" width="15.140625" style="4" customWidth="1"/>
    <col min="7456" max="7456" width="6.7109375" style="4" customWidth="1"/>
    <col min="7457" max="7457" width="16" style="4" customWidth="1"/>
    <col min="7458" max="7458" width="14.85546875" style="4" customWidth="1"/>
    <col min="7459" max="7459" width="12.85546875" style="4" customWidth="1"/>
    <col min="7460" max="7460" width="4.85546875" style="4" customWidth="1"/>
    <col min="7461" max="7461" width="14.140625" style="4" customWidth="1"/>
    <col min="7462" max="7462" width="13.85546875" style="4" customWidth="1"/>
    <col min="7463" max="7463" width="14.140625" style="4" customWidth="1"/>
    <col min="7464" max="7464" width="8.5703125" style="4" bestFit="1" customWidth="1"/>
    <col min="7465" max="7465" width="12.85546875" style="4" customWidth="1"/>
    <col min="7466" max="7466" width="14" style="4" customWidth="1"/>
    <col min="7467" max="7467" width="13.140625" style="4" customWidth="1"/>
    <col min="7468" max="7468" width="8.5703125" style="4" bestFit="1" customWidth="1"/>
    <col min="7469" max="7469" width="15" style="4" customWidth="1"/>
    <col min="7470" max="7470" width="14.7109375" style="4" customWidth="1"/>
    <col min="7471" max="7471" width="15" style="4" customWidth="1"/>
    <col min="7472" max="7472" width="59.7109375" style="4" customWidth="1"/>
    <col min="7473" max="7473" width="81.7109375" style="4" bestFit="1" customWidth="1"/>
    <col min="7474" max="7474" width="19.42578125" style="4" customWidth="1"/>
    <col min="7475" max="7475" width="14.5703125" style="4" customWidth="1"/>
    <col min="7476" max="7476" width="12.28515625" style="4" customWidth="1"/>
    <col min="7477" max="7477" width="14.5703125" style="4" customWidth="1"/>
    <col min="7478" max="7478" width="11.7109375" style="4" customWidth="1"/>
    <col min="7479" max="7479" width="14" style="4" customWidth="1"/>
    <col min="7480" max="7480" width="20.5703125" style="4" customWidth="1"/>
    <col min="7481" max="7481" width="11.7109375" style="4" customWidth="1"/>
    <col min="7482" max="7482" width="10.85546875" style="4" customWidth="1"/>
    <col min="7483" max="7684" width="9.140625" style="4"/>
    <col min="7685" max="7685" width="7.42578125" style="4" customWidth="1"/>
    <col min="7686" max="7686" width="20.7109375" style="4" customWidth="1"/>
    <col min="7687" max="7687" width="44.28515625" style="4" customWidth="1"/>
    <col min="7688" max="7688" width="48.85546875" style="4" customWidth="1"/>
    <col min="7689" max="7689" width="8.5703125" style="4" customWidth="1"/>
    <col min="7690" max="7691" width="5.28515625" style="4" customWidth="1"/>
    <col min="7692" max="7692" width="7" style="4" customWidth="1"/>
    <col min="7693" max="7693" width="12.28515625" style="4" customWidth="1"/>
    <col min="7694" max="7694" width="10.7109375" style="4" customWidth="1"/>
    <col min="7695" max="7695" width="11.140625" style="4" customWidth="1"/>
    <col min="7696" max="7696" width="8.85546875" style="4" customWidth="1"/>
    <col min="7697" max="7697" width="13.85546875" style="4" customWidth="1"/>
    <col min="7698" max="7698" width="38.85546875" style="4" customWidth="1"/>
    <col min="7699" max="7700" width="4.85546875" style="4" customWidth="1"/>
    <col min="7701" max="7701" width="11.85546875" style="4" customWidth="1"/>
    <col min="7702" max="7702" width="9.140625" style="4" customWidth="1"/>
    <col min="7703" max="7703" width="13.42578125" style="4" customWidth="1"/>
    <col min="7704" max="7704" width="15.28515625" style="4" customWidth="1"/>
    <col min="7705" max="7705" width="15.42578125" style="4" customWidth="1"/>
    <col min="7706" max="7707" width="14.42578125" style="4" customWidth="1"/>
    <col min="7708" max="7708" width="7.140625" style="4" customWidth="1"/>
    <col min="7709" max="7711" width="15.140625" style="4" customWidth="1"/>
    <col min="7712" max="7712" width="6.7109375" style="4" customWidth="1"/>
    <col min="7713" max="7713" width="16" style="4" customWidth="1"/>
    <col min="7714" max="7714" width="14.85546875" style="4" customWidth="1"/>
    <col min="7715" max="7715" width="12.85546875" style="4" customWidth="1"/>
    <col min="7716" max="7716" width="4.85546875" style="4" customWidth="1"/>
    <col min="7717" max="7717" width="14.140625" style="4" customWidth="1"/>
    <col min="7718" max="7718" width="13.85546875" style="4" customWidth="1"/>
    <col min="7719" max="7719" width="14.140625" style="4" customWidth="1"/>
    <col min="7720" max="7720" width="8.5703125" style="4" bestFit="1" customWidth="1"/>
    <col min="7721" max="7721" width="12.85546875" style="4" customWidth="1"/>
    <col min="7722" max="7722" width="14" style="4" customWidth="1"/>
    <col min="7723" max="7723" width="13.140625" style="4" customWidth="1"/>
    <col min="7724" max="7724" width="8.5703125" style="4" bestFit="1" customWidth="1"/>
    <col min="7725" max="7725" width="15" style="4" customWidth="1"/>
    <col min="7726" max="7726" width="14.7109375" style="4" customWidth="1"/>
    <col min="7727" max="7727" width="15" style="4" customWidth="1"/>
    <col min="7728" max="7728" width="59.7109375" style="4" customWidth="1"/>
    <col min="7729" max="7729" width="81.7109375" style="4" bestFit="1" customWidth="1"/>
    <col min="7730" max="7730" width="19.42578125" style="4" customWidth="1"/>
    <col min="7731" max="7731" width="14.5703125" style="4" customWidth="1"/>
    <col min="7732" max="7732" width="12.28515625" style="4" customWidth="1"/>
    <col min="7733" max="7733" width="14.5703125" style="4" customWidth="1"/>
    <col min="7734" max="7734" width="11.7109375" style="4" customWidth="1"/>
    <col min="7735" max="7735" width="14" style="4" customWidth="1"/>
    <col min="7736" max="7736" width="20.5703125" style="4" customWidth="1"/>
    <col min="7737" max="7737" width="11.7109375" style="4" customWidth="1"/>
    <col min="7738" max="7738" width="10.85546875" style="4" customWidth="1"/>
    <col min="7739" max="7940" width="9.140625" style="4"/>
    <col min="7941" max="7941" width="7.42578125" style="4" customWidth="1"/>
    <col min="7942" max="7942" width="20.7109375" style="4" customWidth="1"/>
    <col min="7943" max="7943" width="44.28515625" style="4" customWidth="1"/>
    <col min="7944" max="7944" width="48.85546875" style="4" customWidth="1"/>
    <col min="7945" max="7945" width="8.5703125" style="4" customWidth="1"/>
    <col min="7946" max="7947" width="5.28515625" style="4" customWidth="1"/>
    <col min="7948" max="7948" width="7" style="4" customWidth="1"/>
    <col min="7949" max="7949" width="12.28515625" style="4" customWidth="1"/>
    <col min="7950" max="7950" width="10.7109375" style="4" customWidth="1"/>
    <col min="7951" max="7951" width="11.140625" style="4" customWidth="1"/>
    <col min="7952" max="7952" width="8.85546875" style="4" customWidth="1"/>
    <col min="7953" max="7953" width="13.85546875" style="4" customWidth="1"/>
    <col min="7954" max="7954" width="38.85546875" style="4" customWidth="1"/>
    <col min="7955" max="7956" width="4.85546875" style="4" customWidth="1"/>
    <col min="7957" max="7957" width="11.85546875" style="4" customWidth="1"/>
    <col min="7958" max="7958" width="9.140625" style="4" customWidth="1"/>
    <col min="7959" max="7959" width="13.42578125" style="4" customWidth="1"/>
    <col min="7960" max="7960" width="15.28515625" style="4" customWidth="1"/>
    <col min="7961" max="7961" width="15.42578125" style="4" customWidth="1"/>
    <col min="7962" max="7963" width="14.42578125" style="4" customWidth="1"/>
    <col min="7964" max="7964" width="7.140625" style="4" customWidth="1"/>
    <col min="7965" max="7967" width="15.140625" style="4" customWidth="1"/>
    <col min="7968" max="7968" width="6.7109375" style="4" customWidth="1"/>
    <col min="7969" max="7969" width="16" style="4" customWidth="1"/>
    <col min="7970" max="7970" width="14.85546875" style="4" customWidth="1"/>
    <col min="7971" max="7971" width="12.85546875" style="4" customWidth="1"/>
    <col min="7972" max="7972" width="4.85546875" style="4" customWidth="1"/>
    <col min="7973" max="7973" width="14.140625" style="4" customWidth="1"/>
    <col min="7974" max="7974" width="13.85546875" style="4" customWidth="1"/>
    <col min="7975" max="7975" width="14.140625" style="4" customWidth="1"/>
    <col min="7976" max="7976" width="8.5703125" style="4" bestFit="1" customWidth="1"/>
    <col min="7977" max="7977" width="12.85546875" style="4" customWidth="1"/>
    <col min="7978" max="7978" width="14" style="4" customWidth="1"/>
    <col min="7979" max="7979" width="13.140625" style="4" customWidth="1"/>
    <col min="7980" max="7980" width="8.5703125" style="4" bestFit="1" customWidth="1"/>
    <col min="7981" max="7981" width="15" style="4" customWidth="1"/>
    <col min="7982" max="7982" width="14.7109375" style="4" customWidth="1"/>
    <col min="7983" max="7983" width="15" style="4" customWidth="1"/>
    <col min="7984" max="7984" width="59.7109375" style="4" customWidth="1"/>
    <col min="7985" max="7985" width="81.7109375" style="4" bestFit="1" customWidth="1"/>
    <col min="7986" max="7986" width="19.42578125" style="4" customWidth="1"/>
    <col min="7987" max="7987" width="14.5703125" style="4" customWidth="1"/>
    <col min="7988" max="7988" width="12.28515625" style="4" customWidth="1"/>
    <col min="7989" max="7989" width="14.5703125" style="4" customWidth="1"/>
    <col min="7990" max="7990" width="11.7109375" style="4" customWidth="1"/>
    <col min="7991" max="7991" width="14" style="4" customWidth="1"/>
    <col min="7992" max="7992" width="20.5703125" style="4" customWidth="1"/>
    <col min="7993" max="7993" width="11.7109375" style="4" customWidth="1"/>
    <col min="7994" max="7994" width="10.85546875" style="4" customWidth="1"/>
    <col min="7995" max="8196" width="9.140625" style="4"/>
    <col min="8197" max="8197" width="7.42578125" style="4" customWidth="1"/>
    <col min="8198" max="8198" width="20.7109375" style="4" customWidth="1"/>
    <col min="8199" max="8199" width="44.28515625" style="4" customWidth="1"/>
    <col min="8200" max="8200" width="48.85546875" style="4" customWidth="1"/>
    <col min="8201" max="8201" width="8.5703125" style="4" customWidth="1"/>
    <col min="8202" max="8203" width="5.28515625" style="4" customWidth="1"/>
    <col min="8204" max="8204" width="7" style="4" customWidth="1"/>
    <col min="8205" max="8205" width="12.28515625" style="4" customWidth="1"/>
    <col min="8206" max="8206" width="10.7109375" style="4" customWidth="1"/>
    <col min="8207" max="8207" width="11.140625" style="4" customWidth="1"/>
    <col min="8208" max="8208" width="8.85546875" style="4" customWidth="1"/>
    <col min="8209" max="8209" width="13.85546875" style="4" customWidth="1"/>
    <col min="8210" max="8210" width="38.85546875" style="4" customWidth="1"/>
    <col min="8211" max="8212" width="4.85546875" style="4" customWidth="1"/>
    <col min="8213" max="8213" width="11.85546875" style="4" customWidth="1"/>
    <col min="8214" max="8214" width="9.140625" style="4" customWidth="1"/>
    <col min="8215" max="8215" width="13.42578125" style="4" customWidth="1"/>
    <col min="8216" max="8216" width="15.28515625" style="4" customWidth="1"/>
    <col min="8217" max="8217" width="15.42578125" style="4" customWidth="1"/>
    <col min="8218" max="8219" width="14.42578125" style="4" customWidth="1"/>
    <col min="8220" max="8220" width="7.140625" style="4" customWidth="1"/>
    <col min="8221" max="8223" width="15.140625" style="4" customWidth="1"/>
    <col min="8224" max="8224" width="6.7109375" style="4" customWidth="1"/>
    <col min="8225" max="8225" width="16" style="4" customWidth="1"/>
    <col min="8226" max="8226" width="14.85546875" style="4" customWidth="1"/>
    <col min="8227" max="8227" width="12.85546875" style="4" customWidth="1"/>
    <col min="8228" max="8228" width="4.85546875" style="4" customWidth="1"/>
    <col min="8229" max="8229" width="14.140625" style="4" customWidth="1"/>
    <col min="8230" max="8230" width="13.85546875" style="4" customWidth="1"/>
    <col min="8231" max="8231" width="14.140625" style="4" customWidth="1"/>
    <col min="8232" max="8232" width="8.5703125" style="4" bestFit="1" customWidth="1"/>
    <col min="8233" max="8233" width="12.85546875" style="4" customWidth="1"/>
    <col min="8234" max="8234" width="14" style="4" customWidth="1"/>
    <col min="8235" max="8235" width="13.140625" style="4" customWidth="1"/>
    <col min="8236" max="8236" width="8.5703125" style="4" bestFit="1" customWidth="1"/>
    <col min="8237" max="8237" width="15" style="4" customWidth="1"/>
    <col min="8238" max="8238" width="14.7109375" style="4" customWidth="1"/>
    <col min="8239" max="8239" width="15" style="4" customWidth="1"/>
    <col min="8240" max="8240" width="59.7109375" style="4" customWidth="1"/>
    <col min="8241" max="8241" width="81.7109375" style="4" bestFit="1" customWidth="1"/>
    <col min="8242" max="8242" width="19.42578125" style="4" customWidth="1"/>
    <col min="8243" max="8243" width="14.5703125" style="4" customWidth="1"/>
    <col min="8244" max="8244" width="12.28515625" style="4" customWidth="1"/>
    <col min="8245" max="8245" width="14.5703125" style="4" customWidth="1"/>
    <col min="8246" max="8246" width="11.7109375" style="4" customWidth="1"/>
    <col min="8247" max="8247" width="14" style="4" customWidth="1"/>
    <col min="8248" max="8248" width="20.5703125" style="4" customWidth="1"/>
    <col min="8249" max="8249" width="11.7109375" style="4" customWidth="1"/>
    <col min="8250" max="8250" width="10.85546875" style="4" customWidth="1"/>
    <col min="8251" max="8452" width="9.140625" style="4"/>
    <col min="8453" max="8453" width="7.42578125" style="4" customWidth="1"/>
    <col min="8454" max="8454" width="20.7109375" style="4" customWidth="1"/>
    <col min="8455" max="8455" width="44.28515625" style="4" customWidth="1"/>
    <col min="8456" max="8456" width="48.85546875" style="4" customWidth="1"/>
    <col min="8457" max="8457" width="8.5703125" style="4" customWidth="1"/>
    <col min="8458" max="8459" width="5.28515625" style="4" customWidth="1"/>
    <col min="8460" max="8460" width="7" style="4" customWidth="1"/>
    <col min="8461" max="8461" width="12.28515625" style="4" customWidth="1"/>
    <col min="8462" max="8462" width="10.7109375" style="4" customWidth="1"/>
    <col min="8463" max="8463" width="11.140625" style="4" customWidth="1"/>
    <col min="8464" max="8464" width="8.85546875" style="4" customWidth="1"/>
    <col min="8465" max="8465" width="13.85546875" style="4" customWidth="1"/>
    <col min="8466" max="8466" width="38.85546875" style="4" customWidth="1"/>
    <col min="8467" max="8468" width="4.85546875" style="4" customWidth="1"/>
    <col min="8469" max="8469" width="11.85546875" style="4" customWidth="1"/>
    <col min="8470" max="8470" width="9.140625" style="4" customWidth="1"/>
    <col min="8471" max="8471" width="13.42578125" style="4" customWidth="1"/>
    <col min="8472" max="8472" width="15.28515625" style="4" customWidth="1"/>
    <col min="8473" max="8473" width="15.42578125" style="4" customWidth="1"/>
    <col min="8474" max="8475" width="14.42578125" style="4" customWidth="1"/>
    <col min="8476" max="8476" width="7.140625" style="4" customWidth="1"/>
    <col min="8477" max="8479" width="15.140625" style="4" customWidth="1"/>
    <col min="8480" max="8480" width="6.7109375" style="4" customWidth="1"/>
    <col min="8481" max="8481" width="16" style="4" customWidth="1"/>
    <col min="8482" max="8482" width="14.85546875" style="4" customWidth="1"/>
    <col min="8483" max="8483" width="12.85546875" style="4" customWidth="1"/>
    <col min="8484" max="8484" width="4.85546875" style="4" customWidth="1"/>
    <col min="8485" max="8485" width="14.140625" style="4" customWidth="1"/>
    <col min="8486" max="8486" width="13.85546875" style="4" customWidth="1"/>
    <col min="8487" max="8487" width="14.140625" style="4" customWidth="1"/>
    <col min="8488" max="8488" width="8.5703125" style="4" bestFit="1" customWidth="1"/>
    <col min="8489" max="8489" width="12.85546875" style="4" customWidth="1"/>
    <col min="8490" max="8490" width="14" style="4" customWidth="1"/>
    <col min="8491" max="8491" width="13.140625" style="4" customWidth="1"/>
    <col min="8492" max="8492" width="8.5703125" style="4" bestFit="1" customWidth="1"/>
    <col min="8493" max="8493" width="15" style="4" customWidth="1"/>
    <col min="8494" max="8494" width="14.7109375" style="4" customWidth="1"/>
    <col min="8495" max="8495" width="15" style="4" customWidth="1"/>
    <col min="8496" max="8496" width="59.7109375" style="4" customWidth="1"/>
    <col min="8497" max="8497" width="81.7109375" style="4" bestFit="1" customWidth="1"/>
    <col min="8498" max="8498" width="19.42578125" style="4" customWidth="1"/>
    <col min="8499" max="8499" width="14.5703125" style="4" customWidth="1"/>
    <col min="8500" max="8500" width="12.28515625" style="4" customWidth="1"/>
    <col min="8501" max="8501" width="14.5703125" style="4" customWidth="1"/>
    <col min="8502" max="8502" width="11.7109375" style="4" customWidth="1"/>
    <col min="8503" max="8503" width="14" style="4" customWidth="1"/>
    <col min="8504" max="8504" width="20.5703125" style="4" customWidth="1"/>
    <col min="8505" max="8505" width="11.7109375" style="4" customWidth="1"/>
    <col min="8506" max="8506" width="10.85546875" style="4" customWidth="1"/>
    <col min="8507" max="8708" width="9.140625" style="4"/>
    <col min="8709" max="8709" width="7.42578125" style="4" customWidth="1"/>
    <col min="8710" max="8710" width="20.7109375" style="4" customWidth="1"/>
    <col min="8711" max="8711" width="44.28515625" style="4" customWidth="1"/>
    <col min="8712" max="8712" width="48.85546875" style="4" customWidth="1"/>
    <col min="8713" max="8713" width="8.5703125" style="4" customWidth="1"/>
    <col min="8714" max="8715" width="5.28515625" style="4" customWidth="1"/>
    <col min="8716" max="8716" width="7" style="4" customWidth="1"/>
    <col min="8717" max="8717" width="12.28515625" style="4" customWidth="1"/>
    <col min="8718" max="8718" width="10.7109375" style="4" customWidth="1"/>
    <col min="8719" max="8719" width="11.140625" style="4" customWidth="1"/>
    <col min="8720" max="8720" width="8.85546875" style="4" customWidth="1"/>
    <col min="8721" max="8721" width="13.85546875" style="4" customWidth="1"/>
    <col min="8722" max="8722" width="38.85546875" style="4" customWidth="1"/>
    <col min="8723" max="8724" width="4.85546875" style="4" customWidth="1"/>
    <col min="8725" max="8725" width="11.85546875" style="4" customWidth="1"/>
    <col min="8726" max="8726" width="9.140625" style="4" customWidth="1"/>
    <col min="8727" max="8727" width="13.42578125" style="4" customWidth="1"/>
    <col min="8728" max="8728" width="15.28515625" style="4" customWidth="1"/>
    <col min="8729" max="8729" width="15.42578125" style="4" customWidth="1"/>
    <col min="8730" max="8731" width="14.42578125" style="4" customWidth="1"/>
    <col min="8732" max="8732" width="7.140625" style="4" customWidth="1"/>
    <col min="8733" max="8735" width="15.140625" style="4" customWidth="1"/>
    <col min="8736" max="8736" width="6.7109375" style="4" customWidth="1"/>
    <col min="8737" max="8737" width="16" style="4" customWidth="1"/>
    <col min="8738" max="8738" width="14.85546875" style="4" customWidth="1"/>
    <col min="8739" max="8739" width="12.85546875" style="4" customWidth="1"/>
    <col min="8740" max="8740" width="4.85546875" style="4" customWidth="1"/>
    <col min="8741" max="8741" width="14.140625" style="4" customWidth="1"/>
    <col min="8742" max="8742" width="13.85546875" style="4" customWidth="1"/>
    <col min="8743" max="8743" width="14.140625" style="4" customWidth="1"/>
    <col min="8744" max="8744" width="8.5703125" style="4" bestFit="1" customWidth="1"/>
    <col min="8745" max="8745" width="12.85546875" style="4" customWidth="1"/>
    <col min="8746" max="8746" width="14" style="4" customWidth="1"/>
    <col min="8747" max="8747" width="13.140625" style="4" customWidth="1"/>
    <col min="8748" max="8748" width="8.5703125" style="4" bestFit="1" customWidth="1"/>
    <col min="8749" max="8749" width="15" style="4" customWidth="1"/>
    <col min="8750" max="8750" width="14.7109375" style="4" customWidth="1"/>
    <col min="8751" max="8751" width="15" style="4" customWidth="1"/>
    <col min="8752" max="8752" width="59.7109375" style="4" customWidth="1"/>
    <col min="8753" max="8753" width="81.7109375" style="4" bestFit="1" customWidth="1"/>
    <col min="8754" max="8754" width="19.42578125" style="4" customWidth="1"/>
    <col min="8755" max="8755" width="14.5703125" style="4" customWidth="1"/>
    <col min="8756" max="8756" width="12.28515625" style="4" customWidth="1"/>
    <col min="8757" max="8757" width="14.5703125" style="4" customWidth="1"/>
    <col min="8758" max="8758" width="11.7109375" style="4" customWidth="1"/>
    <col min="8759" max="8759" width="14" style="4" customWidth="1"/>
    <col min="8760" max="8760" width="20.5703125" style="4" customWidth="1"/>
    <col min="8761" max="8761" width="11.7109375" style="4" customWidth="1"/>
    <col min="8762" max="8762" width="10.85546875" style="4" customWidth="1"/>
    <col min="8763" max="8964" width="9.140625" style="4"/>
    <col min="8965" max="8965" width="7.42578125" style="4" customWidth="1"/>
    <col min="8966" max="8966" width="20.7109375" style="4" customWidth="1"/>
    <col min="8967" max="8967" width="44.28515625" style="4" customWidth="1"/>
    <col min="8968" max="8968" width="48.85546875" style="4" customWidth="1"/>
    <col min="8969" max="8969" width="8.5703125" style="4" customWidth="1"/>
    <col min="8970" max="8971" width="5.28515625" style="4" customWidth="1"/>
    <col min="8972" max="8972" width="7" style="4" customWidth="1"/>
    <col min="8973" max="8973" width="12.28515625" style="4" customWidth="1"/>
    <col min="8974" max="8974" width="10.7109375" style="4" customWidth="1"/>
    <col min="8975" max="8975" width="11.140625" style="4" customWidth="1"/>
    <col min="8976" max="8976" width="8.85546875" style="4" customWidth="1"/>
    <col min="8977" max="8977" width="13.85546875" style="4" customWidth="1"/>
    <col min="8978" max="8978" width="38.85546875" style="4" customWidth="1"/>
    <col min="8979" max="8980" width="4.85546875" style="4" customWidth="1"/>
    <col min="8981" max="8981" width="11.85546875" style="4" customWidth="1"/>
    <col min="8982" max="8982" width="9.140625" style="4" customWidth="1"/>
    <col min="8983" max="8983" width="13.42578125" style="4" customWidth="1"/>
    <col min="8984" max="8984" width="15.28515625" style="4" customWidth="1"/>
    <col min="8985" max="8985" width="15.42578125" style="4" customWidth="1"/>
    <col min="8986" max="8987" width="14.42578125" style="4" customWidth="1"/>
    <col min="8988" max="8988" width="7.140625" style="4" customWidth="1"/>
    <col min="8989" max="8991" width="15.140625" style="4" customWidth="1"/>
    <col min="8992" max="8992" width="6.7109375" style="4" customWidth="1"/>
    <col min="8993" max="8993" width="16" style="4" customWidth="1"/>
    <col min="8994" max="8994" width="14.85546875" style="4" customWidth="1"/>
    <col min="8995" max="8995" width="12.85546875" style="4" customWidth="1"/>
    <col min="8996" max="8996" width="4.85546875" style="4" customWidth="1"/>
    <col min="8997" max="8997" width="14.140625" style="4" customWidth="1"/>
    <col min="8998" max="8998" width="13.85546875" style="4" customWidth="1"/>
    <col min="8999" max="8999" width="14.140625" style="4" customWidth="1"/>
    <col min="9000" max="9000" width="8.5703125" style="4" bestFit="1" customWidth="1"/>
    <col min="9001" max="9001" width="12.85546875" style="4" customWidth="1"/>
    <col min="9002" max="9002" width="14" style="4" customWidth="1"/>
    <col min="9003" max="9003" width="13.140625" style="4" customWidth="1"/>
    <col min="9004" max="9004" width="8.5703125" style="4" bestFit="1" customWidth="1"/>
    <col min="9005" max="9005" width="15" style="4" customWidth="1"/>
    <col min="9006" max="9006" width="14.7109375" style="4" customWidth="1"/>
    <col min="9007" max="9007" width="15" style="4" customWidth="1"/>
    <col min="9008" max="9008" width="59.7109375" style="4" customWidth="1"/>
    <col min="9009" max="9009" width="81.7109375" style="4" bestFit="1" customWidth="1"/>
    <col min="9010" max="9010" width="19.42578125" style="4" customWidth="1"/>
    <col min="9011" max="9011" width="14.5703125" style="4" customWidth="1"/>
    <col min="9012" max="9012" width="12.28515625" style="4" customWidth="1"/>
    <col min="9013" max="9013" width="14.5703125" style="4" customWidth="1"/>
    <col min="9014" max="9014" width="11.7109375" style="4" customWidth="1"/>
    <col min="9015" max="9015" width="14" style="4" customWidth="1"/>
    <col min="9016" max="9016" width="20.5703125" style="4" customWidth="1"/>
    <col min="9017" max="9017" width="11.7109375" style="4" customWidth="1"/>
    <col min="9018" max="9018" width="10.85546875" style="4" customWidth="1"/>
    <col min="9019" max="9220" width="9.140625" style="4"/>
    <col min="9221" max="9221" width="7.42578125" style="4" customWidth="1"/>
    <col min="9222" max="9222" width="20.7109375" style="4" customWidth="1"/>
    <col min="9223" max="9223" width="44.28515625" style="4" customWidth="1"/>
    <col min="9224" max="9224" width="48.85546875" style="4" customWidth="1"/>
    <col min="9225" max="9225" width="8.5703125" style="4" customWidth="1"/>
    <col min="9226" max="9227" width="5.28515625" style="4" customWidth="1"/>
    <col min="9228" max="9228" width="7" style="4" customWidth="1"/>
    <col min="9229" max="9229" width="12.28515625" style="4" customWidth="1"/>
    <col min="9230" max="9230" width="10.7109375" style="4" customWidth="1"/>
    <col min="9231" max="9231" width="11.140625" style="4" customWidth="1"/>
    <col min="9232" max="9232" width="8.85546875" style="4" customWidth="1"/>
    <col min="9233" max="9233" width="13.85546875" style="4" customWidth="1"/>
    <col min="9234" max="9234" width="38.85546875" style="4" customWidth="1"/>
    <col min="9235" max="9236" width="4.85546875" style="4" customWidth="1"/>
    <col min="9237" max="9237" width="11.85546875" style="4" customWidth="1"/>
    <col min="9238" max="9238" width="9.140625" style="4" customWidth="1"/>
    <col min="9239" max="9239" width="13.42578125" style="4" customWidth="1"/>
    <col min="9240" max="9240" width="15.28515625" style="4" customWidth="1"/>
    <col min="9241" max="9241" width="15.42578125" style="4" customWidth="1"/>
    <col min="9242" max="9243" width="14.42578125" style="4" customWidth="1"/>
    <col min="9244" max="9244" width="7.140625" style="4" customWidth="1"/>
    <col min="9245" max="9247" width="15.140625" style="4" customWidth="1"/>
    <col min="9248" max="9248" width="6.7109375" style="4" customWidth="1"/>
    <col min="9249" max="9249" width="16" style="4" customWidth="1"/>
    <col min="9250" max="9250" width="14.85546875" style="4" customWidth="1"/>
    <col min="9251" max="9251" width="12.85546875" style="4" customWidth="1"/>
    <col min="9252" max="9252" width="4.85546875" style="4" customWidth="1"/>
    <col min="9253" max="9253" width="14.140625" style="4" customWidth="1"/>
    <col min="9254" max="9254" width="13.85546875" style="4" customWidth="1"/>
    <col min="9255" max="9255" width="14.140625" style="4" customWidth="1"/>
    <col min="9256" max="9256" width="8.5703125" style="4" bestFit="1" customWidth="1"/>
    <col min="9257" max="9257" width="12.85546875" style="4" customWidth="1"/>
    <col min="9258" max="9258" width="14" style="4" customWidth="1"/>
    <col min="9259" max="9259" width="13.140625" style="4" customWidth="1"/>
    <col min="9260" max="9260" width="8.5703125" style="4" bestFit="1" customWidth="1"/>
    <col min="9261" max="9261" width="15" style="4" customWidth="1"/>
    <col min="9262" max="9262" width="14.7109375" style="4" customWidth="1"/>
    <col min="9263" max="9263" width="15" style="4" customWidth="1"/>
    <col min="9264" max="9264" width="59.7109375" style="4" customWidth="1"/>
    <col min="9265" max="9265" width="81.7109375" style="4" bestFit="1" customWidth="1"/>
    <col min="9266" max="9266" width="19.42578125" style="4" customWidth="1"/>
    <col min="9267" max="9267" width="14.5703125" style="4" customWidth="1"/>
    <col min="9268" max="9268" width="12.28515625" style="4" customWidth="1"/>
    <col min="9269" max="9269" width="14.5703125" style="4" customWidth="1"/>
    <col min="9270" max="9270" width="11.7109375" style="4" customWidth="1"/>
    <col min="9271" max="9271" width="14" style="4" customWidth="1"/>
    <col min="9272" max="9272" width="20.5703125" style="4" customWidth="1"/>
    <col min="9273" max="9273" width="11.7109375" style="4" customWidth="1"/>
    <col min="9274" max="9274" width="10.85546875" style="4" customWidth="1"/>
    <col min="9275" max="9476" width="9.140625" style="4"/>
    <col min="9477" max="9477" width="7.42578125" style="4" customWidth="1"/>
    <col min="9478" max="9478" width="20.7109375" style="4" customWidth="1"/>
    <col min="9479" max="9479" width="44.28515625" style="4" customWidth="1"/>
    <col min="9480" max="9480" width="48.85546875" style="4" customWidth="1"/>
    <col min="9481" max="9481" width="8.5703125" style="4" customWidth="1"/>
    <col min="9482" max="9483" width="5.28515625" style="4" customWidth="1"/>
    <col min="9484" max="9484" width="7" style="4" customWidth="1"/>
    <col min="9485" max="9485" width="12.28515625" style="4" customWidth="1"/>
    <col min="9486" max="9486" width="10.7109375" style="4" customWidth="1"/>
    <col min="9487" max="9487" width="11.140625" style="4" customWidth="1"/>
    <col min="9488" max="9488" width="8.85546875" style="4" customWidth="1"/>
    <col min="9489" max="9489" width="13.85546875" style="4" customWidth="1"/>
    <col min="9490" max="9490" width="38.85546875" style="4" customWidth="1"/>
    <col min="9491" max="9492" width="4.85546875" style="4" customWidth="1"/>
    <col min="9493" max="9493" width="11.85546875" style="4" customWidth="1"/>
    <col min="9494" max="9494" width="9.140625" style="4" customWidth="1"/>
    <col min="9495" max="9495" width="13.42578125" style="4" customWidth="1"/>
    <col min="9496" max="9496" width="15.28515625" style="4" customWidth="1"/>
    <col min="9497" max="9497" width="15.42578125" style="4" customWidth="1"/>
    <col min="9498" max="9499" width="14.42578125" style="4" customWidth="1"/>
    <col min="9500" max="9500" width="7.140625" style="4" customWidth="1"/>
    <col min="9501" max="9503" width="15.140625" style="4" customWidth="1"/>
    <col min="9504" max="9504" width="6.7109375" style="4" customWidth="1"/>
    <col min="9505" max="9505" width="16" style="4" customWidth="1"/>
    <col min="9506" max="9506" width="14.85546875" style="4" customWidth="1"/>
    <col min="9507" max="9507" width="12.85546875" style="4" customWidth="1"/>
    <col min="9508" max="9508" width="4.85546875" style="4" customWidth="1"/>
    <col min="9509" max="9509" width="14.140625" style="4" customWidth="1"/>
    <col min="9510" max="9510" width="13.85546875" style="4" customWidth="1"/>
    <col min="9511" max="9511" width="14.140625" style="4" customWidth="1"/>
    <col min="9512" max="9512" width="8.5703125" style="4" bestFit="1" customWidth="1"/>
    <col min="9513" max="9513" width="12.85546875" style="4" customWidth="1"/>
    <col min="9514" max="9514" width="14" style="4" customWidth="1"/>
    <col min="9515" max="9515" width="13.140625" style="4" customWidth="1"/>
    <col min="9516" max="9516" width="8.5703125" style="4" bestFit="1" customWidth="1"/>
    <col min="9517" max="9517" width="15" style="4" customWidth="1"/>
    <col min="9518" max="9518" width="14.7109375" style="4" customWidth="1"/>
    <col min="9519" max="9519" width="15" style="4" customWidth="1"/>
    <col min="9520" max="9520" width="59.7109375" style="4" customWidth="1"/>
    <col min="9521" max="9521" width="81.7109375" style="4" bestFit="1" customWidth="1"/>
    <col min="9522" max="9522" width="19.42578125" style="4" customWidth="1"/>
    <col min="9523" max="9523" width="14.5703125" style="4" customWidth="1"/>
    <col min="9524" max="9524" width="12.28515625" style="4" customWidth="1"/>
    <col min="9525" max="9525" width="14.5703125" style="4" customWidth="1"/>
    <col min="9526" max="9526" width="11.7109375" style="4" customWidth="1"/>
    <col min="9527" max="9527" width="14" style="4" customWidth="1"/>
    <col min="9528" max="9528" width="20.5703125" style="4" customWidth="1"/>
    <col min="9529" max="9529" width="11.7109375" style="4" customWidth="1"/>
    <col min="9530" max="9530" width="10.85546875" style="4" customWidth="1"/>
    <col min="9531" max="9732" width="9.140625" style="4"/>
    <col min="9733" max="9733" width="7.42578125" style="4" customWidth="1"/>
    <col min="9734" max="9734" width="20.7109375" style="4" customWidth="1"/>
    <col min="9735" max="9735" width="44.28515625" style="4" customWidth="1"/>
    <col min="9736" max="9736" width="48.85546875" style="4" customWidth="1"/>
    <col min="9737" max="9737" width="8.5703125" style="4" customWidth="1"/>
    <col min="9738" max="9739" width="5.28515625" style="4" customWidth="1"/>
    <col min="9740" max="9740" width="7" style="4" customWidth="1"/>
    <col min="9741" max="9741" width="12.28515625" style="4" customWidth="1"/>
    <col min="9742" max="9742" width="10.7109375" style="4" customWidth="1"/>
    <col min="9743" max="9743" width="11.140625" style="4" customWidth="1"/>
    <col min="9744" max="9744" width="8.85546875" style="4" customWidth="1"/>
    <col min="9745" max="9745" width="13.85546875" style="4" customWidth="1"/>
    <col min="9746" max="9746" width="38.85546875" style="4" customWidth="1"/>
    <col min="9747" max="9748" width="4.85546875" style="4" customWidth="1"/>
    <col min="9749" max="9749" width="11.85546875" style="4" customWidth="1"/>
    <col min="9750" max="9750" width="9.140625" style="4" customWidth="1"/>
    <col min="9751" max="9751" width="13.42578125" style="4" customWidth="1"/>
    <col min="9752" max="9752" width="15.28515625" style="4" customWidth="1"/>
    <col min="9753" max="9753" width="15.42578125" style="4" customWidth="1"/>
    <col min="9754" max="9755" width="14.42578125" style="4" customWidth="1"/>
    <col min="9756" max="9756" width="7.140625" style="4" customWidth="1"/>
    <col min="9757" max="9759" width="15.140625" style="4" customWidth="1"/>
    <col min="9760" max="9760" width="6.7109375" style="4" customWidth="1"/>
    <col min="9761" max="9761" width="16" style="4" customWidth="1"/>
    <col min="9762" max="9762" width="14.85546875" style="4" customWidth="1"/>
    <col min="9763" max="9763" width="12.85546875" style="4" customWidth="1"/>
    <col min="9764" max="9764" width="4.85546875" style="4" customWidth="1"/>
    <col min="9765" max="9765" width="14.140625" style="4" customWidth="1"/>
    <col min="9766" max="9766" width="13.85546875" style="4" customWidth="1"/>
    <col min="9767" max="9767" width="14.140625" style="4" customWidth="1"/>
    <col min="9768" max="9768" width="8.5703125" style="4" bestFit="1" customWidth="1"/>
    <col min="9769" max="9769" width="12.85546875" style="4" customWidth="1"/>
    <col min="9770" max="9770" width="14" style="4" customWidth="1"/>
    <col min="9771" max="9771" width="13.140625" style="4" customWidth="1"/>
    <col min="9772" max="9772" width="8.5703125" style="4" bestFit="1" customWidth="1"/>
    <col min="9773" max="9773" width="15" style="4" customWidth="1"/>
    <col min="9774" max="9774" width="14.7109375" style="4" customWidth="1"/>
    <col min="9775" max="9775" width="15" style="4" customWidth="1"/>
    <col min="9776" max="9776" width="59.7109375" style="4" customWidth="1"/>
    <col min="9777" max="9777" width="81.7109375" style="4" bestFit="1" customWidth="1"/>
    <col min="9778" max="9778" width="19.42578125" style="4" customWidth="1"/>
    <col min="9779" max="9779" width="14.5703125" style="4" customWidth="1"/>
    <col min="9780" max="9780" width="12.28515625" style="4" customWidth="1"/>
    <col min="9781" max="9781" width="14.5703125" style="4" customWidth="1"/>
    <col min="9782" max="9782" width="11.7109375" style="4" customWidth="1"/>
    <col min="9783" max="9783" width="14" style="4" customWidth="1"/>
    <col min="9784" max="9784" width="20.5703125" style="4" customWidth="1"/>
    <col min="9785" max="9785" width="11.7109375" style="4" customWidth="1"/>
    <col min="9786" max="9786" width="10.85546875" style="4" customWidth="1"/>
    <col min="9787" max="9988" width="9.140625" style="4"/>
    <col min="9989" max="9989" width="7.42578125" style="4" customWidth="1"/>
    <col min="9990" max="9990" width="20.7109375" style="4" customWidth="1"/>
    <col min="9991" max="9991" width="44.28515625" style="4" customWidth="1"/>
    <col min="9992" max="9992" width="48.85546875" style="4" customWidth="1"/>
    <col min="9993" max="9993" width="8.5703125" style="4" customWidth="1"/>
    <col min="9994" max="9995" width="5.28515625" style="4" customWidth="1"/>
    <col min="9996" max="9996" width="7" style="4" customWidth="1"/>
    <col min="9997" max="9997" width="12.28515625" style="4" customWidth="1"/>
    <col min="9998" max="9998" width="10.7109375" style="4" customWidth="1"/>
    <col min="9999" max="9999" width="11.140625" style="4" customWidth="1"/>
    <col min="10000" max="10000" width="8.85546875" style="4" customWidth="1"/>
    <col min="10001" max="10001" width="13.85546875" style="4" customWidth="1"/>
    <col min="10002" max="10002" width="38.85546875" style="4" customWidth="1"/>
    <col min="10003" max="10004" width="4.85546875" style="4" customWidth="1"/>
    <col min="10005" max="10005" width="11.85546875" style="4" customWidth="1"/>
    <col min="10006" max="10006" width="9.140625" style="4" customWidth="1"/>
    <col min="10007" max="10007" width="13.42578125" style="4" customWidth="1"/>
    <col min="10008" max="10008" width="15.28515625" style="4" customWidth="1"/>
    <col min="10009" max="10009" width="15.42578125" style="4" customWidth="1"/>
    <col min="10010" max="10011" width="14.42578125" style="4" customWidth="1"/>
    <col min="10012" max="10012" width="7.140625" style="4" customWidth="1"/>
    <col min="10013" max="10015" width="15.140625" style="4" customWidth="1"/>
    <col min="10016" max="10016" width="6.7109375" style="4" customWidth="1"/>
    <col min="10017" max="10017" width="16" style="4" customWidth="1"/>
    <col min="10018" max="10018" width="14.85546875" style="4" customWidth="1"/>
    <col min="10019" max="10019" width="12.85546875" style="4" customWidth="1"/>
    <col min="10020" max="10020" width="4.85546875" style="4" customWidth="1"/>
    <col min="10021" max="10021" width="14.140625" style="4" customWidth="1"/>
    <col min="10022" max="10022" width="13.85546875" style="4" customWidth="1"/>
    <col min="10023" max="10023" width="14.140625" style="4" customWidth="1"/>
    <col min="10024" max="10024" width="8.5703125" style="4" bestFit="1" customWidth="1"/>
    <col min="10025" max="10025" width="12.85546875" style="4" customWidth="1"/>
    <col min="10026" max="10026" width="14" style="4" customWidth="1"/>
    <col min="10027" max="10027" width="13.140625" style="4" customWidth="1"/>
    <col min="10028" max="10028" width="8.5703125" style="4" bestFit="1" customWidth="1"/>
    <col min="10029" max="10029" width="15" style="4" customWidth="1"/>
    <col min="10030" max="10030" width="14.7109375" style="4" customWidth="1"/>
    <col min="10031" max="10031" width="15" style="4" customWidth="1"/>
    <col min="10032" max="10032" width="59.7109375" style="4" customWidth="1"/>
    <col min="10033" max="10033" width="81.7109375" style="4" bestFit="1" customWidth="1"/>
    <col min="10034" max="10034" width="19.42578125" style="4" customWidth="1"/>
    <col min="10035" max="10035" width="14.5703125" style="4" customWidth="1"/>
    <col min="10036" max="10036" width="12.28515625" style="4" customWidth="1"/>
    <col min="10037" max="10037" width="14.5703125" style="4" customWidth="1"/>
    <col min="10038" max="10038" width="11.7109375" style="4" customWidth="1"/>
    <col min="10039" max="10039" width="14" style="4" customWidth="1"/>
    <col min="10040" max="10040" width="20.5703125" style="4" customWidth="1"/>
    <col min="10041" max="10041" width="11.7109375" style="4" customWidth="1"/>
    <col min="10042" max="10042" width="10.85546875" style="4" customWidth="1"/>
    <col min="10043" max="10244" width="9.140625" style="4"/>
    <col min="10245" max="10245" width="7.42578125" style="4" customWidth="1"/>
    <col min="10246" max="10246" width="20.7109375" style="4" customWidth="1"/>
    <col min="10247" max="10247" width="44.28515625" style="4" customWidth="1"/>
    <col min="10248" max="10248" width="48.85546875" style="4" customWidth="1"/>
    <col min="10249" max="10249" width="8.5703125" style="4" customWidth="1"/>
    <col min="10250" max="10251" width="5.28515625" style="4" customWidth="1"/>
    <col min="10252" max="10252" width="7" style="4" customWidth="1"/>
    <col min="10253" max="10253" width="12.28515625" style="4" customWidth="1"/>
    <col min="10254" max="10254" width="10.7109375" style="4" customWidth="1"/>
    <col min="10255" max="10255" width="11.140625" style="4" customWidth="1"/>
    <col min="10256" max="10256" width="8.85546875" style="4" customWidth="1"/>
    <col min="10257" max="10257" width="13.85546875" style="4" customWidth="1"/>
    <col min="10258" max="10258" width="38.85546875" style="4" customWidth="1"/>
    <col min="10259" max="10260" width="4.85546875" style="4" customWidth="1"/>
    <col min="10261" max="10261" width="11.85546875" style="4" customWidth="1"/>
    <col min="10262" max="10262" width="9.140625" style="4" customWidth="1"/>
    <col min="10263" max="10263" width="13.42578125" style="4" customWidth="1"/>
    <col min="10264" max="10264" width="15.28515625" style="4" customWidth="1"/>
    <col min="10265" max="10265" width="15.42578125" style="4" customWidth="1"/>
    <col min="10266" max="10267" width="14.42578125" style="4" customWidth="1"/>
    <col min="10268" max="10268" width="7.140625" style="4" customWidth="1"/>
    <col min="10269" max="10271" width="15.140625" style="4" customWidth="1"/>
    <col min="10272" max="10272" width="6.7109375" style="4" customWidth="1"/>
    <col min="10273" max="10273" width="16" style="4" customWidth="1"/>
    <col min="10274" max="10274" width="14.85546875" style="4" customWidth="1"/>
    <col min="10275" max="10275" width="12.85546875" style="4" customWidth="1"/>
    <col min="10276" max="10276" width="4.85546875" style="4" customWidth="1"/>
    <col min="10277" max="10277" width="14.140625" style="4" customWidth="1"/>
    <col min="10278" max="10278" width="13.85546875" style="4" customWidth="1"/>
    <col min="10279" max="10279" width="14.140625" style="4" customWidth="1"/>
    <col min="10280" max="10280" width="8.5703125" style="4" bestFit="1" customWidth="1"/>
    <col min="10281" max="10281" width="12.85546875" style="4" customWidth="1"/>
    <col min="10282" max="10282" width="14" style="4" customWidth="1"/>
    <col min="10283" max="10283" width="13.140625" style="4" customWidth="1"/>
    <col min="10284" max="10284" width="8.5703125" style="4" bestFit="1" customWidth="1"/>
    <col min="10285" max="10285" width="15" style="4" customWidth="1"/>
    <col min="10286" max="10286" width="14.7109375" style="4" customWidth="1"/>
    <col min="10287" max="10287" width="15" style="4" customWidth="1"/>
    <col min="10288" max="10288" width="59.7109375" style="4" customWidth="1"/>
    <col min="10289" max="10289" width="81.7109375" style="4" bestFit="1" customWidth="1"/>
    <col min="10290" max="10290" width="19.42578125" style="4" customWidth="1"/>
    <col min="10291" max="10291" width="14.5703125" style="4" customWidth="1"/>
    <col min="10292" max="10292" width="12.28515625" style="4" customWidth="1"/>
    <col min="10293" max="10293" width="14.5703125" style="4" customWidth="1"/>
    <col min="10294" max="10294" width="11.7109375" style="4" customWidth="1"/>
    <col min="10295" max="10295" width="14" style="4" customWidth="1"/>
    <col min="10296" max="10296" width="20.5703125" style="4" customWidth="1"/>
    <col min="10297" max="10297" width="11.7109375" style="4" customWidth="1"/>
    <col min="10298" max="10298" width="10.85546875" style="4" customWidth="1"/>
    <col min="10299" max="10500" width="9.140625" style="4"/>
    <col min="10501" max="10501" width="7.42578125" style="4" customWidth="1"/>
    <col min="10502" max="10502" width="20.7109375" style="4" customWidth="1"/>
    <col min="10503" max="10503" width="44.28515625" style="4" customWidth="1"/>
    <col min="10504" max="10504" width="48.85546875" style="4" customWidth="1"/>
    <col min="10505" max="10505" width="8.5703125" style="4" customWidth="1"/>
    <col min="10506" max="10507" width="5.28515625" style="4" customWidth="1"/>
    <col min="10508" max="10508" width="7" style="4" customWidth="1"/>
    <col min="10509" max="10509" width="12.28515625" style="4" customWidth="1"/>
    <col min="10510" max="10510" width="10.7109375" style="4" customWidth="1"/>
    <col min="10511" max="10511" width="11.140625" style="4" customWidth="1"/>
    <col min="10512" max="10512" width="8.85546875" style="4" customWidth="1"/>
    <col min="10513" max="10513" width="13.85546875" style="4" customWidth="1"/>
    <col min="10514" max="10514" width="38.85546875" style="4" customWidth="1"/>
    <col min="10515" max="10516" width="4.85546875" style="4" customWidth="1"/>
    <col min="10517" max="10517" width="11.85546875" style="4" customWidth="1"/>
    <col min="10518" max="10518" width="9.140625" style="4" customWidth="1"/>
    <col min="10519" max="10519" width="13.42578125" style="4" customWidth="1"/>
    <col min="10520" max="10520" width="15.28515625" style="4" customWidth="1"/>
    <col min="10521" max="10521" width="15.42578125" style="4" customWidth="1"/>
    <col min="10522" max="10523" width="14.42578125" style="4" customWidth="1"/>
    <col min="10524" max="10524" width="7.140625" style="4" customWidth="1"/>
    <col min="10525" max="10527" width="15.140625" style="4" customWidth="1"/>
    <col min="10528" max="10528" width="6.7109375" style="4" customWidth="1"/>
    <col min="10529" max="10529" width="16" style="4" customWidth="1"/>
    <col min="10530" max="10530" width="14.85546875" style="4" customWidth="1"/>
    <col min="10531" max="10531" width="12.85546875" style="4" customWidth="1"/>
    <col min="10532" max="10532" width="4.85546875" style="4" customWidth="1"/>
    <col min="10533" max="10533" width="14.140625" style="4" customWidth="1"/>
    <col min="10534" max="10534" width="13.85546875" style="4" customWidth="1"/>
    <col min="10535" max="10535" width="14.140625" style="4" customWidth="1"/>
    <col min="10536" max="10536" width="8.5703125" style="4" bestFit="1" customWidth="1"/>
    <col min="10537" max="10537" width="12.85546875" style="4" customWidth="1"/>
    <col min="10538" max="10538" width="14" style="4" customWidth="1"/>
    <col min="10539" max="10539" width="13.140625" style="4" customWidth="1"/>
    <col min="10540" max="10540" width="8.5703125" style="4" bestFit="1" customWidth="1"/>
    <col min="10541" max="10541" width="15" style="4" customWidth="1"/>
    <col min="10542" max="10542" width="14.7109375" style="4" customWidth="1"/>
    <col min="10543" max="10543" width="15" style="4" customWidth="1"/>
    <col min="10544" max="10544" width="59.7109375" style="4" customWidth="1"/>
    <col min="10545" max="10545" width="81.7109375" style="4" bestFit="1" customWidth="1"/>
    <col min="10546" max="10546" width="19.42578125" style="4" customWidth="1"/>
    <col min="10547" max="10547" width="14.5703125" style="4" customWidth="1"/>
    <col min="10548" max="10548" width="12.28515625" style="4" customWidth="1"/>
    <col min="10549" max="10549" width="14.5703125" style="4" customWidth="1"/>
    <col min="10550" max="10550" width="11.7109375" style="4" customWidth="1"/>
    <col min="10551" max="10551" width="14" style="4" customWidth="1"/>
    <col min="10552" max="10552" width="20.5703125" style="4" customWidth="1"/>
    <col min="10553" max="10553" width="11.7109375" style="4" customWidth="1"/>
    <col min="10554" max="10554" width="10.85546875" style="4" customWidth="1"/>
    <col min="10555" max="10756" width="9.140625" style="4"/>
    <col min="10757" max="10757" width="7.42578125" style="4" customWidth="1"/>
    <col min="10758" max="10758" width="20.7109375" style="4" customWidth="1"/>
    <col min="10759" max="10759" width="44.28515625" style="4" customWidth="1"/>
    <col min="10760" max="10760" width="48.85546875" style="4" customWidth="1"/>
    <col min="10761" max="10761" width="8.5703125" style="4" customWidth="1"/>
    <col min="10762" max="10763" width="5.28515625" style="4" customWidth="1"/>
    <col min="10764" max="10764" width="7" style="4" customWidth="1"/>
    <col min="10765" max="10765" width="12.28515625" style="4" customWidth="1"/>
    <col min="10766" max="10766" width="10.7109375" style="4" customWidth="1"/>
    <col min="10767" max="10767" width="11.140625" style="4" customWidth="1"/>
    <col min="10768" max="10768" width="8.85546875" style="4" customWidth="1"/>
    <col min="10769" max="10769" width="13.85546875" style="4" customWidth="1"/>
    <col min="10770" max="10770" width="38.85546875" style="4" customWidth="1"/>
    <col min="10771" max="10772" width="4.85546875" style="4" customWidth="1"/>
    <col min="10773" max="10773" width="11.85546875" style="4" customWidth="1"/>
    <col min="10774" max="10774" width="9.140625" style="4" customWidth="1"/>
    <col min="10775" max="10775" width="13.42578125" style="4" customWidth="1"/>
    <col min="10776" max="10776" width="15.28515625" style="4" customWidth="1"/>
    <col min="10777" max="10777" width="15.42578125" style="4" customWidth="1"/>
    <col min="10778" max="10779" width="14.42578125" style="4" customWidth="1"/>
    <col min="10780" max="10780" width="7.140625" style="4" customWidth="1"/>
    <col min="10781" max="10783" width="15.140625" style="4" customWidth="1"/>
    <col min="10784" max="10784" width="6.7109375" style="4" customWidth="1"/>
    <col min="10785" max="10785" width="16" style="4" customWidth="1"/>
    <col min="10786" max="10786" width="14.85546875" style="4" customWidth="1"/>
    <col min="10787" max="10787" width="12.85546875" style="4" customWidth="1"/>
    <col min="10788" max="10788" width="4.85546875" style="4" customWidth="1"/>
    <col min="10789" max="10789" width="14.140625" style="4" customWidth="1"/>
    <col min="10790" max="10790" width="13.85546875" style="4" customWidth="1"/>
    <col min="10791" max="10791" width="14.140625" style="4" customWidth="1"/>
    <col min="10792" max="10792" width="8.5703125" style="4" bestFit="1" customWidth="1"/>
    <col min="10793" max="10793" width="12.85546875" style="4" customWidth="1"/>
    <col min="10794" max="10794" width="14" style="4" customWidth="1"/>
    <col min="10795" max="10795" width="13.140625" style="4" customWidth="1"/>
    <col min="10796" max="10796" width="8.5703125" style="4" bestFit="1" customWidth="1"/>
    <col min="10797" max="10797" width="15" style="4" customWidth="1"/>
    <col min="10798" max="10798" width="14.7109375" style="4" customWidth="1"/>
    <col min="10799" max="10799" width="15" style="4" customWidth="1"/>
    <col min="10800" max="10800" width="59.7109375" style="4" customWidth="1"/>
    <col min="10801" max="10801" width="81.7109375" style="4" bestFit="1" customWidth="1"/>
    <col min="10802" max="10802" width="19.42578125" style="4" customWidth="1"/>
    <col min="10803" max="10803" width="14.5703125" style="4" customWidth="1"/>
    <col min="10804" max="10804" width="12.28515625" style="4" customWidth="1"/>
    <col min="10805" max="10805" width="14.5703125" style="4" customWidth="1"/>
    <col min="10806" max="10806" width="11.7109375" style="4" customWidth="1"/>
    <col min="10807" max="10807" width="14" style="4" customWidth="1"/>
    <col min="10808" max="10808" width="20.5703125" style="4" customWidth="1"/>
    <col min="10809" max="10809" width="11.7109375" style="4" customWidth="1"/>
    <col min="10810" max="10810" width="10.85546875" style="4" customWidth="1"/>
    <col min="10811" max="11012" width="9.140625" style="4"/>
    <col min="11013" max="11013" width="7.42578125" style="4" customWidth="1"/>
    <col min="11014" max="11014" width="20.7109375" style="4" customWidth="1"/>
    <col min="11015" max="11015" width="44.28515625" style="4" customWidth="1"/>
    <col min="11016" max="11016" width="48.85546875" style="4" customWidth="1"/>
    <col min="11017" max="11017" width="8.5703125" style="4" customWidth="1"/>
    <col min="11018" max="11019" width="5.28515625" style="4" customWidth="1"/>
    <col min="11020" max="11020" width="7" style="4" customWidth="1"/>
    <col min="11021" max="11021" width="12.28515625" style="4" customWidth="1"/>
    <col min="11022" max="11022" width="10.7109375" style="4" customWidth="1"/>
    <col min="11023" max="11023" width="11.140625" style="4" customWidth="1"/>
    <col min="11024" max="11024" width="8.85546875" style="4" customWidth="1"/>
    <col min="11025" max="11025" width="13.85546875" style="4" customWidth="1"/>
    <col min="11026" max="11026" width="38.85546875" style="4" customWidth="1"/>
    <col min="11027" max="11028" width="4.85546875" style="4" customWidth="1"/>
    <col min="11029" max="11029" width="11.85546875" style="4" customWidth="1"/>
    <col min="11030" max="11030" width="9.140625" style="4" customWidth="1"/>
    <col min="11031" max="11031" width="13.42578125" style="4" customWidth="1"/>
    <col min="11032" max="11032" width="15.28515625" style="4" customWidth="1"/>
    <col min="11033" max="11033" width="15.42578125" style="4" customWidth="1"/>
    <col min="11034" max="11035" width="14.42578125" style="4" customWidth="1"/>
    <col min="11036" max="11036" width="7.140625" style="4" customWidth="1"/>
    <col min="11037" max="11039" width="15.140625" style="4" customWidth="1"/>
    <col min="11040" max="11040" width="6.7109375" style="4" customWidth="1"/>
    <col min="11041" max="11041" width="16" style="4" customWidth="1"/>
    <col min="11042" max="11042" width="14.85546875" style="4" customWidth="1"/>
    <col min="11043" max="11043" width="12.85546875" style="4" customWidth="1"/>
    <col min="11044" max="11044" width="4.85546875" style="4" customWidth="1"/>
    <col min="11045" max="11045" width="14.140625" style="4" customWidth="1"/>
    <col min="11046" max="11046" width="13.85546875" style="4" customWidth="1"/>
    <col min="11047" max="11047" width="14.140625" style="4" customWidth="1"/>
    <col min="11048" max="11048" width="8.5703125" style="4" bestFit="1" customWidth="1"/>
    <col min="11049" max="11049" width="12.85546875" style="4" customWidth="1"/>
    <col min="11050" max="11050" width="14" style="4" customWidth="1"/>
    <col min="11051" max="11051" width="13.140625" style="4" customWidth="1"/>
    <col min="11052" max="11052" width="8.5703125" style="4" bestFit="1" customWidth="1"/>
    <col min="11053" max="11053" width="15" style="4" customWidth="1"/>
    <col min="11054" max="11054" width="14.7109375" style="4" customWidth="1"/>
    <col min="11055" max="11055" width="15" style="4" customWidth="1"/>
    <col min="11056" max="11056" width="59.7109375" style="4" customWidth="1"/>
    <col min="11057" max="11057" width="81.7109375" style="4" bestFit="1" customWidth="1"/>
    <col min="11058" max="11058" width="19.42578125" style="4" customWidth="1"/>
    <col min="11059" max="11059" width="14.5703125" style="4" customWidth="1"/>
    <col min="11060" max="11060" width="12.28515625" style="4" customWidth="1"/>
    <col min="11061" max="11061" width="14.5703125" style="4" customWidth="1"/>
    <col min="11062" max="11062" width="11.7109375" style="4" customWidth="1"/>
    <col min="11063" max="11063" width="14" style="4" customWidth="1"/>
    <col min="11064" max="11064" width="20.5703125" style="4" customWidth="1"/>
    <col min="11065" max="11065" width="11.7109375" style="4" customWidth="1"/>
    <col min="11066" max="11066" width="10.85546875" style="4" customWidth="1"/>
    <col min="11067" max="11268" width="9.140625" style="4"/>
    <col min="11269" max="11269" width="7.42578125" style="4" customWidth="1"/>
    <col min="11270" max="11270" width="20.7109375" style="4" customWidth="1"/>
    <col min="11271" max="11271" width="44.28515625" style="4" customWidth="1"/>
    <col min="11272" max="11272" width="48.85546875" style="4" customWidth="1"/>
    <col min="11273" max="11273" width="8.5703125" style="4" customWidth="1"/>
    <col min="11274" max="11275" width="5.28515625" style="4" customWidth="1"/>
    <col min="11276" max="11276" width="7" style="4" customWidth="1"/>
    <col min="11277" max="11277" width="12.28515625" style="4" customWidth="1"/>
    <col min="11278" max="11278" width="10.7109375" style="4" customWidth="1"/>
    <col min="11279" max="11279" width="11.140625" style="4" customWidth="1"/>
    <col min="11280" max="11280" width="8.85546875" style="4" customWidth="1"/>
    <col min="11281" max="11281" width="13.85546875" style="4" customWidth="1"/>
    <col min="11282" max="11282" width="38.85546875" style="4" customWidth="1"/>
    <col min="11283" max="11284" width="4.85546875" style="4" customWidth="1"/>
    <col min="11285" max="11285" width="11.85546875" style="4" customWidth="1"/>
    <col min="11286" max="11286" width="9.140625" style="4" customWidth="1"/>
    <col min="11287" max="11287" width="13.42578125" style="4" customWidth="1"/>
    <col min="11288" max="11288" width="15.28515625" style="4" customWidth="1"/>
    <col min="11289" max="11289" width="15.42578125" style="4" customWidth="1"/>
    <col min="11290" max="11291" width="14.42578125" style="4" customWidth="1"/>
    <col min="11292" max="11292" width="7.140625" style="4" customWidth="1"/>
    <col min="11293" max="11295" width="15.140625" style="4" customWidth="1"/>
    <col min="11296" max="11296" width="6.7109375" style="4" customWidth="1"/>
    <col min="11297" max="11297" width="16" style="4" customWidth="1"/>
    <col min="11298" max="11298" width="14.85546875" style="4" customWidth="1"/>
    <col min="11299" max="11299" width="12.85546875" style="4" customWidth="1"/>
    <col min="11300" max="11300" width="4.85546875" style="4" customWidth="1"/>
    <col min="11301" max="11301" width="14.140625" style="4" customWidth="1"/>
    <col min="11302" max="11302" width="13.85546875" style="4" customWidth="1"/>
    <col min="11303" max="11303" width="14.140625" style="4" customWidth="1"/>
    <col min="11304" max="11304" width="8.5703125" style="4" bestFit="1" customWidth="1"/>
    <col min="11305" max="11305" width="12.85546875" style="4" customWidth="1"/>
    <col min="11306" max="11306" width="14" style="4" customWidth="1"/>
    <col min="11307" max="11307" width="13.140625" style="4" customWidth="1"/>
    <col min="11308" max="11308" width="8.5703125" style="4" bestFit="1" customWidth="1"/>
    <col min="11309" max="11309" width="15" style="4" customWidth="1"/>
    <col min="11310" max="11310" width="14.7109375" style="4" customWidth="1"/>
    <col min="11311" max="11311" width="15" style="4" customWidth="1"/>
    <col min="11312" max="11312" width="59.7109375" style="4" customWidth="1"/>
    <col min="11313" max="11313" width="81.7109375" style="4" bestFit="1" customWidth="1"/>
    <col min="11314" max="11314" width="19.42578125" style="4" customWidth="1"/>
    <col min="11315" max="11315" width="14.5703125" style="4" customWidth="1"/>
    <col min="11316" max="11316" width="12.28515625" style="4" customWidth="1"/>
    <col min="11317" max="11317" width="14.5703125" style="4" customWidth="1"/>
    <col min="11318" max="11318" width="11.7109375" style="4" customWidth="1"/>
    <col min="11319" max="11319" width="14" style="4" customWidth="1"/>
    <col min="11320" max="11320" width="20.5703125" style="4" customWidth="1"/>
    <col min="11321" max="11321" width="11.7109375" style="4" customWidth="1"/>
    <col min="11322" max="11322" width="10.85546875" style="4" customWidth="1"/>
    <col min="11323" max="11524" width="9.140625" style="4"/>
    <col min="11525" max="11525" width="7.42578125" style="4" customWidth="1"/>
    <col min="11526" max="11526" width="20.7109375" style="4" customWidth="1"/>
    <col min="11527" max="11527" width="44.28515625" style="4" customWidth="1"/>
    <col min="11528" max="11528" width="48.85546875" style="4" customWidth="1"/>
    <col min="11529" max="11529" width="8.5703125" style="4" customWidth="1"/>
    <col min="11530" max="11531" width="5.28515625" style="4" customWidth="1"/>
    <col min="11532" max="11532" width="7" style="4" customWidth="1"/>
    <col min="11533" max="11533" width="12.28515625" style="4" customWidth="1"/>
    <col min="11534" max="11534" width="10.7109375" style="4" customWidth="1"/>
    <col min="11535" max="11535" width="11.140625" style="4" customWidth="1"/>
    <col min="11536" max="11536" width="8.85546875" style="4" customWidth="1"/>
    <col min="11537" max="11537" width="13.85546875" style="4" customWidth="1"/>
    <col min="11538" max="11538" width="38.85546875" style="4" customWidth="1"/>
    <col min="11539" max="11540" width="4.85546875" style="4" customWidth="1"/>
    <col min="11541" max="11541" width="11.85546875" style="4" customWidth="1"/>
    <col min="11542" max="11542" width="9.140625" style="4" customWidth="1"/>
    <col min="11543" max="11543" width="13.42578125" style="4" customWidth="1"/>
    <col min="11544" max="11544" width="15.28515625" style="4" customWidth="1"/>
    <col min="11545" max="11545" width="15.42578125" style="4" customWidth="1"/>
    <col min="11546" max="11547" width="14.42578125" style="4" customWidth="1"/>
    <col min="11548" max="11548" width="7.140625" style="4" customWidth="1"/>
    <col min="11549" max="11551" width="15.140625" style="4" customWidth="1"/>
    <col min="11552" max="11552" width="6.7109375" style="4" customWidth="1"/>
    <col min="11553" max="11553" width="16" style="4" customWidth="1"/>
    <col min="11554" max="11554" width="14.85546875" style="4" customWidth="1"/>
    <col min="11555" max="11555" width="12.85546875" style="4" customWidth="1"/>
    <col min="11556" max="11556" width="4.85546875" style="4" customWidth="1"/>
    <col min="11557" max="11557" width="14.140625" style="4" customWidth="1"/>
    <col min="11558" max="11558" width="13.85546875" style="4" customWidth="1"/>
    <col min="11559" max="11559" width="14.140625" style="4" customWidth="1"/>
    <col min="11560" max="11560" width="8.5703125" style="4" bestFit="1" customWidth="1"/>
    <col min="11561" max="11561" width="12.85546875" style="4" customWidth="1"/>
    <col min="11562" max="11562" width="14" style="4" customWidth="1"/>
    <col min="11563" max="11563" width="13.140625" style="4" customWidth="1"/>
    <col min="11564" max="11564" width="8.5703125" style="4" bestFit="1" customWidth="1"/>
    <col min="11565" max="11565" width="15" style="4" customWidth="1"/>
    <col min="11566" max="11566" width="14.7109375" style="4" customWidth="1"/>
    <col min="11567" max="11567" width="15" style="4" customWidth="1"/>
    <col min="11568" max="11568" width="59.7109375" style="4" customWidth="1"/>
    <col min="11569" max="11569" width="81.7109375" style="4" bestFit="1" customWidth="1"/>
    <col min="11570" max="11570" width="19.42578125" style="4" customWidth="1"/>
    <col min="11571" max="11571" width="14.5703125" style="4" customWidth="1"/>
    <col min="11572" max="11572" width="12.28515625" style="4" customWidth="1"/>
    <col min="11573" max="11573" width="14.5703125" style="4" customWidth="1"/>
    <col min="11574" max="11574" width="11.7109375" style="4" customWidth="1"/>
    <col min="11575" max="11575" width="14" style="4" customWidth="1"/>
    <col min="11576" max="11576" width="20.5703125" style="4" customWidth="1"/>
    <col min="11577" max="11577" width="11.7109375" style="4" customWidth="1"/>
    <col min="11578" max="11578" width="10.85546875" style="4" customWidth="1"/>
    <col min="11579" max="11780" width="9.140625" style="4"/>
    <col min="11781" max="11781" width="7.42578125" style="4" customWidth="1"/>
    <col min="11782" max="11782" width="20.7109375" style="4" customWidth="1"/>
    <col min="11783" max="11783" width="44.28515625" style="4" customWidth="1"/>
    <col min="11784" max="11784" width="48.85546875" style="4" customWidth="1"/>
    <col min="11785" max="11785" width="8.5703125" style="4" customWidth="1"/>
    <col min="11786" max="11787" width="5.28515625" style="4" customWidth="1"/>
    <col min="11788" max="11788" width="7" style="4" customWidth="1"/>
    <col min="11789" max="11789" width="12.28515625" style="4" customWidth="1"/>
    <col min="11790" max="11790" width="10.7109375" style="4" customWidth="1"/>
    <col min="11791" max="11791" width="11.140625" style="4" customWidth="1"/>
    <col min="11792" max="11792" width="8.85546875" style="4" customWidth="1"/>
    <col min="11793" max="11793" width="13.85546875" style="4" customWidth="1"/>
    <col min="11794" max="11794" width="38.85546875" style="4" customWidth="1"/>
    <col min="11795" max="11796" width="4.85546875" style="4" customWidth="1"/>
    <col min="11797" max="11797" width="11.85546875" style="4" customWidth="1"/>
    <col min="11798" max="11798" width="9.140625" style="4" customWidth="1"/>
    <col min="11799" max="11799" width="13.42578125" style="4" customWidth="1"/>
    <col min="11800" max="11800" width="15.28515625" style="4" customWidth="1"/>
    <col min="11801" max="11801" width="15.42578125" style="4" customWidth="1"/>
    <col min="11802" max="11803" width="14.42578125" style="4" customWidth="1"/>
    <col min="11804" max="11804" width="7.140625" style="4" customWidth="1"/>
    <col min="11805" max="11807" width="15.140625" style="4" customWidth="1"/>
    <col min="11808" max="11808" width="6.7109375" style="4" customWidth="1"/>
    <col min="11809" max="11809" width="16" style="4" customWidth="1"/>
    <col min="11810" max="11810" width="14.85546875" style="4" customWidth="1"/>
    <col min="11811" max="11811" width="12.85546875" style="4" customWidth="1"/>
    <col min="11812" max="11812" width="4.85546875" style="4" customWidth="1"/>
    <col min="11813" max="11813" width="14.140625" style="4" customWidth="1"/>
    <col min="11814" max="11814" width="13.85546875" style="4" customWidth="1"/>
    <col min="11815" max="11815" width="14.140625" style="4" customWidth="1"/>
    <col min="11816" max="11816" width="8.5703125" style="4" bestFit="1" customWidth="1"/>
    <col min="11817" max="11817" width="12.85546875" style="4" customWidth="1"/>
    <col min="11818" max="11818" width="14" style="4" customWidth="1"/>
    <col min="11819" max="11819" width="13.140625" style="4" customWidth="1"/>
    <col min="11820" max="11820" width="8.5703125" style="4" bestFit="1" customWidth="1"/>
    <col min="11821" max="11821" width="15" style="4" customWidth="1"/>
    <col min="11822" max="11822" width="14.7109375" style="4" customWidth="1"/>
    <col min="11823" max="11823" width="15" style="4" customWidth="1"/>
    <col min="11824" max="11824" width="59.7109375" style="4" customWidth="1"/>
    <col min="11825" max="11825" width="81.7109375" style="4" bestFit="1" customWidth="1"/>
    <col min="11826" max="11826" width="19.42578125" style="4" customWidth="1"/>
    <col min="11827" max="11827" width="14.5703125" style="4" customWidth="1"/>
    <col min="11828" max="11828" width="12.28515625" style="4" customWidth="1"/>
    <col min="11829" max="11829" width="14.5703125" style="4" customWidth="1"/>
    <col min="11830" max="11830" width="11.7109375" style="4" customWidth="1"/>
    <col min="11831" max="11831" width="14" style="4" customWidth="1"/>
    <col min="11832" max="11832" width="20.5703125" style="4" customWidth="1"/>
    <col min="11833" max="11833" width="11.7109375" style="4" customWidth="1"/>
    <col min="11834" max="11834" width="10.85546875" style="4" customWidth="1"/>
    <col min="11835" max="12036" width="9.140625" style="4"/>
    <col min="12037" max="12037" width="7.42578125" style="4" customWidth="1"/>
    <col min="12038" max="12038" width="20.7109375" style="4" customWidth="1"/>
    <col min="12039" max="12039" width="44.28515625" style="4" customWidth="1"/>
    <col min="12040" max="12040" width="48.85546875" style="4" customWidth="1"/>
    <col min="12041" max="12041" width="8.5703125" style="4" customWidth="1"/>
    <col min="12042" max="12043" width="5.28515625" style="4" customWidth="1"/>
    <col min="12044" max="12044" width="7" style="4" customWidth="1"/>
    <col min="12045" max="12045" width="12.28515625" style="4" customWidth="1"/>
    <col min="12046" max="12046" width="10.7109375" style="4" customWidth="1"/>
    <col min="12047" max="12047" width="11.140625" style="4" customWidth="1"/>
    <col min="12048" max="12048" width="8.85546875" style="4" customWidth="1"/>
    <col min="12049" max="12049" width="13.85546875" style="4" customWidth="1"/>
    <col min="12050" max="12050" width="38.85546875" style="4" customWidth="1"/>
    <col min="12051" max="12052" width="4.85546875" style="4" customWidth="1"/>
    <col min="12053" max="12053" width="11.85546875" style="4" customWidth="1"/>
    <col min="12054" max="12054" width="9.140625" style="4" customWidth="1"/>
    <col min="12055" max="12055" width="13.42578125" style="4" customWidth="1"/>
    <col min="12056" max="12056" width="15.28515625" style="4" customWidth="1"/>
    <col min="12057" max="12057" width="15.42578125" style="4" customWidth="1"/>
    <col min="12058" max="12059" width="14.42578125" style="4" customWidth="1"/>
    <col min="12060" max="12060" width="7.140625" style="4" customWidth="1"/>
    <col min="12061" max="12063" width="15.140625" style="4" customWidth="1"/>
    <col min="12064" max="12064" width="6.7109375" style="4" customWidth="1"/>
    <col min="12065" max="12065" width="16" style="4" customWidth="1"/>
    <col min="12066" max="12066" width="14.85546875" style="4" customWidth="1"/>
    <col min="12067" max="12067" width="12.85546875" style="4" customWidth="1"/>
    <col min="12068" max="12068" width="4.85546875" style="4" customWidth="1"/>
    <col min="12069" max="12069" width="14.140625" style="4" customWidth="1"/>
    <col min="12070" max="12070" width="13.85546875" style="4" customWidth="1"/>
    <col min="12071" max="12071" width="14.140625" style="4" customWidth="1"/>
    <col min="12072" max="12072" width="8.5703125" style="4" bestFit="1" customWidth="1"/>
    <col min="12073" max="12073" width="12.85546875" style="4" customWidth="1"/>
    <col min="12074" max="12074" width="14" style="4" customWidth="1"/>
    <col min="12075" max="12075" width="13.140625" style="4" customWidth="1"/>
    <col min="12076" max="12076" width="8.5703125" style="4" bestFit="1" customWidth="1"/>
    <col min="12077" max="12077" width="15" style="4" customWidth="1"/>
    <col min="12078" max="12078" width="14.7109375" style="4" customWidth="1"/>
    <col min="12079" max="12079" width="15" style="4" customWidth="1"/>
    <col min="12080" max="12080" width="59.7109375" style="4" customWidth="1"/>
    <col min="12081" max="12081" width="81.7109375" style="4" bestFit="1" customWidth="1"/>
    <col min="12082" max="12082" width="19.42578125" style="4" customWidth="1"/>
    <col min="12083" max="12083" width="14.5703125" style="4" customWidth="1"/>
    <col min="12084" max="12084" width="12.28515625" style="4" customWidth="1"/>
    <col min="12085" max="12085" width="14.5703125" style="4" customWidth="1"/>
    <col min="12086" max="12086" width="11.7109375" style="4" customWidth="1"/>
    <col min="12087" max="12087" width="14" style="4" customWidth="1"/>
    <col min="12088" max="12088" width="20.5703125" style="4" customWidth="1"/>
    <col min="12089" max="12089" width="11.7109375" style="4" customWidth="1"/>
    <col min="12090" max="12090" width="10.85546875" style="4" customWidth="1"/>
    <col min="12091" max="12292" width="9.140625" style="4"/>
    <col min="12293" max="12293" width="7.42578125" style="4" customWidth="1"/>
    <col min="12294" max="12294" width="20.7109375" style="4" customWidth="1"/>
    <col min="12295" max="12295" width="44.28515625" style="4" customWidth="1"/>
    <col min="12296" max="12296" width="48.85546875" style="4" customWidth="1"/>
    <col min="12297" max="12297" width="8.5703125" style="4" customWidth="1"/>
    <col min="12298" max="12299" width="5.28515625" style="4" customWidth="1"/>
    <col min="12300" max="12300" width="7" style="4" customWidth="1"/>
    <col min="12301" max="12301" width="12.28515625" style="4" customWidth="1"/>
    <col min="12302" max="12302" width="10.7109375" style="4" customWidth="1"/>
    <col min="12303" max="12303" width="11.140625" style="4" customWidth="1"/>
    <col min="12304" max="12304" width="8.85546875" style="4" customWidth="1"/>
    <col min="12305" max="12305" width="13.85546875" style="4" customWidth="1"/>
    <col min="12306" max="12306" width="38.85546875" style="4" customWidth="1"/>
    <col min="12307" max="12308" width="4.85546875" style="4" customWidth="1"/>
    <col min="12309" max="12309" width="11.85546875" style="4" customWidth="1"/>
    <col min="12310" max="12310" width="9.140625" style="4" customWidth="1"/>
    <col min="12311" max="12311" width="13.42578125" style="4" customWidth="1"/>
    <col min="12312" max="12312" width="15.28515625" style="4" customWidth="1"/>
    <col min="12313" max="12313" width="15.42578125" style="4" customWidth="1"/>
    <col min="12314" max="12315" width="14.42578125" style="4" customWidth="1"/>
    <col min="12316" max="12316" width="7.140625" style="4" customWidth="1"/>
    <col min="12317" max="12319" width="15.140625" style="4" customWidth="1"/>
    <col min="12320" max="12320" width="6.7109375" style="4" customWidth="1"/>
    <col min="12321" max="12321" width="16" style="4" customWidth="1"/>
    <col min="12322" max="12322" width="14.85546875" style="4" customWidth="1"/>
    <col min="12323" max="12323" width="12.85546875" style="4" customWidth="1"/>
    <col min="12324" max="12324" width="4.85546875" style="4" customWidth="1"/>
    <col min="12325" max="12325" width="14.140625" style="4" customWidth="1"/>
    <col min="12326" max="12326" width="13.85546875" style="4" customWidth="1"/>
    <col min="12327" max="12327" width="14.140625" style="4" customWidth="1"/>
    <col min="12328" max="12328" width="8.5703125" style="4" bestFit="1" customWidth="1"/>
    <col min="12329" max="12329" width="12.85546875" style="4" customWidth="1"/>
    <col min="12330" max="12330" width="14" style="4" customWidth="1"/>
    <col min="12331" max="12331" width="13.140625" style="4" customWidth="1"/>
    <col min="12332" max="12332" width="8.5703125" style="4" bestFit="1" customWidth="1"/>
    <col min="12333" max="12333" width="15" style="4" customWidth="1"/>
    <col min="12334" max="12334" width="14.7109375" style="4" customWidth="1"/>
    <col min="12335" max="12335" width="15" style="4" customWidth="1"/>
    <col min="12336" max="12336" width="59.7109375" style="4" customWidth="1"/>
    <col min="12337" max="12337" width="81.7109375" style="4" bestFit="1" customWidth="1"/>
    <col min="12338" max="12338" width="19.42578125" style="4" customWidth="1"/>
    <col min="12339" max="12339" width="14.5703125" style="4" customWidth="1"/>
    <col min="12340" max="12340" width="12.28515625" style="4" customWidth="1"/>
    <col min="12341" max="12341" width="14.5703125" style="4" customWidth="1"/>
    <col min="12342" max="12342" width="11.7109375" style="4" customWidth="1"/>
    <col min="12343" max="12343" width="14" style="4" customWidth="1"/>
    <col min="12344" max="12344" width="20.5703125" style="4" customWidth="1"/>
    <col min="12345" max="12345" width="11.7109375" style="4" customWidth="1"/>
    <col min="12346" max="12346" width="10.85546875" style="4" customWidth="1"/>
    <col min="12347" max="12548" width="9.140625" style="4"/>
    <col min="12549" max="12549" width="7.42578125" style="4" customWidth="1"/>
    <col min="12550" max="12550" width="20.7109375" style="4" customWidth="1"/>
    <col min="12551" max="12551" width="44.28515625" style="4" customWidth="1"/>
    <col min="12552" max="12552" width="48.85546875" style="4" customWidth="1"/>
    <col min="12553" max="12553" width="8.5703125" style="4" customWidth="1"/>
    <col min="12554" max="12555" width="5.28515625" style="4" customWidth="1"/>
    <col min="12556" max="12556" width="7" style="4" customWidth="1"/>
    <col min="12557" max="12557" width="12.28515625" style="4" customWidth="1"/>
    <col min="12558" max="12558" width="10.7109375" style="4" customWidth="1"/>
    <col min="12559" max="12559" width="11.140625" style="4" customWidth="1"/>
    <col min="12560" max="12560" width="8.85546875" style="4" customWidth="1"/>
    <col min="12561" max="12561" width="13.85546875" style="4" customWidth="1"/>
    <col min="12562" max="12562" width="38.85546875" style="4" customWidth="1"/>
    <col min="12563" max="12564" width="4.85546875" style="4" customWidth="1"/>
    <col min="12565" max="12565" width="11.85546875" style="4" customWidth="1"/>
    <col min="12566" max="12566" width="9.140625" style="4" customWidth="1"/>
    <col min="12567" max="12567" width="13.42578125" style="4" customWidth="1"/>
    <col min="12568" max="12568" width="15.28515625" style="4" customWidth="1"/>
    <col min="12569" max="12569" width="15.42578125" style="4" customWidth="1"/>
    <col min="12570" max="12571" width="14.42578125" style="4" customWidth="1"/>
    <col min="12572" max="12572" width="7.140625" style="4" customWidth="1"/>
    <col min="12573" max="12575" width="15.140625" style="4" customWidth="1"/>
    <col min="12576" max="12576" width="6.7109375" style="4" customWidth="1"/>
    <col min="12577" max="12577" width="16" style="4" customWidth="1"/>
    <col min="12578" max="12578" width="14.85546875" style="4" customWidth="1"/>
    <col min="12579" max="12579" width="12.85546875" style="4" customWidth="1"/>
    <col min="12580" max="12580" width="4.85546875" style="4" customWidth="1"/>
    <col min="12581" max="12581" width="14.140625" style="4" customWidth="1"/>
    <col min="12582" max="12582" width="13.85546875" style="4" customWidth="1"/>
    <col min="12583" max="12583" width="14.140625" style="4" customWidth="1"/>
    <col min="12584" max="12584" width="8.5703125" style="4" bestFit="1" customWidth="1"/>
    <col min="12585" max="12585" width="12.85546875" style="4" customWidth="1"/>
    <col min="12586" max="12586" width="14" style="4" customWidth="1"/>
    <col min="12587" max="12587" width="13.140625" style="4" customWidth="1"/>
    <col min="12588" max="12588" width="8.5703125" style="4" bestFit="1" customWidth="1"/>
    <col min="12589" max="12589" width="15" style="4" customWidth="1"/>
    <col min="12590" max="12590" width="14.7109375" style="4" customWidth="1"/>
    <col min="12591" max="12591" width="15" style="4" customWidth="1"/>
    <col min="12592" max="12592" width="59.7109375" style="4" customWidth="1"/>
    <col min="12593" max="12593" width="81.7109375" style="4" bestFit="1" customWidth="1"/>
    <col min="12594" max="12594" width="19.42578125" style="4" customWidth="1"/>
    <col min="12595" max="12595" width="14.5703125" style="4" customWidth="1"/>
    <col min="12596" max="12596" width="12.28515625" style="4" customWidth="1"/>
    <col min="12597" max="12597" width="14.5703125" style="4" customWidth="1"/>
    <col min="12598" max="12598" width="11.7109375" style="4" customWidth="1"/>
    <col min="12599" max="12599" width="14" style="4" customWidth="1"/>
    <col min="12600" max="12600" width="20.5703125" style="4" customWidth="1"/>
    <col min="12601" max="12601" width="11.7109375" style="4" customWidth="1"/>
    <col min="12602" max="12602" width="10.85546875" style="4" customWidth="1"/>
    <col min="12603" max="12804" width="9.140625" style="4"/>
    <col min="12805" max="12805" width="7.42578125" style="4" customWidth="1"/>
    <col min="12806" max="12806" width="20.7109375" style="4" customWidth="1"/>
    <col min="12807" max="12807" width="44.28515625" style="4" customWidth="1"/>
    <col min="12808" max="12808" width="48.85546875" style="4" customWidth="1"/>
    <col min="12809" max="12809" width="8.5703125" style="4" customWidth="1"/>
    <col min="12810" max="12811" width="5.28515625" style="4" customWidth="1"/>
    <col min="12812" max="12812" width="7" style="4" customWidth="1"/>
    <col min="12813" max="12813" width="12.28515625" style="4" customWidth="1"/>
    <col min="12814" max="12814" width="10.7109375" style="4" customWidth="1"/>
    <col min="12815" max="12815" width="11.140625" style="4" customWidth="1"/>
    <col min="12816" max="12816" width="8.85546875" style="4" customWidth="1"/>
    <col min="12817" max="12817" width="13.85546875" style="4" customWidth="1"/>
    <col min="12818" max="12818" width="38.85546875" style="4" customWidth="1"/>
    <col min="12819" max="12820" width="4.85546875" style="4" customWidth="1"/>
    <col min="12821" max="12821" width="11.85546875" style="4" customWidth="1"/>
    <col min="12822" max="12822" width="9.140625" style="4" customWidth="1"/>
    <col min="12823" max="12823" width="13.42578125" style="4" customWidth="1"/>
    <col min="12824" max="12824" width="15.28515625" style="4" customWidth="1"/>
    <col min="12825" max="12825" width="15.42578125" style="4" customWidth="1"/>
    <col min="12826" max="12827" width="14.42578125" style="4" customWidth="1"/>
    <col min="12828" max="12828" width="7.140625" style="4" customWidth="1"/>
    <col min="12829" max="12831" width="15.140625" style="4" customWidth="1"/>
    <col min="12832" max="12832" width="6.7109375" style="4" customWidth="1"/>
    <col min="12833" max="12833" width="16" style="4" customWidth="1"/>
    <col min="12834" max="12834" width="14.85546875" style="4" customWidth="1"/>
    <col min="12835" max="12835" width="12.85546875" style="4" customWidth="1"/>
    <col min="12836" max="12836" width="4.85546875" style="4" customWidth="1"/>
    <col min="12837" max="12837" width="14.140625" style="4" customWidth="1"/>
    <col min="12838" max="12838" width="13.85546875" style="4" customWidth="1"/>
    <col min="12839" max="12839" width="14.140625" style="4" customWidth="1"/>
    <col min="12840" max="12840" width="8.5703125" style="4" bestFit="1" customWidth="1"/>
    <col min="12841" max="12841" width="12.85546875" style="4" customWidth="1"/>
    <col min="12842" max="12842" width="14" style="4" customWidth="1"/>
    <col min="12843" max="12843" width="13.140625" style="4" customWidth="1"/>
    <col min="12844" max="12844" width="8.5703125" style="4" bestFit="1" customWidth="1"/>
    <col min="12845" max="12845" width="15" style="4" customWidth="1"/>
    <col min="12846" max="12846" width="14.7109375" style="4" customWidth="1"/>
    <col min="12847" max="12847" width="15" style="4" customWidth="1"/>
    <col min="12848" max="12848" width="59.7109375" style="4" customWidth="1"/>
    <col min="12849" max="12849" width="81.7109375" style="4" bestFit="1" customWidth="1"/>
    <col min="12850" max="12850" width="19.42578125" style="4" customWidth="1"/>
    <col min="12851" max="12851" width="14.5703125" style="4" customWidth="1"/>
    <col min="12852" max="12852" width="12.28515625" style="4" customWidth="1"/>
    <col min="12853" max="12853" width="14.5703125" style="4" customWidth="1"/>
    <col min="12854" max="12854" width="11.7109375" style="4" customWidth="1"/>
    <col min="12855" max="12855" width="14" style="4" customWidth="1"/>
    <col min="12856" max="12856" width="20.5703125" style="4" customWidth="1"/>
    <col min="12857" max="12857" width="11.7109375" style="4" customWidth="1"/>
    <col min="12858" max="12858" width="10.85546875" style="4" customWidth="1"/>
    <col min="12859" max="13060" width="9.140625" style="4"/>
    <col min="13061" max="13061" width="7.42578125" style="4" customWidth="1"/>
    <col min="13062" max="13062" width="20.7109375" style="4" customWidth="1"/>
    <col min="13063" max="13063" width="44.28515625" style="4" customWidth="1"/>
    <col min="13064" max="13064" width="48.85546875" style="4" customWidth="1"/>
    <col min="13065" max="13065" width="8.5703125" style="4" customWidth="1"/>
    <col min="13066" max="13067" width="5.28515625" style="4" customWidth="1"/>
    <col min="13068" max="13068" width="7" style="4" customWidth="1"/>
    <col min="13069" max="13069" width="12.28515625" style="4" customWidth="1"/>
    <col min="13070" max="13070" width="10.7109375" style="4" customWidth="1"/>
    <col min="13071" max="13071" width="11.140625" style="4" customWidth="1"/>
    <col min="13072" max="13072" width="8.85546875" style="4" customWidth="1"/>
    <col min="13073" max="13073" width="13.85546875" style="4" customWidth="1"/>
    <col min="13074" max="13074" width="38.85546875" style="4" customWidth="1"/>
    <col min="13075" max="13076" width="4.85546875" style="4" customWidth="1"/>
    <col min="13077" max="13077" width="11.85546875" style="4" customWidth="1"/>
    <col min="13078" max="13078" width="9.140625" style="4" customWidth="1"/>
    <col min="13079" max="13079" width="13.42578125" style="4" customWidth="1"/>
    <col min="13080" max="13080" width="15.28515625" style="4" customWidth="1"/>
    <col min="13081" max="13081" width="15.42578125" style="4" customWidth="1"/>
    <col min="13082" max="13083" width="14.42578125" style="4" customWidth="1"/>
    <col min="13084" max="13084" width="7.140625" style="4" customWidth="1"/>
    <col min="13085" max="13087" width="15.140625" style="4" customWidth="1"/>
    <col min="13088" max="13088" width="6.7109375" style="4" customWidth="1"/>
    <col min="13089" max="13089" width="16" style="4" customWidth="1"/>
    <col min="13090" max="13090" width="14.85546875" style="4" customWidth="1"/>
    <col min="13091" max="13091" width="12.85546875" style="4" customWidth="1"/>
    <col min="13092" max="13092" width="4.85546875" style="4" customWidth="1"/>
    <col min="13093" max="13093" width="14.140625" style="4" customWidth="1"/>
    <col min="13094" max="13094" width="13.85546875" style="4" customWidth="1"/>
    <col min="13095" max="13095" width="14.140625" style="4" customWidth="1"/>
    <col min="13096" max="13096" width="8.5703125" style="4" bestFit="1" customWidth="1"/>
    <col min="13097" max="13097" width="12.85546875" style="4" customWidth="1"/>
    <col min="13098" max="13098" width="14" style="4" customWidth="1"/>
    <col min="13099" max="13099" width="13.140625" style="4" customWidth="1"/>
    <col min="13100" max="13100" width="8.5703125" style="4" bestFit="1" customWidth="1"/>
    <col min="13101" max="13101" width="15" style="4" customWidth="1"/>
    <col min="13102" max="13102" width="14.7109375" style="4" customWidth="1"/>
    <col min="13103" max="13103" width="15" style="4" customWidth="1"/>
    <col min="13104" max="13104" width="59.7109375" style="4" customWidth="1"/>
    <col min="13105" max="13105" width="81.7109375" style="4" bestFit="1" customWidth="1"/>
    <col min="13106" max="13106" width="19.42578125" style="4" customWidth="1"/>
    <col min="13107" max="13107" width="14.5703125" style="4" customWidth="1"/>
    <col min="13108" max="13108" width="12.28515625" style="4" customWidth="1"/>
    <col min="13109" max="13109" width="14.5703125" style="4" customWidth="1"/>
    <col min="13110" max="13110" width="11.7109375" style="4" customWidth="1"/>
    <col min="13111" max="13111" width="14" style="4" customWidth="1"/>
    <col min="13112" max="13112" width="20.5703125" style="4" customWidth="1"/>
    <col min="13113" max="13113" width="11.7109375" style="4" customWidth="1"/>
    <col min="13114" max="13114" width="10.85546875" style="4" customWidth="1"/>
    <col min="13115" max="13316" width="9.140625" style="4"/>
    <col min="13317" max="13317" width="7.42578125" style="4" customWidth="1"/>
    <col min="13318" max="13318" width="20.7109375" style="4" customWidth="1"/>
    <col min="13319" max="13319" width="44.28515625" style="4" customWidth="1"/>
    <col min="13320" max="13320" width="48.85546875" style="4" customWidth="1"/>
    <col min="13321" max="13321" width="8.5703125" style="4" customWidth="1"/>
    <col min="13322" max="13323" width="5.28515625" style="4" customWidth="1"/>
    <col min="13324" max="13324" width="7" style="4" customWidth="1"/>
    <col min="13325" max="13325" width="12.28515625" style="4" customWidth="1"/>
    <col min="13326" max="13326" width="10.7109375" style="4" customWidth="1"/>
    <col min="13327" max="13327" width="11.140625" style="4" customWidth="1"/>
    <col min="13328" max="13328" width="8.85546875" style="4" customWidth="1"/>
    <col min="13329" max="13329" width="13.85546875" style="4" customWidth="1"/>
    <col min="13330" max="13330" width="38.85546875" style="4" customWidth="1"/>
    <col min="13331" max="13332" width="4.85546875" style="4" customWidth="1"/>
    <col min="13333" max="13333" width="11.85546875" style="4" customWidth="1"/>
    <col min="13334" max="13334" width="9.140625" style="4" customWidth="1"/>
    <col min="13335" max="13335" width="13.42578125" style="4" customWidth="1"/>
    <col min="13336" max="13336" width="15.28515625" style="4" customWidth="1"/>
    <col min="13337" max="13337" width="15.42578125" style="4" customWidth="1"/>
    <col min="13338" max="13339" width="14.42578125" style="4" customWidth="1"/>
    <col min="13340" max="13340" width="7.140625" style="4" customWidth="1"/>
    <col min="13341" max="13343" width="15.140625" style="4" customWidth="1"/>
    <col min="13344" max="13344" width="6.7109375" style="4" customWidth="1"/>
    <col min="13345" max="13345" width="16" style="4" customWidth="1"/>
    <col min="13346" max="13346" width="14.85546875" style="4" customWidth="1"/>
    <col min="13347" max="13347" width="12.85546875" style="4" customWidth="1"/>
    <col min="13348" max="13348" width="4.85546875" style="4" customWidth="1"/>
    <col min="13349" max="13349" width="14.140625" style="4" customWidth="1"/>
    <col min="13350" max="13350" width="13.85546875" style="4" customWidth="1"/>
    <col min="13351" max="13351" width="14.140625" style="4" customWidth="1"/>
    <col min="13352" max="13352" width="8.5703125" style="4" bestFit="1" customWidth="1"/>
    <col min="13353" max="13353" width="12.85546875" style="4" customWidth="1"/>
    <col min="13354" max="13354" width="14" style="4" customWidth="1"/>
    <col min="13355" max="13355" width="13.140625" style="4" customWidth="1"/>
    <col min="13356" max="13356" width="8.5703125" style="4" bestFit="1" customWidth="1"/>
    <col min="13357" max="13357" width="15" style="4" customWidth="1"/>
    <col min="13358" max="13358" width="14.7109375" style="4" customWidth="1"/>
    <col min="13359" max="13359" width="15" style="4" customWidth="1"/>
    <col min="13360" max="13360" width="59.7109375" style="4" customWidth="1"/>
    <col min="13361" max="13361" width="81.7109375" style="4" bestFit="1" customWidth="1"/>
    <col min="13362" max="13362" width="19.42578125" style="4" customWidth="1"/>
    <col min="13363" max="13363" width="14.5703125" style="4" customWidth="1"/>
    <col min="13364" max="13364" width="12.28515625" style="4" customWidth="1"/>
    <col min="13365" max="13365" width="14.5703125" style="4" customWidth="1"/>
    <col min="13366" max="13366" width="11.7109375" style="4" customWidth="1"/>
    <col min="13367" max="13367" width="14" style="4" customWidth="1"/>
    <col min="13368" max="13368" width="20.5703125" style="4" customWidth="1"/>
    <col min="13369" max="13369" width="11.7109375" style="4" customWidth="1"/>
    <col min="13370" max="13370" width="10.85546875" style="4" customWidth="1"/>
    <col min="13371" max="13572" width="9.140625" style="4"/>
    <col min="13573" max="13573" width="7.42578125" style="4" customWidth="1"/>
    <col min="13574" max="13574" width="20.7109375" style="4" customWidth="1"/>
    <col min="13575" max="13575" width="44.28515625" style="4" customWidth="1"/>
    <col min="13576" max="13576" width="48.85546875" style="4" customWidth="1"/>
    <col min="13577" max="13577" width="8.5703125" style="4" customWidth="1"/>
    <col min="13578" max="13579" width="5.28515625" style="4" customWidth="1"/>
    <col min="13580" max="13580" width="7" style="4" customWidth="1"/>
    <col min="13581" max="13581" width="12.28515625" style="4" customWidth="1"/>
    <col min="13582" max="13582" width="10.7109375" style="4" customWidth="1"/>
    <col min="13583" max="13583" width="11.140625" style="4" customWidth="1"/>
    <col min="13584" max="13584" width="8.85546875" style="4" customWidth="1"/>
    <col min="13585" max="13585" width="13.85546875" style="4" customWidth="1"/>
    <col min="13586" max="13586" width="38.85546875" style="4" customWidth="1"/>
    <col min="13587" max="13588" width="4.85546875" style="4" customWidth="1"/>
    <col min="13589" max="13589" width="11.85546875" style="4" customWidth="1"/>
    <col min="13590" max="13590" width="9.140625" style="4" customWidth="1"/>
    <col min="13591" max="13591" width="13.42578125" style="4" customWidth="1"/>
    <col min="13592" max="13592" width="15.28515625" style="4" customWidth="1"/>
    <col min="13593" max="13593" width="15.42578125" style="4" customWidth="1"/>
    <col min="13594" max="13595" width="14.42578125" style="4" customWidth="1"/>
    <col min="13596" max="13596" width="7.140625" style="4" customWidth="1"/>
    <col min="13597" max="13599" width="15.140625" style="4" customWidth="1"/>
    <col min="13600" max="13600" width="6.7109375" style="4" customWidth="1"/>
    <col min="13601" max="13601" width="16" style="4" customWidth="1"/>
    <col min="13602" max="13602" width="14.85546875" style="4" customWidth="1"/>
    <col min="13603" max="13603" width="12.85546875" style="4" customWidth="1"/>
    <col min="13604" max="13604" width="4.85546875" style="4" customWidth="1"/>
    <col min="13605" max="13605" width="14.140625" style="4" customWidth="1"/>
    <col min="13606" max="13606" width="13.85546875" style="4" customWidth="1"/>
    <col min="13607" max="13607" width="14.140625" style="4" customWidth="1"/>
    <col min="13608" max="13608" width="8.5703125" style="4" bestFit="1" customWidth="1"/>
    <col min="13609" max="13609" width="12.85546875" style="4" customWidth="1"/>
    <col min="13610" max="13610" width="14" style="4" customWidth="1"/>
    <col min="13611" max="13611" width="13.140625" style="4" customWidth="1"/>
    <col min="13612" max="13612" width="8.5703125" style="4" bestFit="1" customWidth="1"/>
    <col min="13613" max="13613" width="15" style="4" customWidth="1"/>
    <col min="13614" max="13614" width="14.7109375" style="4" customWidth="1"/>
    <col min="13615" max="13615" width="15" style="4" customWidth="1"/>
    <col min="13616" max="13616" width="59.7109375" style="4" customWidth="1"/>
    <col min="13617" max="13617" width="81.7109375" style="4" bestFit="1" customWidth="1"/>
    <col min="13618" max="13618" width="19.42578125" style="4" customWidth="1"/>
    <col min="13619" max="13619" width="14.5703125" style="4" customWidth="1"/>
    <col min="13620" max="13620" width="12.28515625" style="4" customWidth="1"/>
    <col min="13621" max="13621" width="14.5703125" style="4" customWidth="1"/>
    <col min="13622" max="13622" width="11.7109375" style="4" customWidth="1"/>
    <col min="13623" max="13623" width="14" style="4" customWidth="1"/>
    <col min="13624" max="13624" width="20.5703125" style="4" customWidth="1"/>
    <col min="13625" max="13625" width="11.7109375" style="4" customWidth="1"/>
    <col min="13626" max="13626" width="10.85546875" style="4" customWidth="1"/>
    <col min="13627" max="13828" width="9.140625" style="4"/>
    <col min="13829" max="13829" width="7.42578125" style="4" customWidth="1"/>
    <col min="13830" max="13830" width="20.7109375" style="4" customWidth="1"/>
    <col min="13831" max="13831" width="44.28515625" style="4" customWidth="1"/>
    <col min="13832" max="13832" width="48.85546875" style="4" customWidth="1"/>
    <col min="13833" max="13833" width="8.5703125" style="4" customWidth="1"/>
    <col min="13834" max="13835" width="5.28515625" style="4" customWidth="1"/>
    <col min="13836" max="13836" width="7" style="4" customWidth="1"/>
    <col min="13837" max="13837" width="12.28515625" style="4" customWidth="1"/>
    <col min="13838" max="13838" width="10.7109375" style="4" customWidth="1"/>
    <col min="13839" max="13839" width="11.140625" style="4" customWidth="1"/>
    <col min="13840" max="13840" width="8.85546875" style="4" customWidth="1"/>
    <col min="13841" max="13841" width="13.85546875" style="4" customWidth="1"/>
    <col min="13842" max="13842" width="38.85546875" style="4" customWidth="1"/>
    <col min="13843" max="13844" width="4.85546875" style="4" customWidth="1"/>
    <col min="13845" max="13845" width="11.85546875" style="4" customWidth="1"/>
    <col min="13846" max="13846" width="9.140625" style="4" customWidth="1"/>
    <col min="13847" max="13847" width="13.42578125" style="4" customWidth="1"/>
    <col min="13848" max="13848" width="15.28515625" style="4" customWidth="1"/>
    <col min="13849" max="13849" width="15.42578125" style="4" customWidth="1"/>
    <col min="13850" max="13851" width="14.42578125" style="4" customWidth="1"/>
    <col min="13852" max="13852" width="7.140625" style="4" customWidth="1"/>
    <col min="13853" max="13855" width="15.140625" style="4" customWidth="1"/>
    <col min="13856" max="13856" width="6.7109375" style="4" customWidth="1"/>
    <col min="13857" max="13857" width="16" style="4" customWidth="1"/>
    <col min="13858" max="13858" width="14.85546875" style="4" customWidth="1"/>
    <col min="13859" max="13859" width="12.85546875" style="4" customWidth="1"/>
    <col min="13860" max="13860" width="4.85546875" style="4" customWidth="1"/>
    <col min="13861" max="13861" width="14.140625" style="4" customWidth="1"/>
    <col min="13862" max="13862" width="13.85546875" style="4" customWidth="1"/>
    <col min="13863" max="13863" width="14.140625" style="4" customWidth="1"/>
    <col min="13864" max="13864" width="8.5703125" style="4" bestFit="1" customWidth="1"/>
    <col min="13865" max="13865" width="12.85546875" style="4" customWidth="1"/>
    <col min="13866" max="13866" width="14" style="4" customWidth="1"/>
    <col min="13867" max="13867" width="13.140625" style="4" customWidth="1"/>
    <col min="13868" max="13868" width="8.5703125" style="4" bestFit="1" customWidth="1"/>
    <col min="13869" max="13869" width="15" style="4" customWidth="1"/>
    <col min="13870" max="13870" width="14.7109375" style="4" customWidth="1"/>
    <col min="13871" max="13871" width="15" style="4" customWidth="1"/>
    <col min="13872" max="13872" width="59.7109375" style="4" customWidth="1"/>
    <col min="13873" max="13873" width="81.7109375" style="4" bestFit="1" customWidth="1"/>
    <col min="13874" max="13874" width="19.42578125" style="4" customWidth="1"/>
    <col min="13875" max="13875" width="14.5703125" style="4" customWidth="1"/>
    <col min="13876" max="13876" width="12.28515625" style="4" customWidth="1"/>
    <col min="13877" max="13877" width="14.5703125" style="4" customWidth="1"/>
    <col min="13878" max="13878" width="11.7109375" style="4" customWidth="1"/>
    <col min="13879" max="13879" width="14" style="4" customWidth="1"/>
    <col min="13880" max="13880" width="20.5703125" style="4" customWidth="1"/>
    <col min="13881" max="13881" width="11.7109375" style="4" customWidth="1"/>
    <col min="13882" max="13882" width="10.85546875" style="4" customWidth="1"/>
    <col min="13883" max="14084" width="9.140625" style="4"/>
    <col min="14085" max="14085" width="7.42578125" style="4" customWidth="1"/>
    <col min="14086" max="14086" width="20.7109375" style="4" customWidth="1"/>
    <col min="14087" max="14087" width="44.28515625" style="4" customWidth="1"/>
    <col min="14088" max="14088" width="48.85546875" style="4" customWidth="1"/>
    <col min="14089" max="14089" width="8.5703125" style="4" customWidth="1"/>
    <col min="14090" max="14091" width="5.28515625" style="4" customWidth="1"/>
    <col min="14092" max="14092" width="7" style="4" customWidth="1"/>
    <col min="14093" max="14093" width="12.28515625" style="4" customWidth="1"/>
    <col min="14094" max="14094" width="10.7109375" style="4" customWidth="1"/>
    <col min="14095" max="14095" width="11.140625" style="4" customWidth="1"/>
    <col min="14096" max="14096" width="8.85546875" style="4" customWidth="1"/>
    <col min="14097" max="14097" width="13.85546875" style="4" customWidth="1"/>
    <col min="14098" max="14098" width="38.85546875" style="4" customWidth="1"/>
    <col min="14099" max="14100" width="4.85546875" style="4" customWidth="1"/>
    <col min="14101" max="14101" width="11.85546875" style="4" customWidth="1"/>
    <col min="14102" max="14102" width="9.140625" style="4" customWidth="1"/>
    <col min="14103" max="14103" width="13.42578125" style="4" customWidth="1"/>
    <col min="14104" max="14104" width="15.28515625" style="4" customWidth="1"/>
    <col min="14105" max="14105" width="15.42578125" style="4" customWidth="1"/>
    <col min="14106" max="14107" width="14.42578125" style="4" customWidth="1"/>
    <col min="14108" max="14108" width="7.140625" style="4" customWidth="1"/>
    <col min="14109" max="14111" width="15.140625" style="4" customWidth="1"/>
    <col min="14112" max="14112" width="6.7109375" style="4" customWidth="1"/>
    <col min="14113" max="14113" width="16" style="4" customWidth="1"/>
    <col min="14114" max="14114" width="14.85546875" style="4" customWidth="1"/>
    <col min="14115" max="14115" width="12.85546875" style="4" customWidth="1"/>
    <col min="14116" max="14116" width="4.85546875" style="4" customWidth="1"/>
    <col min="14117" max="14117" width="14.140625" style="4" customWidth="1"/>
    <col min="14118" max="14118" width="13.85546875" style="4" customWidth="1"/>
    <col min="14119" max="14119" width="14.140625" style="4" customWidth="1"/>
    <col min="14120" max="14120" width="8.5703125" style="4" bestFit="1" customWidth="1"/>
    <col min="14121" max="14121" width="12.85546875" style="4" customWidth="1"/>
    <col min="14122" max="14122" width="14" style="4" customWidth="1"/>
    <col min="14123" max="14123" width="13.140625" style="4" customWidth="1"/>
    <col min="14124" max="14124" width="8.5703125" style="4" bestFit="1" customWidth="1"/>
    <col min="14125" max="14125" width="15" style="4" customWidth="1"/>
    <col min="14126" max="14126" width="14.7109375" style="4" customWidth="1"/>
    <col min="14127" max="14127" width="15" style="4" customWidth="1"/>
    <col min="14128" max="14128" width="59.7109375" style="4" customWidth="1"/>
    <col min="14129" max="14129" width="81.7109375" style="4" bestFit="1" customWidth="1"/>
    <col min="14130" max="14130" width="19.42578125" style="4" customWidth="1"/>
    <col min="14131" max="14131" width="14.5703125" style="4" customWidth="1"/>
    <col min="14132" max="14132" width="12.28515625" style="4" customWidth="1"/>
    <col min="14133" max="14133" width="14.5703125" style="4" customWidth="1"/>
    <col min="14134" max="14134" width="11.7109375" style="4" customWidth="1"/>
    <col min="14135" max="14135" width="14" style="4" customWidth="1"/>
    <col min="14136" max="14136" width="20.5703125" style="4" customWidth="1"/>
    <col min="14137" max="14137" width="11.7109375" style="4" customWidth="1"/>
    <col min="14138" max="14138" width="10.85546875" style="4" customWidth="1"/>
    <col min="14139" max="14340" width="9.140625" style="4"/>
    <col min="14341" max="14341" width="7.42578125" style="4" customWidth="1"/>
    <col min="14342" max="14342" width="20.7109375" style="4" customWidth="1"/>
    <col min="14343" max="14343" width="44.28515625" style="4" customWidth="1"/>
    <col min="14344" max="14344" width="48.85546875" style="4" customWidth="1"/>
    <col min="14345" max="14345" width="8.5703125" style="4" customWidth="1"/>
    <col min="14346" max="14347" width="5.28515625" style="4" customWidth="1"/>
    <col min="14348" max="14348" width="7" style="4" customWidth="1"/>
    <col min="14349" max="14349" width="12.28515625" style="4" customWidth="1"/>
    <col min="14350" max="14350" width="10.7109375" style="4" customWidth="1"/>
    <col min="14351" max="14351" width="11.140625" style="4" customWidth="1"/>
    <col min="14352" max="14352" width="8.85546875" style="4" customWidth="1"/>
    <col min="14353" max="14353" width="13.85546875" style="4" customWidth="1"/>
    <col min="14354" max="14354" width="38.85546875" style="4" customWidth="1"/>
    <col min="14355" max="14356" width="4.85546875" style="4" customWidth="1"/>
    <col min="14357" max="14357" width="11.85546875" style="4" customWidth="1"/>
    <col min="14358" max="14358" width="9.140625" style="4" customWidth="1"/>
    <col min="14359" max="14359" width="13.42578125" style="4" customWidth="1"/>
    <col min="14360" max="14360" width="15.28515625" style="4" customWidth="1"/>
    <col min="14361" max="14361" width="15.42578125" style="4" customWidth="1"/>
    <col min="14362" max="14363" width="14.42578125" style="4" customWidth="1"/>
    <col min="14364" max="14364" width="7.140625" style="4" customWidth="1"/>
    <col min="14365" max="14367" width="15.140625" style="4" customWidth="1"/>
    <col min="14368" max="14368" width="6.7109375" style="4" customWidth="1"/>
    <col min="14369" max="14369" width="16" style="4" customWidth="1"/>
    <col min="14370" max="14370" width="14.85546875" style="4" customWidth="1"/>
    <col min="14371" max="14371" width="12.85546875" style="4" customWidth="1"/>
    <col min="14372" max="14372" width="4.85546875" style="4" customWidth="1"/>
    <col min="14373" max="14373" width="14.140625" style="4" customWidth="1"/>
    <col min="14374" max="14374" width="13.85546875" style="4" customWidth="1"/>
    <col min="14375" max="14375" width="14.140625" style="4" customWidth="1"/>
    <col min="14376" max="14376" width="8.5703125" style="4" bestFit="1" customWidth="1"/>
    <col min="14377" max="14377" width="12.85546875" style="4" customWidth="1"/>
    <col min="14378" max="14378" width="14" style="4" customWidth="1"/>
    <col min="14379" max="14379" width="13.140625" style="4" customWidth="1"/>
    <col min="14380" max="14380" width="8.5703125" style="4" bestFit="1" customWidth="1"/>
    <col min="14381" max="14381" width="15" style="4" customWidth="1"/>
    <col min="14382" max="14382" width="14.7109375" style="4" customWidth="1"/>
    <col min="14383" max="14383" width="15" style="4" customWidth="1"/>
    <col min="14384" max="14384" width="59.7109375" style="4" customWidth="1"/>
    <col min="14385" max="14385" width="81.7109375" style="4" bestFit="1" customWidth="1"/>
    <col min="14386" max="14386" width="19.42578125" style="4" customWidth="1"/>
    <col min="14387" max="14387" width="14.5703125" style="4" customWidth="1"/>
    <col min="14388" max="14388" width="12.28515625" style="4" customWidth="1"/>
    <col min="14389" max="14389" width="14.5703125" style="4" customWidth="1"/>
    <col min="14390" max="14390" width="11.7109375" style="4" customWidth="1"/>
    <col min="14391" max="14391" width="14" style="4" customWidth="1"/>
    <col min="14392" max="14392" width="20.5703125" style="4" customWidth="1"/>
    <col min="14393" max="14393" width="11.7109375" style="4" customWidth="1"/>
    <col min="14394" max="14394" width="10.85546875" style="4" customWidth="1"/>
    <col min="14395" max="14596" width="9.140625" style="4"/>
    <col min="14597" max="14597" width="7.42578125" style="4" customWidth="1"/>
    <col min="14598" max="14598" width="20.7109375" style="4" customWidth="1"/>
    <col min="14599" max="14599" width="44.28515625" style="4" customWidth="1"/>
    <col min="14600" max="14600" width="48.85546875" style="4" customWidth="1"/>
    <col min="14601" max="14601" width="8.5703125" style="4" customWidth="1"/>
    <col min="14602" max="14603" width="5.28515625" style="4" customWidth="1"/>
    <col min="14604" max="14604" width="7" style="4" customWidth="1"/>
    <col min="14605" max="14605" width="12.28515625" style="4" customWidth="1"/>
    <col min="14606" max="14606" width="10.7109375" style="4" customWidth="1"/>
    <col min="14607" max="14607" width="11.140625" style="4" customWidth="1"/>
    <col min="14608" max="14608" width="8.85546875" style="4" customWidth="1"/>
    <col min="14609" max="14609" width="13.85546875" style="4" customWidth="1"/>
    <col min="14610" max="14610" width="38.85546875" style="4" customWidth="1"/>
    <col min="14611" max="14612" width="4.85546875" style="4" customWidth="1"/>
    <col min="14613" max="14613" width="11.85546875" style="4" customWidth="1"/>
    <col min="14614" max="14614" width="9.140625" style="4" customWidth="1"/>
    <col min="14615" max="14615" width="13.42578125" style="4" customWidth="1"/>
    <col min="14616" max="14616" width="15.28515625" style="4" customWidth="1"/>
    <col min="14617" max="14617" width="15.42578125" style="4" customWidth="1"/>
    <col min="14618" max="14619" width="14.42578125" style="4" customWidth="1"/>
    <col min="14620" max="14620" width="7.140625" style="4" customWidth="1"/>
    <col min="14621" max="14623" width="15.140625" style="4" customWidth="1"/>
    <col min="14624" max="14624" width="6.7109375" style="4" customWidth="1"/>
    <col min="14625" max="14625" width="16" style="4" customWidth="1"/>
    <col min="14626" max="14626" width="14.85546875" style="4" customWidth="1"/>
    <col min="14627" max="14627" width="12.85546875" style="4" customWidth="1"/>
    <col min="14628" max="14628" width="4.85546875" style="4" customWidth="1"/>
    <col min="14629" max="14629" width="14.140625" style="4" customWidth="1"/>
    <col min="14630" max="14630" width="13.85546875" style="4" customWidth="1"/>
    <col min="14631" max="14631" width="14.140625" style="4" customWidth="1"/>
    <col min="14632" max="14632" width="8.5703125" style="4" bestFit="1" customWidth="1"/>
    <col min="14633" max="14633" width="12.85546875" style="4" customWidth="1"/>
    <col min="14634" max="14634" width="14" style="4" customWidth="1"/>
    <col min="14635" max="14635" width="13.140625" style="4" customWidth="1"/>
    <col min="14636" max="14636" width="8.5703125" style="4" bestFit="1" customWidth="1"/>
    <col min="14637" max="14637" width="15" style="4" customWidth="1"/>
    <col min="14638" max="14638" width="14.7109375" style="4" customWidth="1"/>
    <col min="14639" max="14639" width="15" style="4" customWidth="1"/>
    <col min="14640" max="14640" width="59.7109375" style="4" customWidth="1"/>
    <col min="14641" max="14641" width="81.7109375" style="4" bestFit="1" customWidth="1"/>
    <col min="14642" max="14642" width="19.42578125" style="4" customWidth="1"/>
    <col min="14643" max="14643" width="14.5703125" style="4" customWidth="1"/>
    <col min="14644" max="14644" width="12.28515625" style="4" customWidth="1"/>
    <col min="14645" max="14645" width="14.5703125" style="4" customWidth="1"/>
    <col min="14646" max="14646" width="11.7109375" style="4" customWidth="1"/>
    <col min="14647" max="14647" width="14" style="4" customWidth="1"/>
    <col min="14648" max="14648" width="20.5703125" style="4" customWidth="1"/>
    <col min="14649" max="14649" width="11.7109375" style="4" customWidth="1"/>
    <col min="14650" max="14650" width="10.85546875" style="4" customWidth="1"/>
    <col min="14651" max="14852" width="9.140625" style="4"/>
    <col min="14853" max="14853" width="7.42578125" style="4" customWidth="1"/>
    <col min="14854" max="14854" width="20.7109375" style="4" customWidth="1"/>
    <col min="14855" max="14855" width="44.28515625" style="4" customWidth="1"/>
    <col min="14856" max="14856" width="48.85546875" style="4" customWidth="1"/>
    <col min="14857" max="14857" width="8.5703125" style="4" customWidth="1"/>
    <col min="14858" max="14859" width="5.28515625" style="4" customWidth="1"/>
    <col min="14860" max="14860" width="7" style="4" customWidth="1"/>
    <col min="14861" max="14861" width="12.28515625" style="4" customWidth="1"/>
    <col min="14862" max="14862" width="10.7109375" style="4" customWidth="1"/>
    <col min="14863" max="14863" width="11.140625" style="4" customWidth="1"/>
    <col min="14864" max="14864" width="8.85546875" style="4" customWidth="1"/>
    <col min="14865" max="14865" width="13.85546875" style="4" customWidth="1"/>
    <col min="14866" max="14866" width="38.85546875" style="4" customWidth="1"/>
    <col min="14867" max="14868" width="4.85546875" style="4" customWidth="1"/>
    <col min="14869" max="14869" width="11.85546875" style="4" customWidth="1"/>
    <col min="14870" max="14870" width="9.140625" style="4" customWidth="1"/>
    <col min="14871" max="14871" width="13.42578125" style="4" customWidth="1"/>
    <col min="14872" max="14872" width="15.28515625" style="4" customWidth="1"/>
    <col min="14873" max="14873" width="15.42578125" style="4" customWidth="1"/>
    <col min="14874" max="14875" width="14.42578125" style="4" customWidth="1"/>
    <col min="14876" max="14876" width="7.140625" style="4" customWidth="1"/>
    <col min="14877" max="14879" width="15.140625" style="4" customWidth="1"/>
    <col min="14880" max="14880" width="6.7109375" style="4" customWidth="1"/>
    <col min="14881" max="14881" width="16" style="4" customWidth="1"/>
    <col min="14882" max="14882" width="14.85546875" style="4" customWidth="1"/>
    <col min="14883" max="14883" width="12.85546875" style="4" customWidth="1"/>
    <col min="14884" max="14884" width="4.85546875" style="4" customWidth="1"/>
    <col min="14885" max="14885" width="14.140625" style="4" customWidth="1"/>
    <col min="14886" max="14886" width="13.85546875" style="4" customWidth="1"/>
    <col min="14887" max="14887" width="14.140625" style="4" customWidth="1"/>
    <col min="14888" max="14888" width="8.5703125" style="4" bestFit="1" customWidth="1"/>
    <col min="14889" max="14889" width="12.85546875" style="4" customWidth="1"/>
    <col min="14890" max="14890" width="14" style="4" customWidth="1"/>
    <col min="14891" max="14891" width="13.140625" style="4" customWidth="1"/>
    <col min="14892" max="14892" width="8.5703125" style="4" bestFit="1" customWidth="1"/>
    <col min="14893" max="14893" width="15" style="4" customWidth="1"/>
    <col min="14894" max="14894" width="14.7109375" style="4" customWidth="1"/>
    <col min="14895" max="14895" width="15" style="4" customWidth="1"/>
    <col min="14896" max="14896" width="59.7109375" style="4" customWidth="1"/>
    <col min="14897" max="14897" width="81.7109375" style="4" bestFit="1" customWidth="1"/>
    <col min="14898" max="14898" width="19.42578125" style="4" customWidth="1"/>
    <col min="14899" max="14899" width="14.5703125" style="4" customWidth="1"/>
    <col min="14900" max="14900" width="12.28515625" style="4" customWidth="1"/>
    <col min="14901" max="14901" width="14.5703125" style="4" customWidth="1"/>
    <col min="14902" max="14902" width="11.7109375" style="4" customWidth="1"/>
    <col min="14903" max="14903" width="14" style="4" customWidth="1"/>
    <col min="14904" max="14904" width="20.5703125" style="4" customWidth="1"/>
    <col min="14905" max="14905" width="11.7109375" style="4" customWidth="1"/>
    <col min="14906" max="14906" width="10.85546875" style="4" customWidth="1"/>
    <col min="14907" max="15108" width="9.140625" style="4"/>
    <col min="15109" max="15109" width="7.42578125" style="4" customWidth="1"/>
    <col min="15110" max="15110" width="20.7109375" style="4" customWidth="1"/>
    <col min="15111" max="15111" width="44.28515625" style="4" customWidth="1"/>
    <col min="15112" max="15112" width="48.85546875" style="4" customWidth="1"/>
    <col min="15113" max="15113" width="8.5703125" style="4" customWidth="1"/>
    <col min="15114" max="15115" width="5.28515625" style="4" customWidth="1"/>
    <col min="15116" max="15116" width="7" style="4" customWidth="1"/>
    <col min="15117" max="15117" width="12.28515625" style="4" customWidth="1"/>
    <col min="15118" max="15118" width="10.7109375" style="4" customWidth="1"/>
    <col min="15119" max="15119" width="11.140625" style="4" customWidth="1"/>
    <col min="15120" max="15120" width="8.85546875" style="4" customWidth="1"/>
    <col min="15121" max="15121" width="13.85546875" style="4" customWidth="1"/>
    <col min="15122" max="15122" width="38.85546875" style="4" customWidth="1"/>
    <col min="15123" max="15124" width="4.85546875" style="4" customWidth="1"/>
    <col min="15125" max="15125" width="11.85546875" style="4" customWidth="1"/>
    <col min="15126" max="15126" width="9.140625" style="4" customWidth="1"/>
    <col min="15127" max="15127" width="13.42578125" style="4" customWidth="1"/>
    <col min="15128" max="15128" width="15.28515625" style="4" customWidth="1"/>
    <col min="15129" max="15129" width="15.42578125" style="4" customWidth="1"/>
    <col min="15130" max="15131" width="14.42578125" style="4" customWidth="1"/>
    <col min="15132" max="15132" width="7.140625" style="4" customWidth="1"/>
    <col min="15133" max="15135" width="15.140625" style="4" customWidth="1"/>
    <col min="15136" max="15136" width="6.7109375" style="4" customWidth="1"/>
    <col min="15137" max="15137" width="16" style="4" customWidth="1"/>
    <col min="15138" max="15138" width="14.85546875" style="4" customWidth="1"/>
    <col min="15139" max="15139" width="12.85546875" style="4" customWidth="1"/>
    <col min="15140" max="15140" width="4.85546875" style="4" customWidth="1"/>
    <col min="15141" max="15141" width="14.140625" style="4" customWidth="1"/>
    <col min="15142" max="15142" width="13.85546875" style="4" customWidth="1"/>
    <col min="15143" max="15143" width="14.140625" style="4" customWidth="1"/>
    <col min="15144" max="15144" width="8.5703125" style="4" bestFit="1" customWidth="1"/>
    <col min="15145" max="15145" width="12.85546875" style="4" customWidth="1"/>
    <col min="15146" max="15146" width="14" style="4" customWidth="1"/>
    <col min="15147" max="15147" width="13.140625" style="4" customWidth="1"/>
    <col min="15148" max="15148" width="8.5703125" style="4" bestFit="1" customWidth="1"/>
    <col min="15149" max="15149" width="15" style="4" customWidth="1"/>
    <col min="15150" max="15150" width="14.7109375" style="4" customWidth="1"/>
    <col min="15151" max="15151" width="15" style="4" customWidth="1"/>
    <col min="15152" max="15152" width="59.7109375" style="4" customWidth="1"/>
    <col min="15153" max="15153" width="81.7109375" style="4" bestFit="1" customWidth="1"/>
    <col min="15154" max="15154" width="19.42578125" style="4" customWidth="1"/>
    <col min="15155" max="15155" width="14.5703125" style="4" customWidth="1"/>
    <col min="15156" max="15156" width="12.28515625" style="4" customWidth="1"/>
    <col min="15157" max="15157" width="14.5703125" style="4" customWidth="1"/>
    <col min="15158" max="15158" width="11.7109375" style="4" customWidth="1"/>
    <col min="15159" max="15159" width="14" style="4" customWidth="1"/>
    <col min="15160" max="15160" width="20.5703125" style="4" customWidth="1"/>
    <col min="15161" max="15161" width="11.7109375" style="4" customWidth="1"/>
    <col min="15162" max="15162" width="10.85546875" style="4" customWidth="1"/>
    <col min="15163" max="15364" width="9.140625" style="4"/>
    <col min="15365" max="15365" width="7.42578125" style="4" customWidth="1"/>
    <col min="15366" max="15366" width="20.7109375" style="4" customWidth="1"/>
    <col min="15367" max="15367" width="44.28515625" style="4" customWidth="1"/>
    <col min="15368" max="15368" width="48.85546875" style="4" customWidth="1"/>
    <col min="15369" max="15369" width="8.5703125" style="4" customWidth="1"/>
    <col min="15370" max="15371" width="5.28515625" style="4" customWidth="1"/>
    <col min="15372" max="15372" width="7" style="4" customWidth="1"/>
    <col min="15373" max="15373" width="12.28515625" style="4" customWidth="1"/>
    <col min="15374" max="15374" width="10.7109375" style="4" customWidth="1"/>
    <col min="15375" max="15375" width="11.140625" style="4" customWidth="1"/>
    <col min="15376" max="15376" width="8.85546875" style="4" customWidth="1"/>
    <col min="15377" max="15377" width="13.85546875" style="4" customWidth="1"/>
    <col min="15378" max="15378" width="38.85546875" style="4" customWidth="1"/>
    <col min="15379" max="15380" width="4.85546875" style="4" customWidth="1"/>
    <col min="15381" max="15381" width="11.85546875" style="4" customWidth="1"/>
    <col min="15382" max="15382" width="9.140625" style="4" customWidth="1"/>
    <col min="15383" max="15383" width="13.42578125" style="4" customWidth="1"/>
    <col min="15384" max="15384" width="15.28515625" style="4" customWidth="1"/>
    <col min="15385" max="15385" width="15.42578125" style="4" customWidth="1"/>
    <col min="15386" max="15387" width="14.42578125" style="4" customWidth="1"/>
    <col min="15388" max="15388" width="7.140625" style="4" customWidth="1"/>
    <col min="15389" max="15391" width="15.140625" style="4" customWidth="1"/>
    <col min="15392" max="15392" width="6.7109375" style="4" customWidth="1"/>
    <col min="15393" max="15393" width="16" style="4" customWidth="1"/>
    <col min="15394" max="15394" width="14.85546875" style="4" customWidth="1"/>
    <col min="15395" max="15395" width="12.85546875" style="4" customWidth="1"/>
    <col min="15396" max="15396" width="4.85546875" style="4" customWidth="1"/>
    <col min="15397" max="15397" width="14.140625" style="4" customWidth="1"/>
    <col min="15398" max="15398" width="13.85546875" style="4" customWidth="1"/>
    <col min="15399" max="15399" width="14.140625" style="4" customWidth="1"/>
    <col min="15400" max="15400" width="8.5703125" style="4" bestFit="1" customWidth="1"/>
    <col min="15401" max="15401" width="12.85546875" style="4" customWidth="1"/>
    <col min="15402" max="15402" width="14" style="4" customWidth="1"/>
    <col min="15403" max="15403" width="13.140625" style="4" customWidth="1"/>
    <col min="15404" max="15404" width="8.5703125" style="4" bestFit="1" customWidth="1"/>
    <col min="15405" max="15405" width="15" style="4" customWidth="1"/>
    <col min="15406" max="15406" width="14.7109375" style="4" customWidth="1"/>
    <col min="15407" max="15407" width="15" style="4" customWidth="1"/>
    <col min="15408" max="15408" width="59.7109375" style="4" customWidth="1"/>
    <col min="15409" max="15409" width="81.7109375" style="4" bestFit="1" customWidth="1"/>
    <col min="15410" max="15410" width="19.42578125" style="4" customWidth="1"/>
    <col min="15411" max="15411" width="14.5703125" style="4" customWidth="1"/>
    <col min="15412" max="15412" width="12.28515625" style="4" customWidth="1"/>
    <col min="15413" max="15413" width="14.5703125" style="4" customWidth="1"/>
    <col min="15414" max="15414" width="11.7109375" style="4" customWidth="1"/>
    <col min="15415" max="15415" width="14" style="4" customWidth="1"/>
    <col min="15416" max="15416" width="20.5703125" style="4" customWidth="1"/>
    <col min="15417" max="15417" width="11.7109375" style="4" customWidth="1"/>
    <col min="15418" max="15418" width="10.85546875" style="4" customWidth="1"/>
    <col min="15419" max="15620" width="9.140625" style="4"/>
    <col min="15621" max="15621" width="7.42578125" style="4" customWidth="1"/>
    <col min="15622" max="15622" width="20.7109375" style="4" customWidth="1"/>
    <col min="15623" max="15623" width="44.28515625" style="4" customWidth="1"/>
    <col min="15624" max="15624" width="48.85546875" style="4" customWidth="1"/>
    <col min="15625" max="15625" width="8.5703125" style="4" customWidth="1"/>
    <col min="15626" max="15627" width="5.28515625" style="4" customWidth="1"/>
    <col min="15628" max="15628" width="7" style="4" customWidth="1"/>
    <col min="15629" max="15629" width="12.28515625" style="4" customWidth="1"/>
    <col min="15630" max="15630" width="10.7109375" style="4" customWidth="1"/>
    <col min="15631" max="15631" width="11.140625" style="4" customWidth="1"/>
    <col min="15632" max="15632" width="8.85546875" style="4" customWidth="1"/>
    <col min="15633" max="15633" width="13.85546875" style="4" customWidth="1"/>
    <col min="15634" max="15634" width="38.85546875" style="4" customWidth="1"/>
    <col min="15635" max="15636" width="4.85546875" style="4" customWidth="1"/>
    <col min="15637" max="15637" width="11.85546875" style="4" customWidth="1"/>
    <col min="15638" max="15638" width="9.140625" style="4" customWidth="1"/>
    <col min="15639" max="15639" width="13.42578125" style="4" customWidth="1"/>
    <col min="15640" max="15640" width="15.28515625" style="4" customWidth="1"/>
    <col min="15641" max="15641" width="15.42578125" style="4" customWidth="1"/>
    <col min="15642" max="15643" width="14.42578125" style="4" customWidth="1"/>
    <col min="15644" max="15644" width="7.140625" style="4" customWidth="1"/>
    <col min="15645" max="15647" width="15.140625" style="4" customWidth="1"/>
    <col min="15648" max="15648" width="6.7109375" style="4" customWidth="1"/>
    <col min="15649" max="15649" width="16" style="4" customWidth="1"/>
    <col min="15650" max="15650" width="14.85546875" style="4" customWidth="1"/>
    <col min="15651" max="15651" width="12.85546875" style="4" customWidth="1"/>
    <col min="15652" max="15652" width="4.85546875" style="4" customWidth="1"/>
    <col min="15653" max="15653" width="14.140625" style="4" customWidth="1"/>
    <col min="15654" max="15654" width="13.85546875" style="4" customWidth="1"/>
    <col min="15655" max="15655" width="14.140625" style="4" customWidth="1"/>
    <col min="15656" max="15656" width="8.5703125" style="4" bestFit="1" customWidth="1"/>
    <col min="15657" max="15657" width="12.85546875" style="4" customWidth="1"/>
    <col min="15658" max="15658" width="14" style="4" customWidth="1"/>
    <col min="15659" max="15659" width="13.140625" style="4" customWidth="1"/>
    <col min="15660" max="15660" width="8.5703125" style="4" bestFit="1" customWidth="1"/>
    <col min="15661" max="15661" width="15" style="4" customWidth="1"/>
    <col min="15662" max="15662" width="14.7109375" style="4" customWidth="1"/>
    <col min="15663" max="15663" width="15" style="4" customWidth="1"/>
    <col min="15664" max="15664" width="59.7109375" style="4" customWidth="1"/>
    <col min="15665" max="15665" width="81.7109375" style="4" bestFit="1" customWidth="1"/>
    <col min="15666" max="15666" width="19.42578125" style="4" customWidth="1"/>
    <col min="15667" max="15667" width="14.5703125" style="4" customWidth="1"/>
    <col min="15668" max="15668" width="12.28515625" style="4" customWidth="1"/>
    <col min="15669" max="15669" width="14.5703125" style="4" customWidth="1"/>
    <col min="15670" max="15670" width="11.7109375" style="4" customWidth="1"/>
    <col min="15671" max="15671" width="14" style="4" customWidth="1"/>
    <col min="15672" max="15672" width="20.5703125" style="4" customWidth="1"/>
    <col min="15673" max="15673" width="11.7109375" style="4" customWidth="1"/>
    <col min="15674" max="15674" width="10.85546875" style="4" customWidth="1"/>
    <col min="15675" max="15876" width="9.140625" style="4"/>
    <col min="15877" max="15877" width="7.42578125" style="4" customWidth="1"/>
    <col min="15878" max="15878" width="20.7109375" style="4" customWidth="1"/>
    <col min="15879" max="15879" width="44.28515625" style="4" customWidth="1"/>
    <col min="15880" max="15880" width="48.85546875" style="4" customWidth="1"/>
    <col min="15881" max="15881" width="8.5703125" style="4" customWidth="1"/>
    <col min="15882" max="15883" width="5.28515625" style="4" customWidth="1"/>
    <col min="15884" max="15884" width="7" style="4" customWidth="1"/>
    <col min="15885" max="15885" width="12.28515625" style="4" customWidth="1"/>
    <col min="15886" max="15886" width="10.7109375" style="4" customWidth="1"/>
    <col min="15887" max="15887" width="11.140625" style="4" customWidth="1"/>
    <col min="15888" max="15888" width="8.85546875" style="4" customWidth="1"/>
    <col min="15889" max="15889" width="13.85546875" style="4" customWidth="1"/>
    <col min="15890" max="15890" width="38.85546875" style="4" customWidth="1"/>
    <col min="15891" max="15892" width="4.85546875" style="4" customWidth="1"/>
    <col min="15893" max="15893" width="11.85546875" style="4" customWidth="1"/>
    <col min="15894" max="15894" width="9.140625" style="4" customWidth="1"/>
    <col min="15895" max="15895" width="13.42578125" style="4" customWidth="1"/>
    <col min="15896" max="15896" width="15.28515625" style="4" customWidth="1"/>
    <col min="15897" max="15897" width="15.42578125" style="4" customWidth="1"/>
    <col min="15898" max="15899" width="14.42578125" style="4" customWidth="1"/>
    <col min="15900" max="15900" width="7.140625" style="4" customWidth="1"/>
    <col min="15901" max="15903" width="15.140625" style="4" customWidth="1"/>
    <col min="15904" max="15904" width="6.7109375" style="4" customWidth="1"/>
    <col min="15905" max="15905" width="16" style="4" customWidth="1"/>
    <col min="15906" max="15906" width="14.85546875" style="4" customWidth="1"/>
    <col min="15907" max="15907" width="12.85546875" style="4" customWidth="1"/>
    <col min="15908" max="15908" width="4.85546875" style="4" customWidth="1"/>
    <col min="15909" max="15909" width="14.140625" style="4" customWidth="1"/>
    <col min="15910" max="15910" width="13.85546875" style="4" customWidth="1"/>
    <col min="15911" max="15911" width="14.140625" style="4" customWidth="1"/>
    <col min="15912" max="15912" width="8.5703125" style="4" bestFit="1" customWidth="1"/>
    <col min="15913" max="15913" width="12.85546875" style="4" customWidth="1"/>
    <col min="15914" max="15914" width="14" style="4" customWidth="1"/>
    <col min="15915" max="15915" width="13.140625" style="4" customWidth="1"/>
    <col min="15916" max="15916" width="8.5703125" style="4" bestFit="1" customWidth="1"/>
    <col min="15917" max="15917" width="15" style="4" customWidth="1"/>
    <col min="15918" max="15918" width="14.7109375" style="4" customWidth="1"/>
    <col min="15919" max="15919" width="15" style="4" customWidth="1"/>
    <col min="15920" max="15920" width="59.7109375" style="4" customWidth="1"/>
    <col min="15921" max="15921" width="81.7109375" style="4" bestFit="1" customWidth="1"/>
    <col min="15922" max="15922" width="19.42578125" style="4" customWidth="1"/>
    <col min="15923" max="15923" width="14.5703125" style="4" customWidth="1"/>
    <col min="15924" max="15924" width="12.28515625" style="4" customWidth="1"/>
    <col min="15925" max="15925" width="14.5703125" style="4" customWidth="1"/>
    <col min="15926" max="15926" width="11.7109375" style="4" customWidth="1"/>
    <col min="15927" max="15927" width="14" style="4" customWidth="1"/>
    <col min="15928" max="15928" width="20.5703125" style="4" customWidth="1"/>
    <col min="15929" max="15929" width="11.7109375" style="4" customWidth="1"/>
    <col min="15930" max="15930" width="10.85546875" style="4" customWidth="1"/>
    <col min="15931" max="16132" width="9.140625" style="4"/>
    <col min="16133" max="16133" width="7.42578125" style="4" customWidth="1"/>
    <col min="16134" max="16134" width="20.7109375" style="4" customWidth="1"/>
    <col min="16135" max="16135" width="44.28515625" style="4" customWidth="1"/>
    <col min="16136" max="16136" width="48.85546875" style="4" customWidth="1"/>
    <col min="16137" max="16137" width="8.5703125" style="4" customWidth="1"/>
    <col min="16138" max="16139" width="5.28515625" style="4" customWidth="1"/>
    <col min="16140" max="16140" width="7" style="4" customWidth="1"/>
    <col min="16141" max="16141" width="12.28515625" style="4" customWidth="1"/>
    <col min="16142" max="16142" width="10.7109375" style="4" customWidth="1"/>
    <col min="16143" max="16143" width="11.140625" style="4" customWidth="1"/>
    <col min="16144" max="16144" width="8.85546875" style="4" customWidth="1"/>
    <col min="16145" max="16145" width="13.85546875" style="4" customWidth="1"/>
    <col min="16146" max="16146" width="38.85546875" style="4" customWidth="1"/>
    <col min="16147" max="16148" width="4.85546875" style="4" customWidth="1"/>
    <col min="16149" max="16149" width="11.85546875" style="4" customWidth="1"/>
    <col min="16150" max="16150" width="9.140625" style="4" customWidth="1"/>
    <col min="16151" max="16151" width="13.42578125" style="4" customWidth="1"/>
    <col min="16152" max="16152" width="15.28515625" style="4" customWidth="1"/>
    <col min="16153" max="16153" width="15.42578125" style="4" customWidth="1"/>
    <col min="16154" max="16155" width="14.42578125" style="4" customWidth="1"/>
    <col min="16156" max="16156" width="7.140625" style="4" customWidth="1"/>
    <col min="16157" max="16159" width="15.140625" style="4" customWidth="1"/>
    <col min="16160" max="16160" width="6.7109375" style="4" customWidth="1"/>
    <col min="16161" max="16161" width="16" style="4" customWidth="1"/>
    <col min="16162" max="16162" width="14.85546875" style="4" customWidth="1"/>
    <col min="16163" max="16163" width="12.85546875" style="4" customWidth="1"/>
    <col min="16164" max="16164" width="4.85546875" style="4" customWidth="1"/>
    <col min="16165" max="16165" width="14.140625" style="4" customWidth="1"/>
    <col min="16166" max="16166" width="13.85546875" style="4" customWidth="1"/>
    <col min="16167" max="16167" width="14.140625" style="4" customWidth="1"/>
    <col min="16168" max="16168" width="8.5703125" style="4" bestFit="1" customWidth="1"/>
    <col min="16169" max="16169" width="12.85546875" style="4" customWidth="1"/>
    <col min="16170" max="16170" width="14" style="4" customWidth="1"/>
    <col min="16171" max="16171" width="13.140625" style="4" customWidth="1"/>
    <col min="16172" max="16172" width="8.5703125" style="4" bestFit="1" customWidth="1"/>
    <col min="16173" max="16173" width="15" style="4" customWidth="1"/>
    <col min="16174" max="16174" width="14.7109375" style="4" customWidth="1"/>
    <col min="16175" max="16175" width="15" style="4" customWidth="1"/>
    <col min="16176" max="16176" width="59.7109375" style="4" customWidth="1"/>
    <col min="16177" max="16177" width="81.7109375" style="4" bestFit="1" customWidth="1"/>
    <col min="16178" max="16178" width="19.42578125" style="4" customWidth="1"/>
    <col min="16179" max="16179" width="14.5703125" style="4" customWidth="1"/>
    <col min="16180" max="16180" width="12.28515625" style="4" customWidth="1"/>
    <col min="16181" max="16181" width="14.5703125" style="4" customWidth="1"/>
    <col min="16182" max="16182" width="11.7109375" style="4" customWidth="1"/>
    <col min="16183" max="16183" width="14" style="4" customWidth="1"/>
    <col min="16184" max="16184" width="20.5703125" style="4" customWidth="1"/>
    <col min="16185" max="16185" width="11.7109375" style="4" customWidth="1"/>
    <col min="16186" max="16186" width="10.85546875" style="4" customWidth="1"/>
    <col min="16187" max="16384" width="9.140625" style="4"/>
  </cols>
  <sheetData>
    <row r="1" spans="1:66" s="1" customFormat="1" ht="13.15" customHeight="1" x14ac:dyDescent="0.2">
      <c r="G1" s="6"/>
      <c r="H1" s="6"/>
      <c r="I1" s="6"/>
      <c r="J1" s="6"/>
      <c r="K1" s="6"/>
      <c r="L1" s="6"/>
      <c r="M1" s="6"/>
      <c r="N1" s="6"/>
      <c r="O1" s="21" t="s">
        <v>499</v>
      </c>
      <c r="P1" s="3"/>
      <c r="Q1" s="9"/>
      <c r="R1" s="9"/>
      <c r="S1" s="9"/>
      <c r="T1" s="9"/>
      <c r="U1" s="9"/>
      <c r="V1" s="9"/>
      <c r="W1" s="9"/>
      <c r="X1" s="9"/>
      <c r="Y1" s="9"/>
      <c r="Z1" s="9"/>
      <c r="AA1" s="6"/>
      <c r="AB1" s="6"/>
      <c r="AD1" s="10"/>
      <c r="AE1" s="10"/>
      <c r="AF1" s="10"/>
      <c r="AG1" s="10"/>
      <c r="AH1" s="10"/>
      <c r="AI1" s="10"/>
      <c r="AJ1" s="10"/>
      <c r="AK1" s="10"/>
      <c r="AL1" s="10"/>
      <c r="AM1" s="10"/>
      <c r="AN1" s="10"/>
      <c r="AO1" s="10"/>
      <c r="AP1" s="10"/>
      <c r="AQ1" s="10"/>
      <c r="AR1" s="10"/>
      <c r="AS1" s="10"/>
      <c r="AT1" s="10"/>
      <c r="AU1" s="10"/>
      <c r="AV1" s="10"/>
      <c r="AW1" s="10"/>
      <c r="AX1" s="10"/>
      <c r="AY1" s="2"/>
      <c r="AZ1" s="10"/>
      <c r="BA1" s="9"/>
      <c r="BB1" s="11"/>
      <c r="BD1" s="6"/>
      <c r="BL1" s="5"/>
    </row>
    <row r="2" spans="1:66" s="1" customFormat="1" ht="13.15" customHeight="1" x14ac:dyDescent="0.2">
      <c r="G2" s="6"/>
      <c r="H2" s="6"/>
      <c r="I2" s="6"/>
      <c r="J2" s="6"/>
      <c r="K2" s="6"/>
      <c r="L2" s="6"/>
      <c r="M2" s="6"/>
      <c r="N2" s="6"/>
      <c r="O2" s="22" t="s">
        <v>500</v>
      </c>
      <c r="P2" s="3"/>
      <c r="Q2" s="9"/>
      <c r="R2" s="9"/>
      <c r="S2" s="9"/>
      <c r="T2" s="9"/>
      <c r="U2" s="9"/>
      <c r="V2" s="9"/>
      <c r="W2" s="9"/>
      <c r="X2" s="9"/>
      <c r="Y2" s="9"/>
      <c r="Z2" s="9"/>
      <c r="AA2" s="6"/>
      <c r="AB2" s="6"/>
      <c r="AD2" s="10"/>
      <c r="AE2" s="10"/>
      <c r="AF2" s="10"/>
      <c r="AG2" s="10"/>
      <c r="AH2" s="10"/>
      <c r="AI2" s="10"/>
      <c r="AJ2" s="10"/>
      <c r="AK2" s="10"/>
      <c r="AL2" s="10"/>
      <c r="AM2" s="10"/>
      <c r="AN2" s="10"/>
      <c r="AO2" s="10"/>
      <c r="AP2" s="10"/>
      <c r="AQ2" s="10"/>
      <c r="AR2" s="10"/>
      <c r="AS2" s="10"/>
      <c r="AT2" s="10"/>
      <c r="AU2" s="10"/>
      <c r="AV2" s="10"/>
      <c r="AW2" s="10"/>
      <c r="AX2" s="10"/>
      <c r="AY2" s="2"/>
      <c r="AZ2" s="10"/>
      <c r="BA2" s="9"/>
      <c r="BB2" s="11"/>
      <c r="BD2" s="6"/>
      <c r="BL2" s="5"/>
    </row>
    <row r="3" spans="1:66" s="1" customFormat="1" ht="13.15" customHeight="1" x14ac:dyDescent="0.2">
      <c r="F3" s="3" t="s">
        <v>498</v>
      </c>
      <c r="G3" s="6"/>
      <c r="H3" s="6"/>
      <c r="I3" s="6"/>
      <c r="J3" s="6"/>
      <c r="K3" s="6"/>
      <c r="L3" s="6"/>
      <c r="M3" s="6"/>
      <c r="N3" s="6"/>
      <c r="O3" s="22" t="s">
        <v>596</v>
      </c>
      <c r="P3" s="3"/>
      <c r="Q3" s="9"/>
      <c r="R3" s="9"/>
      <c r="S3" s="9"/>
      <c r="T3" s="9"/>
      <c r="U3" s="9"/>
      <c r="V3" s="9"/>
      <c r="W3" s="9"/>
      <c r="X3" s="9"/>
      <c r="Y3" s="9"/>
      <c r="Z3" s="9"/>
      <c r="AA3" s="6"/>
      <c r="AB3" s="6"/>
      <c r="AD3" s="10"/>
      <c r="AE3" s="10"/>
      <c r="AF3" s="10"/>
      <c r="AG3" s="10"/>
      <c r="AH3" s="10"/>
      <c r="AI3" s="10"/>
      <c r="AJ3" s="10"/>
      <c r="AK3" s="10"/>
      <c r="AL3" s="10"/>
      <c r="AM3" s="10"/>
      <c r="AN3" s="10"/>
      <c r="AO3" s="10"/>
      <c r="AP3" s="10"/>
      <c r="AQ3" s="10"/>
      <c r="AR3" s="10"/>
      <c r="AS3" s="10"/>
      <c r="AT3" s="10"/>
      <c r="AU3" s="10"/>
      <c r="AV3" s="10"/>
      <c r="AW3" s="10"/>
      <c r="AX3" s="10"/>
      <c r="AY3" s="2"/>
      <c r="AZ3" s="10"/>
      <c r="BA3" s="9"/>
      <c r="BB3" s="11"/>
      <c r="BD3" s="6"/>
      <c r="BL3" s="5"/>
    </row>
    <row r="4" spans="1:66" s="1" customFormat="1" ht="13.15" customHeight="1" x14ac:dyDescent="0.2">
      <c r="G4" s="6"/>
      <c r="H4" s="6"/>
      <c r="I4" s="6"/>
      <c r="J4" s="6"/>
      <c r="K4" s="6"/>
      <c r="L4" s="6"/>
      <c r="M4" s="6"/>
      <c r="N4" s="6"/>
      <c r="P4" s="3"/>
      <c r="Q4" s="9"/>
      <c r="R4" s="9"/>
      <c r="S4" s="9"/>
      <c r="T4" s="9"/>
      <c r="U4" s="9"/>
      <c r="V4" s="9"/>
      <c r="W4" s="9"/>
      <c r="X4" s="9"/>
      <c r="Y4" s="9"/>
      <c r="Z4" s="9"/>
      <c r="AA4" s="6"/>
      <c r="AB4" s="6"/>
      <c r="AD4" s="10"/>
      <c r="AE4" s="10"/>
      <c r="AF4" s="10"/>
      <c r="AG4" s="10"/>
      <c r="AH4" s="10"/>
      <c r="AI4" s="10"/>
      <c r="AJ4" s="10"/>
      <c r="AK4" s="10"/>
      <c r="AL4" s="10"/>
      <c r="AM4" s="10"/>
      <c r="AN4" s="10"/>
      <c r="AO4" s="10"/>
      <c r="AP4" s="10"/>
      <c r="AQ4" s="10"/>
      <c r="AR4" s="10"/>
      <c r="AS4" s="10"/>
      <c r="AT4" s="10"/>
      <c r="AU4" s="10"/>
      <c r="AV4" s="10"/>
      <c r="AW4" s="10"/>
      <c r="AX4" s="10"/>
      <c r="AY4" s="2"/>
      <c r="AZ4" s="10"/>
      <c r="BA4" s="9"/>
      <c r="BB4" s="11"/>
      <c r="BD4" s="6"/>
      <c r="BL4" s="5"/>
    </row>
    <row r="5" spans="1:66" s="12" customFormat="1" ht="13.15" customHeight="1" x14ac:dyDescent="0.2">
      <c r="A5" s="326" t="s">
        <v>0</v>
      </c>
      <c r="B5" s="329" t="s">
        <v>424</v>
      </c>
      <c r="C5" s="326" t="s">
        <v>271</v>
      </c>
      <c r="D5" s="326" t="s">
        <v>440</v>
      </c>
      <c r="E5" s="326" t="s">
        <v>263</v>
      </c>
      <c r="F5" s="328" t="s">
        <v>463</v>
      </c>
      <c r="G5" s="326" t="s">
        <v>143</v>
      </c>
      <c r="H5" s="329" t="s">
        <v>441</v>
      </c>
      <c r="I5" s="326" t="s">
        <v>144</v>
      </c>
      <c r="J5" s="326" t="s">
        <v>145</v>
      </c>
      <c r="K5" s="326" t="s">
        <v>1</v>
      </c>
      <c r="L5" s="326" t="s">
        <v>146</v>
      </c>
      <c r="M5" s="326" t="s">
        <v>6</v>
      </c>
      <c r="N5" s="326" t="s">
        <v>2</v>
      </c>
      <c r="O5" s="326" t="s">
        <v>147</v>
      </c>
      <c r="P5" s="326" t="s">
        <v>148</v>
      </c>
      <c r="Q5" s="326" t="s">
        <v>149</v>
      </c>
      <c r="R5" s="326" t="s">
        <v>150</v>
      </c>
      <c r="S5" s="326" t="s">
        <v>151</v>
      </c>
      <c r="T5" s="326" t="s">
        <v>152</v>
      </c>
      <c r="U5" s="326" t="s">
        <v>3</v>
      </c>
      <c r="V5" s="326" t="s">
        <v>153</v>
      </c>
      <c r="W5" s="326"/>
      <c r="X5" s="326"/>
      <c r="Y5" s="326" t="s">
        <v>154</v>
      </c>
      <c r="Z5" s="326"/>
      <c r="AA5" s="326"/>
      <c r="AB5" s="326" t="s">
        <v>155</v>
      </c>
      <c r="AC5" s="326" t="s">
        <v>156</v>
      </c>
      <c r="AD5" s="327" t="s">
        <v>157</v>
      </c>
      <c r="AE5" s="327"/>
      <c r="AF5" s="327"/>
      <c r="AG5" s="327"/>
      <c r="AH5" s="327" t="s">
        <v>158</v>
      </c>
      <c r="AI5" s="327"/>
      <c r="AJ5" s="327"/>
      <c r="AK5" s="327"/>
      <c r="AL5" s="327" t="s">
        <v>159</v>
      </c>
      <c r="AM5" s="327"/>
      <c r="AN5" s="327"/>
      <c r="AO5" s="327"/>
      <c r="AP5" s="327" t="s">
        <v>239</v>
      </c>
      <c r="AQ5" s="327"/>
      <c r="AR5" s="327"/>
      <c r="AS5" s="327"/>
      <c r="AT5" s="327" t="s">
        <v>240</v>
      </c>
      <c r="AU5" s="327"/>
      <c r="AV5" s="327"/>
      <c r="AW5" s="327"/>
      <c r="AX5" s="327" t="s">
        <v>160</v>
      </c>
      <c r="AY5" s="327"/>
      <c r="AZ5" s="327"/>
      <c r="BA5" s="326" t="s">
        <v>161</v>
      </c>
      <c r="BB5" s="326" t="s">
        <v>162</v>
      </c>
      <c r="BC5" s="326"/>
      <c r="BD5" s="326" t="s">
        <v>163</v>
      </c>
      <c r="BE5" s="326"/>
      <c r="BF5" s="326"/>
      <c r="BG5" s="326"/>
      <c r="BH5" s="326"/>
      <c r="BI5" s="326"/>
      <c r="BJ5" s="326"/>
      <c r="BK5" s="326"/>
      <c r="BL5" s="326"/>
      <c r="BM5" s="326" t="s">
        <v>7</v>
      </c>
    </row>
    <row r="6" spans="1:66" s="12" customFormat="1" ht="13.15" customHeight="1" x14ac:dyDescent="0.2">
      <c r="A6" s="326"/>
      <c r="B6" s="330"/>
      <c r="C6" s="326"/>
      <c r="D6" s="326"/>
      <c r="E6" s="326"/>
      <c r="F6" s="328"/>
      <c r="G6" s="326"/>
      <c r="H6" s="330"/>
      <c r="I6" s="326"/>
      <c r="J6" s="326"/>
      <c r="K6" s="326"/>
      <c r="L6" s="326"/>
      <c r="M6" s="326"/>
      <c r="N6" s="326"/>
      <c r="O6" s="326"/>
      <c r="P6" s="326"/>
      <c r="Q6" s="326"/>
      <c r="R6" s="326"/>
      <c r="S6" s="326"/>
      <c r="T6" s="326"/>
      <c r="U6" s="326"/>
      <c r="V6" s="154" t="s">
        <v>164</v>
      </c>
      <c r="W6" s="326" t="s">
        <v>165</v>
      </c>
      <c r="X6" s="326"/>
      <c r="Y6" s="326"/>
      <c r="Z6" s="326"/>
      <c r="AA6" s="326"/>
      <c r="AB6" s="326"/>
      <c r="AC6" s="326"/>
      <c r="AD6" s="327" t="s">
        <v>4</v>
      </c>
      <c r="AE6" s="327" t="s">
        <v>5</v>
      </c>
      <c r="AF6" s="327" t="s">
        <v>166</v>
      </c>
      <c r="AG6" s="327" t="s">
        <v>167</v>
      </c>
      <c r="AH6" s="327" t="s">
        <v>4</v>
      </c>
      <c r="AI6" s="327" t="s">
        <v>5</v>
      </c>
      <c r="AJ6" s="327" t="s">
        <v>166</v>
      </c>
      <c r="AK6" s="327" t="s">
        <v>167</v>
      </c>
      <c r="AL6" s="327" t="s">
        <v>4</v>
      </c>
      <c r="AM6" s="327" t="s">
        <v>5</v>
      </c>
      <c r="AN6" s="327" t="s">
        <v>166</v>
      </c>
      <c r="AO6" s="327" t="s">
        <v>167</v>
      </c>
      <c r="AP6" s="327" t="s">
        <v>4</v>
      </c>
      <c r="AQ6" s="327" t="s">
        <v>5</v>
      </c>
      <c r="AR6" s="327" t="s">
        <v>166</v>
      </c>
      <c r="AS6" s="327" t="s">
        <v>167</v>
      </c>
      <c r="AT6" s="327" t="s">
        <v>4</v>
      </c>
      <c r="AU6" s="327" t="s">
        <v>5</v>
      </c>
      <c r="AV6" s="327" t="s">
        <v>166</v>
      </c>
      <c r="AW6" s="327" t="s">
        <v>167</v>
      </c>
      <c r="AX6" s="327" t="s">
        <v>4</v>
      </c>
      <c r="AY6" s="327" t="s">
        <v>166</v>
      </c>
      <c r="AZ6" s="327" t="s">
        <v>167</v>
      </c>
      <c r="BA6" s="326"/>
      <c r="BB6" s="326" t="s">
        <v>168</v>
      </c>
      <c r="BC6" s="326" t="s">
        <v>169</v>
      </c>
      <c r="BD6" s="326" t="s">
        <v>170</v>
      </c>
      <c r="BE6" s="326"/>
      <c r="BF6" s="326"/>
      <c r="BG6" s="326" t="s">
        <v>171</v>
      </c>
      <c r="BH6" s="326"/>
      <c r="BI6" s="326"/>
      <c r="BJ6" s="326" t="s">
        <v>172</v>
      </c>
      <c r="BK6" s="326"/>
      <c r="BL6" s="326"/>
      <c r="BM6" s="326"/>
    </row>
    <row r="7" spans="1:66" s="13" customFormat="1" ht="13.15" customHeight="1" x14ac:dyDescent="0.2">
      <c r="A7" s="326"/>
      <c r="B7" s="331"/>
      <c r="C7" s="326"/>
      <c r="D7" s="326"/>
      <c r="E7" s="326"/>
      <c r="F7" s="328"/>
      <c r="G7" s="326"/>
      <c r="H7" s="331"/>
      <c r="I7" s="326"/>
      <c r="J7" s="326"/>
      <c r="K7" s="326"/>
      <c r="L7" s="326"/>
      <c r="M7" s="326"/>
      <c r="N7" s="326"/>
      <c r="O7" s="326"/>
      <c r="P7" s="326"/>
      <c r="Q7" s="326"/>
      <c r="R7" s="326"/>
      <c r="S7" s="326"/>
      <c r="T7" s="326"/>
      <c r="U7" s="326"/>
      <c r="V7" s="154" t="s">
        <v>173</v>
      </c>
      <c r="W7" s="154" t="s">
        <v>174</v>
      </c>
      <c r="X7" s="154" t="s">
        <v>173</v>
      </c>
      <c r="Y7" s="154" t="s">
        <v>175</v>
      </c>
      <c r="Z7" s="154" t="s">
        <v>176</v>
      </c>
      <c r="AA7" s="154" t="s">
        <v>177</v>
      </c>
      <c r="AB7" s="326"/>
      <c r="AC7" s="326"/>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6"/>
      <c r="BB7" s="326"/>
      <c r="BC7" s="326"/>
      <c r="BD7" s="154" t="s">
        <v>178</v>
      </c>
      <c r="BE7" s="154" t="s">
        <v>179</v>
      </c>
      <c r="BF7" s="154" t="s">
        <v>180</v>
      </c>
      <c r="BG7" s="154" t="s">
        <v>178</v>
      </c>
      <c r="BH7" s="154" t="s">
        <v>179</v>
      </c>
      <c r="BI7" s="154" t="s">
        <v>180</v>
      </c>
      <c r="BJ7" s="154" t="s">
        <v>178</v>
      </c>
      <c r="BK7" s="154" t="s">
        <v>179</v>
      </c>
      <c r="BL7" s="154" t="s">
        <v>180</v>
      </c>
      <c r="BM7" s="326"/>
    </row>
    <row r="8" spans="1:66" s="13" customFormat="1" ht="13.15" customHeight="1" x14ac:dyDescent="0.2">
      <c r="A8" s="20"/>
      <c r="B8" s="20"/>
      <c r="C8" s="20" t="s">
        <v>181</v>
      </c>
      <c r="D8" s="20" t="s">
        <v>182</v>
      </c>
      <c r="E8" s="20" t="s">
        <v>183</v>
      </c>
      <c r="F8" s="154" t="s">
        <v>184</v>
      </c>
      <c r="G8" s="20" t="s">
        <v>185</v>
      </c>
      <c r="H8" s="20"/>
      <c r="I8" s="154" t="s">
        <v>186</v>
      </c>
      <c r="J8" s="20" t="s">
        <v>187</v>
      </c>
      <c r="K8" s="154" t="s">
        <v>188</v>
      </c>
      <c r="L8" s="20" t="s">
        <v>189</v>
      </c>
      <c r="M8" s="154" t="s">
        <v>190</v>
      </c>
      <c r="N8" s="20" t="s">
        <v>191</v>
      </c>
      <c r="O8" s="154" t="s">
        <v>192</v>
      </c>
      <c r="P8" s="20" t="s">
        <v>193</v>
      </c>
      <c r="Q8" s="154" t="s">
        <v>194</v>
      </c>
      <c r="R8" s="20" t="s">
        <v>195</v>
      </c>
      <c r="S8" s="154" t="s">
        <v>196</v>
      </c>
      <c r="T8" s="20" t="s">
        <v>197</v>
      </c>
      <c r="U8" s="154" t="s">
        <v>198</v>
      </c>
      <c r="V8" s="20" t="s">
        <v>199</v>
      </c>
      <c r="W8" s="154" t="s">
        <v>200</v>
      </c>
      <c r="X8" s="20" t="s">
        <v>201</v>
      </c>
      <c r="Y8" s="154" t="s">
        <v>202</v>
      </c>
      <c r="Z8" s="20" t="s">
        <v>203</v>
      </c>
      <c r="AA8" s="154" t="s">
        <v>204</v>
      </c>
      <c r="AB8" s="20" t="s">
        <v>205</v>
      </c>
      <c r="AC8" s="154" t="s">
        <v>206</v>
      </c>
      <c r="AD8" s="20" t="s">
        <v>207</v>
      </c>
      <c r="AE8" s="154" t="s">
        <v>208</v>
      </c>
      <c r="AF8" s="20" t="s">
        <v>209</v>
      </c>
      <c r="AG8" s="154" t="s">
        <v>210</v>
      </c>
      <c r="AH8" s="20" t="s">
        <v>211</v>
      </c>
      <c r="AI8" s="154" t="s">
        <v>212</v>
      </c>
      <c r="AJ8" s="20" t="s">
        <v>213</v>
      </c>
      <c r="AK8" s="154" t="s">
        <v>214</v>
      </c>
      <c r="AL8" s="20" t="s">
        <v>215</v>
      </c>
      <c r="AM8" s="154" t="s">
        <v>216</v>
      </c>
      <c r="AN8" s="20" t="s">
        <v>217</v>
      </c>
      <c r="AO8" s="154" t="s">
        <v>218</v>
      </c>
      <c r="AP8" s="20" t="s">
        <v>219</v>
      </c>
      <c r="AQ8" s="154" t="s">
        <v>220</v>
      </c>
      <c r="AR8" s="20" t="s">
        <v>221</v>
      </c>
      <c r="AS8" s="154" t="s">
        <v>222</v>
      </c>
      <c r="AT8" s="20" t="s">
        <v>223</v>
      </c>
      <c r="AU8" s="154" t="s">
        <v>224</v>
      </c>
      <c r="AV8" s="20" t="s">
        <v>225</v>
      </c>
      <c r="AW8" s="154" t="s">
        <v>226</v>
      </c>
      <c r="AX8" s="20" t="s">
        <v>227</v>
      </c>
      <c r="AY8" s="154" t="s">
        <v>228</v>
      </c>
      <c r="AZ8" s="20" t="s">
        <v>229</v>
      </c>
      <c r="BA8" s="154" t="s">
        <v>230</v>
      </c>
      <c r="BB8" s="20" t="s">
        <v>253</v>
      </c>
      <c r="BC8" s="154" t="s">
        <v>254</v>
      </c>
      <c r="BD8" s="20" t="s">
        <v>255</v>
      </c>
      <c r="BE8" s="154" t="s">
        <v>252</v>
      </c>
      <c r="BF8" s="20" t="s">
        <v>256</v>
      </c>
      <c r="BG8" s="154" t="s">
        <v>257</v>
      </c>
      <c r="BH8" s="20" t="s">
        <v>258</v>
      </c>
      <c r="BI8" s="154" t="s">
        <v>259</v>
      </c>
      <c r="BJ8" s="20" t="s">
        <v>260</v>
      </c>
      <c r="BK8" s="154" t="s">
        <v>243</v>
      </c>
      <c r="BL8" s="20" t="s">
        <v>261</v>
      </c>
      <c r="BM8" s="154" t="s">
        <v>262</v>
      </c>
    </row>
    <row r="9" spans="1:66" ht="13.15" customHeight="1" x14ac:dyDescent="0.2">
      <c r="A9" s="14"/>
      <c r="B9" s="14"/>
      <c r="C9" s="14"/>
      <c r="D9" s="14"/>
      <c r="E9" s="14"/>
      <c r="F9" s="15" t="s">
        <v>237</v>
      </c>
      <c r="G9" s="14"/>
      <c r="H9" s="14"/>
      <c r="I9" s="14"/>
      <c r="J9" s="14"/>
      <c r="K9" s="14"/>
      <c r="L9" s="14"/>
      <c r="M9" s="14"/>
      <c r="N9" s="14"/>
      <c r="O9" s="14"/>
      <c r="P9" s="14"/>
      <c r="Q9" s="14"/>
      <c r="R9" s="14"/>
      <c r="S9" s="14"/>
      <c r="T9" s="14"/>
      <c r="U9" s="14"/>
      <c r="V9" s="14"/>
      <c r="W9" s="14"/>
      <c r="X9" s="14"/>
      <c r="Y9" s="14"/>
      <c r="Z9" s="14"/>
      <c r="AA9" s="14"/>
      <c r="AB9" s="14"/>
      <c r="AC9" s="14"/>
      <c r="AD9" s="16"/>
      <c r="AE9" s="16"/>
      <c r="AF9" s="16"/>
      <c r="AG9" s="16"/>
      <c r="AH9" s="16"/>
      <c r="AI9" s="16"/>
      <c r="AJ9" s="16"/>
      <c r="AK9" s="16"/>
      <c r="AL9" s="16"/>
      <c r="AM9" s="16"/>
      <c r="AN9" s="16"/>
      <c r="AO9" s="16"/>
      <c r="AP9" s="16"/>
      <c r="AQ9" s="16"/>
      <c r="AR9" s="16"/>
      <c r="AS9" s="16"/>
      <c r="AT9" s="16"/>
      <c r="AU9" s="16"/>
      <c r="AV9" s="16"/>
      <c r="AW9" s="16"/>
      <c r="AX9" s="16"/>
      <c r="AY9" s="17"/>
      <c r="AZ9" s="17"/>
      <c r="BA9" s="14"/>
      <c r="BB9" s="14"/>
      <c r="BC9" s="14"/>
      <c r="BD9" s="14"/>
      <c r="BE9" s="14"/>
      <c r="BF9" s="14"/>
      <c r="BG9" s="14"/>
      <c r="BH9" s="14"/>
      <c r="BI9" s="14"/>
      <c r="BJ9" s="14"/>
      <c r="BK9" s="14"/>
      <c r="BL9" s="14"/>
      <c r="BM9" s="14"/>
    </row>
    <row r="10" spans="1:66" s="6" customFormat="1" ht="12" customHeight="1" x14ac:dyDescent="0.2">
      <c r="A10" s="24" t="s">
        <v>275</v>
      </c>
      <c r="B10" s="76" t="s">
        <v>426</v>
      </c>
      <c r="C10" s="86"/>
      <c r="D10" s="81"/>
      <c r="E10" s="278"/>
      <c r="F10" s="175" t="s">
        <v>15</v>
      </c>
      <c r="G10" s="24" t="s">
        <v>281</v>
      </c>
      <c r="H10" s="39">
        <v>270006612</v>
      </c>
      <c r="I10" s="24" t="s">
        <v>64</v>
      </c>
      <c r="J10" s="25" t="s">
        <v>282</v>
      </c>
      <c r="K10" s="26" t="s">
        <v>25</v>
      </c>
      <c r="L10" s="175"/>
      <c r="M10" s="175" t="s">
        <v>60</v>
      </c>
      <c r="N10" s="278">
        <v>30</v>
      </c>
      <c r="O10" s="278">
        <v>230000000</v>
      </c>
      <c r="P10" s="175" t="s">
        <v>283</v>
      </c>
      <c r="Q10" s="86" t="s">
        <v>272</v>
      </c>
      <c r="R10" s="175" t="s">
        <v>234</v>
      </c>
      <c r="S10" s="278">
        <v>230000000</v>
      </c>
      <c r="T10" s="175" t="s">
        <v>284</v>
      </c>
      <c r="U10" s="175" t="s">
        <v>11</v>
      </c>
      <c r="V10" s="86"/>
      <c r="W10" s="27" t="s">
        <v>264</v>
      </c>
      <c r="X10" s="27" t="s">
        <v>285</v>
      </c>
      <c r="Y10" s="278">
        <v>30</v>
      </c>
      <c r="Z10" s="278">
        <v>60</v>
      </c>
      <c r="AA10" s="279">
        <v>10</v>
      </c>
      <c r="AB10" s="175" t="s">
        <v>286</v>
      </c>
      <c r="AC10" s="27" t="s">
        <v>236</v>
      </c>
      <c r="AD10" s="288">
        <v>36728</v>
      </c>
      <c r="AE10" s="288">
        <v>293.08999999999997</v>
      </c>
      <c r="AF10" s="169">
        <f>AE10*AD10</f>
        <v>10764609.52</v>
      </c>
      <c r="AG10" s="169">
        <f t="shared" ref="AG10:AG42" si="0">AF10*1.12</f>
        <v>12056362.6624</v>
      </c>
      <c r="AH10" s="246">
        <v>24982</v>
      </c>
      <c r="AI10" s="289">
        <v>303.33999999999997</v>
      </c>
      <c r="AJ10" s="169">
        <f>AI10*AH10</f>
        <v>7578039.879999999</v>
      </c>
      <c r="AK10" s="169">
        <f t="shared" ref="AK10:AK42" si="1">AJ10*1.12</f>
        <v>8487404.6655999999</v>
      </c>
      <c r="AL10" s="246">
        <v>24982</v>
      </c>
      <c r="AM10" s="290">
        <v>313.95999999999998</v>
      </c>
      <c r="AN10" s="169">
        <f>AM10*AL10</f>
        <v>7843348.7199999997</v>
      </c>
      <c r="AO10" s="169">
        <f t="shared" ref="AO10:AO42" si="2">AN10*1.12</f>
        <v>8784550.5664000008</v>
      </c>
      <c r="AP10" s="246">
        <v>24982</v>
      </c>
      <c r="AQ10" s="290">
        <v>324.95</v>
      </c>
      <c r="AR10" s="169">
        <f>AQ10*AP10</f>
        <v>8117900.8999999994</v>
      </c>
      <c r="AS10" s="169">
        <f t="shared" ref="AS10:AS42" si="3">AR10*1.12</f>
        <v>9092049.0079999994</v>
      </c>
      <c r="AT10" s="246">
        <v>24982</v>
      </c>
      <c r="AU10" s="291">
        <v>336.32</v>
      </c>
      <c r="AV10" s="169">
        <f>AU10*AT10</f>
        <v>8401946.2400000002</v>
      </c>
      <c r="AW10" s="169">
        <f t="shared" ref="AW10:AW42" si="4">AV10*1.12</f>
        <v>9410179.7888000011</v>
      </c>
      <c r="AX10" s="246">
        <v>136656</v>
      </c>
      <c r="AY10" s="169">
        <v>0</v>
      </c>
      <c r="AZ10" s="169">
        <v>0</v>
      </c>
      <c r="BA10" s="86" t="s">
        <v>245</v>
      </c>
      <c r="BB10" s="86"/>
      <c r="BC10" s="175"/>
      <c r="BD10" s="175"/>
      <c r="BE10" s="86"/>
      <c r="BF10" s="86" t="s">
        <v>287</v>
      </c>
      <c r="BG10" s="175"/>
      <c r="BH10" s="86"/>
      <c r="BI10" s="86"/>
      <c r="BJ10" s="26"/>
      <c r="BK10" s="86"/>
      <c r="BL10" s="81"/>
      <c r="BM10" s="81" t="s">
        <v>250</v>
      </c>
    </row>
    <row r="11" spans="1:66" s="6" customFormat="1" ht="12" customHeight="1" x14ac:dyDescent="0.2">
      <c r="A11" s="24" t="s">
        <v>275</v>
      </c>
      <c r="B11" s="76" t="s">
        <v>426</v>
      </c>
      <c r="C11" s="86"/>
      <c r="D11" s="81"/>
      <c r="E11" s="278"/>
      <c r="F11" s="175" t="s">
        <v>16</v>
      </c>
      <c r="G11" s="24" t="s">
        <v>281</v>
      </c>
      <c r="H11" s="39">
        <v>270006772</v>
      </c>
      <c r="I11" s="24" t="s">
        <v>64</v>
      </c>
      <c r="J11" s="25" t="s">
        <v>282</v>
      </c>
      <c r="K11" s="26" t="s">
        <v>25</v>
      </c>
      <c r="L11" s="175"/>
      <c r="M11" s="175" t="s">
        <v>60</v>
      </c>
      <c r="N11" s="278">
        <v>30</v>
      </c>
      <c r="O11" s="278">
        <v>230000000</v>
      </c>
      <c r="P11" s="175" t="s">
        <v>283</v>
      </c>
      <c r="Q11" s="86" t="s">
        <v>272</v>
      </c>
      <c r="R11" s="175" t="s">
        <v>234</v>
      </c>
      <c r="S11" s="278">
        <v>230000000</v>
      </c>
      <c r="T11" s="175" t="s">
        <v>284</v>
      </c>
      <c r="U11" s="175" t="s">
        <v>11</v>
      </c>
      <c r="V11" s="86"/>
      <c r="W11" s="27" t="s">
        <v>264</v>
      </c>
      <c r="X11" s="27" t="s">
        <v>285</v>
      </c>
      <c r="Y11" s="278">
        <v>30</v>
      </c>
      <c r="Z11" s="278">
        <v>60</v>
      </c>
      <c r="AA11" s="279">
        <v>10</v>
      </c>
      <c r="AB11" s="175" t="s">
        <v>286</v>
      </c>
      <c r="AC11" s="27" t="s">
        <v>236</v>
      </c>
      <c r="AD11" s="288">
        <v>30189</v>
      </c>
      <c r="AE11" s="288">
        <v>1174.78</v>
      </c>
      <c r="AF11" s="169">
        <f t="shared" ref="AF11:AF42" si="5">AE11*AD11</f>
        <v>35465433.420000002</v>
      </c>
      <c r="AG11" s="169">
        <f t="shared" si="0"/>
        <v>39721285.430400006</v>
      </c>
      <c r="AH11" s="246">
        <v>25767</v>
      </c>
      <c r="AI11" s="289">
        <v>1215.8800000000001</v>
      </c>
      <c r="AJ11" s="169">
        <f t="shared" ref="AJ11:AJ41" si="6">AI11*AH11</f>
        <v>31329579.960000005</v>
      </c>
      <c r="AK11" s="169">
        <f t="shared" si="1"/>
        <v>35089129.555200011</v>
      </c>
      <c r="AL11" s="246">
        <v>25767</v>
      </c>
      <c r="AM11" s="290">
        <v>1258.45</v>
      </c>
      <c r="AN11" s="169">
        <f t="shared" ref="AN11:AN42" si="7">AM11*AL11</f>
        <v>32426481.150000002</v>
      </c>
      <c r="AO11" s="169">
        <f t="shared" si="2"/>
        <v>36317658.888000004</v>
      </c>
      <c r="AP11" s="246">
        <v>25767</v>
      </c>
      <c r="AQ11" s="290">
        <v>1302.49</v>
      </c>
      <c r="AR11" s="169">
        <f t="shared" ref="AR11:AR42" si="8">AQ11*AP11</f>
        <v>33561259.829999998</v>
      </c>
      <c r="AS11" s="169">
        <f t="shared" si="3"/>
        <v>37588611.009599999</v>
      </c>
      <c r="AT11" s="246">
        <v>25767</v>
      </c>
      <c r="AU11" s="291">
        <v>1348.08</v>
      </c>
      <c r="AV11" s="169">
        <f t="shared" ref="AV11:AV42" si="9">AU11*AT11</f>
        <v>34735977.359999999</v>
      </c>
      <c r="AW11" s="169">
        <f t="shared" si="4"/>
        <v>38904294.643200003</v>
      </c>
      <c r="AX11" s="246">
        <v>133257</v>
      </c>
      <c r="AY11" s="169">
        <v>0</v>
      </c>
      <c r="AZ11" s="169">
        <v>0</v>
      </c>
      <c r="BA11" s="86" t="s">
        <v>245</v>
      </c>
      <c r="BB11" s="86"/>
      <c r="BC11" s="175"/>
      <c r="BD11" s="175"/>
      <c r="BE11" s="86"/>
      <c r="BF11" s="86" t="s">
        <v>288</v>
      </c>
      <c r="BG11" s="175"/>
      <c r="BH11" s="86"/>
      <c r="BI11" s="86"/>
      <c r="BJ11" s="26"/>
      <c r="BK11" s="86"/>
      <c r="BL11" s="81"/>
      <c r="BM11" s="81" t="s">
        <v>250</v>
      </c>
    </row>
    <row r="12" spans="1:66" s="6" customFormat="1" ht="12" customHeight="1" x14ac:dyDescent="0.2">
      <c r="A12" s="24" t="s">
        <v>275</v>
      </c>
      <c r="B12" s="76" t="s">
        <v>426</v>
      </c>
      <c r="C12" s="86"/>
      <c r="D12" s="81"/>
      <c r="E12" s="278"/>
      <c r="F12" s="175" t="s">
        <v>12</v>
      </c>
      <c r="G12" s="24" t="s">
        <v>289</v>
      </c>
      <c r="H12" s="39">
        <v>270006774</v>
      </c>
      <c r="I12" s="24" t="s">
        <v>64</v>
      </c>
      <c r="J12" s="25" t="s">
        <v>290</v>
      </c>
      <c r="K12" s="26" t="s">
        <v>25</v>
      </c>
      <c r="L12" s="175"/>
      <c r="M12" s="175" t="s">
        <v>60</v>
      </c>
      <c r="N12" s="278">
        <v>30</v>
      </c>
      <c r="O12" s="278">
        <v>230000000</v>
      </c>
      <c r="P12" s="175" t="s">
        <v>283</v>
      </c>
      <c r="Q12" s="86" t="s">
        <v>272</v>
      </c>
      <c r="R12" s="175" t="s">
        <v>234</v>
      </c>
      <c r="S12" s="278">
        <v>230000000</v>
      </c>
      <c r="T12" s="175" t="s">
        <v>284</v>
      </c>
      <c r="U12" s="175" t="s">
        <v>11</v>
      </c>
      <c r="V12" s="86"/>
      <c r="W12" s="27" t="s">
        <v>264</v>
      </c>
      <c r="X12" s="27" t="s">
        <v>285</v>
      </c>
      <c r="Y12" s="278">
        <v>30</v>
      </c>
      <c r="Z12" s="278">
        <v>60</v>
      </c>
      <c r="AA12" s="279">
        <v>10</v>
      </c>
      <c r="AB12" s="175" t="s">
        <v>286</v>
      </c>
      <c r="AC12" s="27" t="s">
        <v>236</v>
      </c>
      <c r="AD12" s="288">
        <v>39313</v>
      </c>
      <c r="AE12" s="288">
        <v>105</v>
      </c>
      <c r="AF12" s="169">
        <f t="shared" si="5"/>
        <v>4127865</v>
      </c>
      <c r="AG12" s="169">
        <f t="shared" si="0"/>
        <v>4623208.8000000007</v>
      </c>
      <c r="AH12" s="246">
        <v>33742</v>
      </c>
      <c r="AI12" s="289">
        <v>108.66</v>
      </c>
      <c r="AJ12" s="169">
        <f t="shared" si="6"/>
        <v>3666405.7199999997</v>
      </c>
      <c r="AK12" s="169">
        <f t="shared" si="1"/>
        <v>4106374.4064000002</v>
      </c>
      <c r="AL12" s="246">
        <v>33742</v>
      </c>
      <c r="AM12" s="290">
        <v>112.47</v>
      </c>
      <c r="AN12" s="169">
        <f t="shared" si="7"/>
        <v>3794962.7399999998</v>
      </c>
      <c r="AO12" s="169">
        <f t="shared" si="2"/>
        <v>4250358.2687999997</v>
      </c>
      <c r="AP12" s="246">
        <v>33742</v>
      </c>
      <c r="AQ12" s="290">
        <v>116.41</v>
      </c>
      <c r="AR12" s="169">
        <f t="shared" si="8"/>
        <v>3927906.2199999997</v>
      </c>
      <c r="AS12" s="169">
        <f t="shared" si="3"/>
        <v>4399254.9664000003</v>
      </c>
      <c r="AT12" s="246">
        <v>33742</v>
      </c>
      <c r="AU12" s="291">
        <v>120.48</v>
      </c>
      <c r="AV12" s="169">
        <f t="shared" si="9"/>
        <v>4065236.16</v>
      </c>
      <c r="AW12" s="169">
        <f t="shared" si="4"/>
        <v>4553064.4992000004</v>
      </c>
      <c r="AX12" s="246">
        <v>174281</v>
      </c>
      <c r="AY12" s="169">
        <v>0</v>
      </c>
      <c r="AZ12" s="169">
        <v>0</v>
      </c>
      <c r="BA12" s="86" t="s">
        <v>245</v>
      </c>
      <c r="BB12" s="86"/>
      <c r="BC12" s="175"/>
      <c r="BD12" s="175"/>
      <c r="BE12" s="86"/>
      <c r="BF12" s="86" t="s">
        <v>291</v>
      </c>
      <c r="BG12" s="175"/>
      <c r="BH12" s="86"/>
      <c r="BI12" s="86"/>
      <c r="BJ12" s="26"/>
      <c r="BK12" s="86"/>
      <c r="BL12" s="81"/>
      <c r="BM12" s="81" t="s">
        <v>250</v>
      </c>
    </row>
    <row r="13" spans="1:66" s="6" customFormat="1" ht="12" customHeight="1" x14ac:dyDescent="0.2">
      <c r="A13" s="24" t="s">
        <v>275</v>
      </c>
      <c r="B13" s="76" t="s">
        <v>426</v>
      </c>
      <c r="C13" s="86"/>
      <c r="D13" s="28" t="s">
        <v>12</v>
      </c>
      <c r="E13" s="278"/>
      <c r="F13" s="175" t="s">
        <v>13</v>
      </c>
      <c r="G13" s="24" t="s">
        <v>289</v>
      </c>
      <c r="H13" s="39">
        <v>270008131</v>
      </c>
      <c r="I13" s="24" t="s">
        <v>64</v>
      </c>
      <c r="J13" s="25" t="s">
        <v>290</v>
      </c>
      <c r="K13" s="26" t="s">
        <v>25</v>
      </c>
      <c r="L13" s="175"/>
      <c r="M13" s="175" t="s">
        <v>60</v>
      </c>
      <c r="N13" s="278">
        <v>30</v>
      </c>
      <c r="O13" s="278">
        <v>230000000</v>
      </c>
      <c r="P13" s="175" t="s">
        <v>283</v>
      </c>
      <c r="Q13" s="86" t="s">
        <v>272</v>
      </c>
      <c r="R13" s="175" t="s">
        <v>234</v>
      </c>
      <c r="S13" s="278">
        <v>230000000</v>
      </c>
      <c r="T13" s="175" t="s">
        <v>284</v>
      </c>
      <c r="U13" s="175" t="s">
        <v>11</v>
      </c>
      <c r="V13" s="86"/>
      <c r="W13" s="27" t="s">
        <v>264</v>
      </c>
      <c r="X13" s="27" t="s">
        <v>285</v>
      </c>
      <c r="Y13" s="278">
        <v>30</v>
      </c>
      <c r="Z13" s="278">
        <v>60</v>
      </c>
      <c r="AA13" s="279">
        <v>10</v>
      </c>
      <c r="AB13" s="175" t="s">
        <v>286</v>
      </c>
      <c r="AC13" s="27" t="s">
        <v>236</v>
      </c>
      <c r="AD13" s="288">
        <v>25852</v>
      </c>
      <c r="AE13" s="288">
        <v>640</v>
      </c>
      <c r="AF13" s="169">
        <f t="shared" si="5"/>
        <v>16545280</v>
      </c>
      <c r="AG13" s="169">
        <f t="shared" si="0"/>
        <v>18530713.600000001</v>
      </c>
      <c r="AH13" s="246">
        <v>22000</v>
      </c>
      <c r="AI13" s="289">
        <v>662.4</v>
      </c>
      <c r="AJ13" s="169">
        <f t="shared" si="6"/>
        <v>14572800</v>
      </c>
      <c r="AK13" s="169">
        <f t="shared" si="1"/>
        <v>16321536.000000002</v>
      </c>
      <c r="AL13" s="246">
        <v>22000</v>
      </c>
      <c r="AM13" s="290">
        <v>685.58</v>
      </c>
      <c r="AN13" s="169">
        <f t="shared" si="7"/>
        <v>15082760</v>
      </c>
      <c r="AO13" s="169">
        <f t="shared" si="2"/>
        <v>16892691.200000003</v>
      </c>
      <c r="AP13" s="246">
        <v>22000</v>
      </c>
      <c r="AQ13" s="290">
        <v>709.57</v>
      </c>
      <c r="AR13" s="169">
        <f t="shared" si="8"/>
        <v>15610540.000000002</v>
      </c>
      <c r="AS13" s="169">
        <f t="shared" si="3"/>
        <v>17483804.800000004</v>
      </c>
      <c r="AT13" s="246">
        <v>22000</v>
      </c>
      <c r="AU13" s="291">
        <v>734.41</v>
      </c>
      <c r="AV13" s="169">
        <f t="shared" si="9"/>
        <v>16157020</v>
      </c>
      <c r="AW13" s="169">
        <f t="shared" si="4"/>
        <v>18095862.400000002</v>
      </c>
      <c r="AX13" s="246">
        <v>113852</v>
      </c>
      <c r="AY13" s="169">
        <v>0</v>
      </c>
      <c r="AZ13" s="169">
        <v>0</v>
      </c>
      <c r="BA13" s="86" t="s">
        <v>245</v>
      </c>
      <c r="BB13" s="175"/>
      <c r="BC13" s="175"/>
      <c r="BD13" s="175"/>
      <c r="BE13" s="175"/>
      <c r="BF13" s="175" t="s">
        <v>292</v>
      </c>
      <c r="BG13" s="175"/>
      <c r="BH13" s="86"/>
      <c r="BI13" s="86"/>
      <c r="BJ13" s="26"/>
      <c r="BK13" s="86"/>
      <c r="BL13" s="81"/>
      <c r="BM13" s="81"/>
    </row>
    <row r="14" spans="1:66" s="300" customFormat="1" ht="12" customHeight="1" x14ac:dyDescent="0.25">
      <c r="A14" s="24" t="s">
        <v>275</v>
      </c>
      <c r="B14" s="292" t="s">
        <v>426</v>
      </c>
      <c r="C14" s="25"/>
      <c r="D14" s="28" t="s">
        <v>669</v>
      </c>
      <c r="E14" s="35"/>
      <c r="F14" s="29" t="s">
        <v>13</v>
      </c>
      <c r="G14" s="24" t="s">
        <v>289</v>
      </c>
      <c r="H14" s="24">
        <v>270008131</v>
      </c>
      <c r="I14" s="24" t="s">
        <v>64</v>
      </c>
      <c r="J14" s="25" t="s">
        <v>290</v>
      </c>
      <c r="K14" s="24" t="s">
        <v>25</v>
      </c>
      <c r="L14" s="29"/>
      <c r="M14" s="29"/>
      <c r="N14" s="35">
        <v>0</v>
      </c>
      <c r="O14" s="35">
        <v>230000000</v>
      </c>
      <c r="P14" s="29" t="s">
        <v>283</v>
      </c>
      <c r="Q14" s="25" t="s">
        <v>484</v>
      </c>
      <c r="R14" s="29" t="s">
        <v>234</v>
      </c>
      <c r="S14" s="35">
        <v>230000000</v>
      </c>
      <c r="T14" s="29" t="s">
        <v>284</v>
      </c>
      <c r="U14" s="29" t="s">
        <v>11</v>
      </c>
      <c r="V14" s="25"/>
      <c r="W14" s="293" t="s">
        <v>478</v>
      </c>
      <c r="X14" s="293" t="s">
        <v>285</v>
      </c>
      <c r="Y14" s="35">
        <v>0</v>
      </c>
      <c r="Z14" s="35">
        <v>90</v>
      </c>
      <c r="AA14" s="280">
        <v>10</v>
      </c>
      <c r="AB14" s="29" t="s">
        <v>286</v>
      </c>
      <c r="AC14" s="293" t="s">
        <v>236</v>
      </c>
      <c r="AD14" s="288">
        <v>24220</v>
      </c>
      <c r="AE14" s="288">
        <v>640</v>
      </c>
      <c r="AF14" s="284">
        <f>AE14*AD14</f>
        <v>15500800</v>
      </c>
      <c r="AG14" s="284">
        <f>AF14*1.12</f>
        <v>17360896</v>
      </c>
      <c r="AH14" s="294">
        <v>22000</v>
      </c>
      <c r="AI14" s="295">
        <v>662.4</v>
      </c>
      <c r="AJ14" s="284">
        <f>AI14*AH14</f>
        <v>14572800</v>
      </c>
      <c r="AK14" s="284">
        <f>AJ14*1.12</f>
        <v>16321536.000000002</v>
      </c>
      <c r="AL14" s="294">
        <v>22000</v>
      </c>
      <c r="AM14" s="296">
        <v>685.58</v>
      </c>
      <c r="AN14" s="284">
        <f>AM14*AL14</f>
        <v>15082760</v>
      </c>
      <c r="AO14" s="284">
        <f>AN14*1.12</f>
        <v>16892691.200000003</v>
      </c>
      <c r="AP14" s="294">
        <v>22000</v>
      </c>
      <c r="AQ14" s="296">
        <v>709.57</v>
      </c>
      <c r="AR14" s="284">
        <f>AQ14*AP14</f>
        <v>15610540.000000002</v>
      </c>
      <c r="AS14" s="284">
        <f>AR14*1.12</f>
        <v>17483804.800000004</v>
      </c>
      <c r="AT14" s="294">
        <v>22000</v>
      </c>
      <c r="AU14" s="297">
        <v>734.41</v>
      </c>
      <c r="AV14" s="284">
        <f>AU14*AT14</f>
        <v>16157020</v>
      </c>
      <c r="AW14" s="284">
        <f>AV14*1.12</f>
        <v>18095862.400000002</v>
      </c>
      <c r="AX14" s="284">
        <f>AD14+AH14+AL14+AP14+AT14</f>
        <v>112220</v>
      </c>
      <c r="AY14" s="284">
        <v>0</v>
      </c>
      <c r="AZ14" s="284">
        <f>AY14*1.12</f>
        <v>0</v>
      </c>
      <c r="BA14" s="25" t="s">
        <v>245</v>
      </c>
      <c r="BB14" s="29"/>
      <c r="BC14" s="29"/>
      <c r="BD14" s="29"/>
      <c r="BE14" s="29"/>
      <c r="BF14" s="29" t="s">
        <v>292</v>
      </c>
      <c r="BG14" s="29"/>
      <c r="BH14" s="25"/>
      <c r="BI14" s="25"/>
      <c r="BJ14" s="24"/>
      <c r="BK14" s="25"/>
      <c r="BL14" s="298"/>
      <c r="BM14" s="298" t="s">
        <v>250</v>
      </c>
      <c r="BN14" s="299" t="s">
        <v>712</v>
      </c>
    </row>
    <row r="15" spans="1:66" s="6" customFormat="1" ht="12" customHeight="1" x14ac:dyDescent="0.2">
      <c r="A15" s="24" t="s">
        <v>275</v>
      </c>
      <c r="B15" s="76" t="s">
        <v>426</v>
      </c>
      <c r="C15" s="86"/>
      <c r="D15" s="81"/>
      <c r="E15" s="278"/>
      <c r="F15" s="175" t="s">
        <v>14</v>
      </c>
      <c r="G15" s="24" t="s">
        <v>293</v>
      </c>
      <c r="H15" s="39">
        <v>270009107</v>
      </c>
      <c r="I15" s="24" t="s">
        <v>64</v>
      </c>
      <c r="J15" s="25" t="s">
        <v>294</v>
      </c>
      <c r="K15" s="26" t="s">
        <v>25</v>
      </c>
      <c r="L15" s="175"/>
      <c r="M15" s="175" t="s">
        <v>60</v>
      </c>
      <c r="N15" s="278">
        <v>30</v>
      </c>
      <c r="O15" s="278">
        <v>230000000</v>
      </c>
      <c r="P15" s="175" t="s">
        <v>283</v>
      </c>
      <c r="Q15" s="86" t="s">
        <v>272</v>
      </c>
      <c r="R15" s="175" t="s">
        <v>234</v>
      </c>
      <c r="S15" s="278">
        <v>230000000</v>
      </c>
      <c r="T15" s="175" t="s">
        <v>284</v>
      </c>
      <c r="U15" s="175" t="s">
        <v>11</v>
      </c>
      <c r="V15" s="86"/>
      <c r="W15" s="27" t="s">
        <v>264</v>
      </c>
      <c r="X15" s="27" t="s">
        <v>285</v>
      </c>
      <c r="Y15" s="278">
        <v>30</v>
      </c>
      <c r="Z15" s="278">
        <v>60</v>
      </c>
      <c r="AA15" s="279">
        <v>10</v>
      </c>
      <c r="AB15" s="175" t="s">
        <v>286</v>
      </c>
      <c r="AC15" s="27" t="s">
        <v>236</v>
      </c>
      <c r="AD15" s="288">
        <v>44251</v>
      </c>
      <c r="AE15" s="288">
        <v>480</v>
      </c>
      <c r="AF15" s="169">
        <f t="shared" si="5"/>
        <v>21240480</v>
      </c>
      <c r="AG15" s="169">
        <f t="shared" si="0"/>
        <v>23789337.600000001</v>
      </c>
      <c r="AH15" s="246">
        <v>35409</v>
      </c>
      <c r="AI15" s="289">
        <v>496.79999999999995</v>
      </c>
      <c r="AJ15" s="169">
        <f t="shared" si="6"/>
        <v>17591191.199999999</v>
      </c>
      <c r="AK15" s="169">
        <f t="shared" si="1"/>
        <v>19702134.144000001</v>
      </c>
      <c r="AL15" s="246">
        <v>35409</v>
      </c>
      <c r="AM15" s="290">
        <v>514.17999999999995</v>
      </c>
      <c r="AN15" s="169">
        <f t="shared" si="7"/>
        <v>18206599.619999997</v>
      </c>
      <c r="AO15" s="169">
        <f t="shared" si="2"/>
        <v>20391391.5744</v>
      </c>
      <c r="AP15" s="246">
        <v>35409</v>
      </c>
      <c r="AQ15" s="290">
        <v>532.17999999999995</v>
      </c>
      <c r="AR15" s="169">
        <f t="shared" si="8"/>
        <v>18843961.619999997</v>
      </c>
      <c r="AS15" s="169">
        <f t="shared" si="3"/>
        <v>21105237.014399998</v>
      </c>
      <c r="AT15" s="246">
        <v>35409</v>
      </c>
      <c r="AU15" s="291">
        <v>550.80999999999995</v>
      </c>
      <c r="AV15" s="169">
        <f t="shared" si="9"/>
        <v>19503631.289999999</v>
      </c>
      <c r="AW15" s="169">
        <f t="shared" si="4"/>
        <v>21844067.044800002</v>
      </c>
      <c r="AX15" s="246">
        <v>185887</v>
      </c>
      <c r="AY15" s="169">
        <v>0</v>
      </c>
      <c r="AZ15" s="169">
        <v>0</v>
      </c>
      <c r="BA15" s="86" t="s">
        <v>245</v>
      </c>
      <c r="BB15" s="86"/>
      <c r="BC15" s="175"/>
      <c r="BD15" s="175"/>
      <c r="BE15" s="86"/>
      <c r="BF15" s="86" t="s">
        <v>295</v>
      </c>
      <c r="BG15" s="175"/>
      <c r="BH15" s="86"/>
      <c r="BI15" s="86"/>
      <c r="BJ15" s="26"/>
      <c r="BK15" s="86"/>
      <c r="BL15" s="81"/>
      <c r="BM15" s="81" t="s">
        <v>250</v>
      </c>
    </row>
    <row r="16" spans="1:66" s="6" customFormat="1" ht="12" customHeight="1" x14ac:dyDescent="0.2">
      <c r="A16" s="24" t="s">
        <v>275</v>
      </c>
      <c r="B16" s="76" t="s">
        <v>426</v>
      </c>
      <c r="C16" s="86"/>
      <c r="D16" s="28" t="s">
        <v>8</v>
      </c>
      <c r="E16" s="278"/>
      <c r="F16" s="175" t="s">
        <v>8</v>
      </c>
      <c r="G16" s="24" t="s">
        <v>296</v>
      </c>
      <c r="H16" s="39">
        <v>270009108</v>
      </c>
      <c r="I16" s="24" t="s">
        <v>65</v>
      </c>
      <c r="J16" s="25" t="s">
        <v>297</v>
      </c>
      <c r="K16" s="26" t="s">
        <v>25</v>
      </c>
      <c r="L16" s="175"/>
      <c r="M16" s="175" t="s">
        <v>60</v>
      </c>
      <c r="N16" s="278">
        <v>30</v>
      </c>
      <c r="O16" s="278">
        <v>230000000</v>
      </c>
      <c r="P16" s="175" t="s">
        <v>283</v>
      </c>
      <c r="Q16" s="86" t="s">
        <v>272</v>
      </c>
      <c r="R16" s="175" t="s">
        <v>234</v>
      </c>
      <c r="S16" s="278">
        <v>230000000</v>
      </c>
      <c r="T16" s="175" t="s">
        <v>284</v>
      </c>
      <c r="U16" s="175" t="s">
        <v>11</v>
      </c>
      <c r="V16" s="86"/>
      <c r="W16" s="27" t="s">
        <v>264</v>
      </c>
      <c r="X16" s="27" t="s">
        <v>285</v>
      </c>
      <c r="Y16" s="278">
        <v>30</v>
      </c>
      <c r="Z16" s="278">
        <v>60</v>
      </c>
      <c r="AA16" s="279">
        <v>10</v>
      </c>
      <c r="AB16" s="175" t="s">
        <v>286</v>
      </c>
      <c r="AC16" s="27" t="s">
        <v>236</v>
      </c>
      <c r="AD16" s="288">
        <v>2467</v>
      </c>
      <c r="AE16" s="288">
        <v>2000</v>
      </c>
      <c r="AF16" s="169">
        <f t="shared" si="5"/>
        <v>4934000</v>
      </c>
      <c r="AG16" s="169">
        <f t="shared" si="0"/>
        <v>5526080.0000000009</v>
      </c>
      <c r="AH16" s="246">
        <v>2286</v>
      </c>
      <c r="AI16" s="289">
        <v>2070</v>
      </c>
      <c r="AJ16" s="169">
        <f t="shared" si="6"/>
        <v>4732020</v>
      </c>
      <c r="AK16" s="169">
        <f t="shared" si="1"/>
        <v>5299862.4000000004</v>
      </c>
      <c r="AL16" s="246">
        <v>2286</v>
      </c>
      <c r="AM16" s="290">
        <v>2142.4499999999998</v>
      </c>
      <c r="AN16" s="169">
        <f t="shared" si="7"/>
        <v>4897640.6999999993</v>
      </c>
      <c r="AO16" s="169">
        <f t="shared" si="2"/>
        <v>5485357.5839999998</v>
      </c>
      <c r="AP16" s="246">
        <v>2286</v>
      </c>
      <c r="AQ16" s="290">
        <v>2217.4299999999998</v>
      </c>
      <c r="AR16" s="169">
        <f t="shared" si="8"/>
        <v>5069044.9799999995</v>
      </c>
      <c r="AS16" s="169">
        <f t="shared" si="3"/>
        <v>5677330.3776000002</v>
      </c>
      <c r="AT16" s="246">
        <v>2286</v>
      </c>
      <c r="AU16" s="291">
        <v>2295.04</v>
      </c>
      <c r="AV16" s="169">
        <f t="shared" si="9"/>
        <v>5246461.4399999995</v>
      </c>
      <c r="AW16" s="169">
        <f t="shared" si="4"/>
        <v>5876036.8128000004</v>
      </c>
      <c r="AX16" s="246">
        <v>11611</v>
      </c>
      <c r="AY16" s="169">
        <v>0</v>
      </c>
      <c r="AZ16" s="169">
        <v>0</v>
      </c>
      <c r="BA16" s="86" t="s">
        <v>245</v>
      </c>
      <c r="BB16" s="86"/>
      <c r="BC16" s="175"/>
      <c r="BD16" s="175"/>
      <c r="BE16" s="86"/>
      <c r="BF16" s="86" t="s">
        <v>298</v>
      </c>
      <c r="BG16" s="175"/>
      <c r="BH16" s="86"/>
      <c r="BI16" s="86"/>
      <c r="BJ16" s="26"/>
      <c r="BK16" s="86"/>
      <c r="BL16" s="81"/>
      <c r="BM16" s="81"/>
    </row>
    <row r="17" spans="1:66" s="56" customFormat="1" ht="12" customHeight="1" x14ac:dyDescent="0.25">
      <c r="A17" s="26" t="s">
        <v>275</v>
      </c>
      <c r="B17" s="301" t="s">
        <v>426</v>
      </c>
      <c r="C17" s="86"/>
      <c r="D17" s="34" t="s">
        <v>670</v>
      </c>
      <c r="E17" s="278"/>
      <c r="F17" s="175" t="s">
        <v>8</v>
      </c>
      <c r="G17" s="26" t="s">
        <v>296</v>
      </c>
      <c r="H17" s="26">
        <v>270009108</v>
      </c>
      <c r="I17" s="26" t="s">
        <v>65</v>
      </c>
      <c r="J17" s="86" t="s">
        <v>297</v>
      </c>
      <c r="K17" s="26" t="s">
        <v>25</v>
      </c>
      <c r="L17" s="175"/>
      <c r="M17" s="175"/>
      <c r="N17" s="278">
        <v>0</v>
      </c>
      <c r="O17" s="278">
        <v>230000000</v>
      </c>
      <c r="P17" s="175" t="s">
        <v>283</v>
      </c>
      <c r="Q17" s="86" t="s">
        <v>484</v>
      </c>
      <c r="R17" s="175" t="s">
        <v>234</v>
      </c>
      <c r="S17" s="278">
        <v>230000000</v>
      </c>
      <c r="T17" s="175" t="s">
        <v>284</v>
      </c>
      <c r="U17" s="175" t="s">
        <v>11</v>
      </c>
      <c r="V17" s="86"/>
      <c r="W17" s="302" t="s">
        <v>478</v>
      </c>
      <c r="X17" s="302" t="s">
        <v>285</v>
      </c>
      <c r="Y17" s="278">
        <v>0</v>
      </c>
      <c r="Z17" s="278">
        <v>90</v>
      </c>
      <c r="AA17" s="279">
        <v>10</v>
      </c>
      <c r="AB17" s="175" t="s">
        <v>286</v>
      </c>
      <c r="AC17" s="302" t="s">
        <v>236</v>
      </c>
      <c r="AD17" s="303">
        <v>2685</v>
      </c>
      <c r="AE17" s="303">
        <v>2300</v>
      </c>
      <c r="AF17" s="169">
        <f>AE17*AD17</f>
        <v>6175500</v>
      </c>
      <c r="AG17" s="169">
        <f>AF17*1.12</f>
        <v>6916560.0000000009</v>
      </c>
      <c r="AH17" s="246">
        <v>2286</v>
      </c>
      <c r="AI17" s="304">
        <v>2070</v>
      </c>
      <c r="AJ17" s="169">
        <f>AI17*AH17</f>
        <v>4732020</v>
      </c>
      <c r="AK17" s="169">
        <f>AJ17*1.12</f>
        <v>5299862.4000000004</v>
      </c>
      <c r="AL17" s="246">
        <v>2286</v>
      </c>
      <c r="AM17" s="290">
        <v>2142.4499999999998</v>
      </c>
      <c r="AN17" s="169">
        <f>AM17*AL17</f>
        <v>4897640.6999999993</v>
      </c>
      <c r="AO17" s="169">
        <f>AN17*1.12</f>
        <v>5485357.5839999998</v>
      </c>
      <c r="AP17" s="246">
        <v>2286</v>
      </c>
      <c r="AQ17" s="290">
        <v>2217.4299999999998</v>
      </c>
      <c r="AR17" s="169">
        <f>AQ17*AP17</f>
        <v>5069044.9799999995</v>
      </c>
      <c r="AS17" s="169">
        <f>AR17*1.12</f>
        <v>5677330.3776000002</v>
      </c>
      <c r="AT17" s="246">
        <v>2286</v>
      </c>
      <c r="AU17" s="291">
        <v>2295.04</v>
      </c>
      <c r="AV17" s="169">
        <f>AU17*AT17</f>
        <v>5246461.4399999995</v>
      </c>
      <c r="AW17" s="169">
        <f>AV17*1.12</f>
        <v>5876036.8128000004</v>
      </c>
      <c r="AX17" s="169">
        <f>AD17+AH17+AL17+AP17+AT17</f>
        <v>11829</v>
      </c>
      <c r="AY17" s="169">
        <v>0</v>
      </c>
      <c r="AZ17" s="169">
        <v>0</v>
      </c>
      <c r="BA17" s="86" t="s">
        <v>245</v>
      </c>
      <c r="BB17" s="86"/>
      <c r="BC17" s="175"/>
      <c r="BD17" s="175"/>
      <c r="BE17" s="86"/>
      <c r="BF17" s="86" t="s">
        <v>298</v>
      </c>
      <c r="BG17" s="175"/>
      <c r="BH17" s="86"/>
      <c r="BI17" s="86"/>
      <c r="BJ17" s="26"/>
      <c r="BK17" s="86"/>
      <c r="BL17" s="81"/>
      <c r="BM17" s="81" t="s">
        <v>250</v>
      </c>
      <c r="BN17" s="56" t="s">
        <v>712</v>
      </c>
    </row>
    <row r="18" spans="1:66" s="6" customFormat="1" ht="12" customHeight="1" x14ac:dyDescent="0.2">
      <c r="A18" s="24" t="s">
        <v>275</v>
      </c>
      <c r="B18" s="76" t="s">
        <v>426</v>
      </c>
      <c r="C18" s="86"/>
      <c r="D18" s="81"/>
      <c r="E18" s="278"/>
      <c r="F18" s="175" t="s">
        <v>17</v>
      </c>
      <c r="G18" s="24" t="s">
        <v>299</v>
      </c>
      <c r="H18" s="39">
        <v>270009109</v>
      </c>
      <c r="I18" s="24" t="s">
        <v>64</v>
      </c>
      <c r="J18" s="25" t="s">
        <v>300</v>
      </c>
      <c r="K18" s="26" t="s">
        <v>25</v>
      </c>
      <c r="L18" s="175"/>
      <c r="M18" s="175" t="s">
        <v>60</v>
      </c>
      <c r="N18" s="278">
        <v>30</v>
      </c>
      <c r="O18" s="278">
        <v>230000000</v>
      </c>
      <c r="P18" s="175" t="s">
        <v>283</v>
      </c>
      <c r="Q18" s="86" t="s">
        <v>272</v>
      </c>
      <c r="R18" s="175" t="s">
        <v>234</v>
      </c>
      <c r="S18" s="278">
        <v>230000000</v>
      </c>
      <c r="T18" s="175" t="s">
        <v>284</v>
      </c>
      <c r="U18" s="175" t="s">
        <v>11</v>
      </c>
      <c r="V18" s="86"/>
      <c r="W18" s="27" t="s">
        <v>264</v>
      </c>
      <c r="X18" s="27" t="s">
        <v>285</v>
      </c>
      <c r="Y18" s="278">
        <v>30</v>
      </c>
      <c r="Z18" s="278">
        <v>60</v>
      </c>
      <c r="AA18" s="279">
        <v>10</v>
      </c>
      <c r="AB18" s="175" t="s">
        <v>286</v>
      </c>
      <c r="AC18" s="27" t="s">
        <v>236</v>
      </c>
      <c r="AD18" s="288">
        <v>10939</v>
      </c>
      <c r="AE18" s="288">
        <v>1350</v>
      </c>
      <c r="AF18" s="169">
        <f t="shared" si="5"/>
        <v>14767650</v>
      </c>
      <c r="AG18" s="169">
        <f t="shared" si="0"/>
        <v>16539768.000000002</v>
      </c>
      <c r="AH18" s="246">
        <v>9339</v>
      </c>
      <c r="AI18" s="289">
        <v>1397.25</v>
      </c>
      <c r="AJ18" s="169">
        <f t="shared" si="6"/>
        <v>13048917.75</v>
      </c>
      <c r="AK18" s="169">
        <f t="shared" si="1"/>
        <v>14614787.880000001</v>
      </c>
      <c r="AL18" s="246">
        <v>9339</v>
      </c>
      <c r="AM18" s="290">
        <v>1446.15</v>
      </c>
      <c r="AN18" s="169">
        <f t="shared" si="7"/>
        <v>13505594.850000001</v>
      </c>
      <c r="AO18" s="169">
        <f t="shared" si="2"/>
        <v>15126266.232000003</v>
      </c>
      <c r="AP18" s="246">
        <v>9339</v>
      </c>
      <c r="AQ18" s="290">
        <v>1496.76</v>
      </c>
      <c r="AR18" s="169">
        <f t="shared" si="8"/>
        <v>13978241.640000001</v>
      </c>
      <c r="AS18" s="169">
        <f t="shared" si="3"/>
        <v>15655630.636800002</v>
      </c>
      <c r="AT18" s="246">
        <v>9339</v>
      </c>
      <c r="AU18" s="291">
        <v>1549.15</v>
      </c>
      <c r="AV18" s="169">
        <f t="shared" si="9"/>
        <v>14467511.850000001</v>
      </c>
      <c r="AW18" s="169">
        <f t="shared" si="4"/>
        <v>16203613.272000004</v>
      </c>
      <c r="AX18" s="246">
        <v>48295</v>
      </c>
      <c r="AY18" s="169">
        <v>0</v>
      </c>
      <c r="AZ18" s="169">
        <v>0</v>
      </c>
      <c r="BA18" s="86" t="s">
        <v>245</v>
      </c>
      <c r="BB18" s="86"/>
      <c r="BC18" s="175"/>
      <c r="BD18" s="175"/>
      <c r="BE18" s="86"/>
      <c r="BF18" s="86" t="s">
        <v>301</v>
      </c>
      <c r="BG18" s="175"/>
      <c r="BH18" s="86"/>
      <c r="BI18" s="86"/>
      <c r="BJ18" s="26"/>
      <c r="BK18" s="86"/>
      <c r="BL18" s="81"/>
      <c r="BM18" s="81" t="s">
        <v>250</v>
      </c>
    </row>
    <row r="19" spans="1:66" s="6" customFormat="1" ht="12" customHeight="1" x14ac:dyDescent="0.2">
      <c r="A19" s="86" t="s">
        <v>302</v>
      </c>
      <c r="B19" s="76" t="s">
        <v>426</v>
      </c>
      <c r="C19" s="86"/>
      <c r="D19" s="81"/>
      <c r="E19" s="278"/>
      <c r="F19" s="175" t="s">
        <v>29</v>
      </c>
      <c r="G19" s="175" t="s">
        <v>303</v>
      </c>
      <c r="H19" s="38">
        <v>220016064</v>
      </c>
      <c r="I19" s="175" t="s">
        <v>304</v>
      </c>
      <c r="J19" s="175" t="s">
        <v>305</v>
      </c>
      <c r="K19" s="175" t="s">
        <v>25</v>
      </c>
      <c r="L19" s="175"/>
      <c r="M19" s="175" t="s">
        <v>60</v>
      </c>
      <c r="N19" s="278">
        <v>30</v>
      </c>
      <c r="O19" s="278">
        <v>230000000</v>
      </c>
      <c r="P19" s="175" t="s">
        <v>283</v>
      </c>
      <c r="Q19" s="86" t="s">
        <v>272</v>
      </c>
      <c r="R19" s="175" t="s">
        <v>234</v>
      </c>
      <c r="S19" s="278">
        <v>230000000</v>
      </c>
      <c r="T19" s="175" t="s">
        <v>284</v>
      </c>
      <c r="U19" s="175" t="s">
        <v>11</v>
      </c>
      <c r="V19" s="86"/>
      <c r="W19" s="27" t="s">
        <v>264</v>
      </c>
      <c r="X19" s="27" t="s">
        <v>285</v>
      </c>
      <c r="Y19" s="278">
        <v>30</v>
      </c>
      <c r="Z19" s="278">
        <v>60</v>
      </c>
      <c r="AA19" s="279">
        <v>10</v>
      </c>
      <c r="AB19" s="175" t="s">
        <v>286</v>
      </c>
      <c r="AC19" s="27" t="s">
        <v>236</v>
      </c>
      <c r="AD19" s="246">
        <v>85</v>
      </c>
      <c r="AE19" s="169">
        <v>17686.830000000002</v>
      </c>
      <c r="AF19" s="169">
        <f t="shared" si="5"/>
        <v>1503380.55</v>
      </c>
      <c r="AG19" s="169">
        <f t="shared" si="0"/>
        <v>1683786.2160000002</v>
      </c>
      <c r="AH19" s="246">
        <v>230</v>
      </c>
      <c r="AI19" s="304">
        <v>17686.830000000002</v>
      </c>
      <c r="AJ19" s="169">
        <f t="shared" si="6"/>
        <v>4067970.9000000004</v>
      </c>
      <c r="AK19" s="169">
        <f t="shared" si="1"/>
        <v>4556127.4080000008</v>
      </c>
      <c r="AL19" s="246">
        <v>230</v>
      </c>
      <c r="AM19" s="290">
        <v>17686.830000000002</v>
      </c>
      <c r="AN19" s="169">
        <f t="shared" si="7"/>
        <v>4067970.9000000004</v>
      </c>
      <c r="AO19" s="169">
        <f t="shared" si="2"/>
        <v>4556127.4080000008</v>
      </c>
      <c r="AP19" s="246">
        <v>230</v>
      </c>
      <c r="AQ19" s="290">
        <v>17686.830000000002</v>
      </c>
      <c r="AR19" s="169">
        <f t="shared" si="8"/>
        <v>4067970.9000000004</v>
      </c>
      <c r="AS19" s="169">
        <f t="shared" si="3"/>
        <v>4556127.4080000008</v>
      </c>
      <c r="AT19" s="246">
        <v>230</v>
      </c>
      <c r="AU19" s="291">
        <v>17686.830000000002</v>
      </c>
      <c r="AV19" s="169">
        <f t="shared" si="9"/>
        <v>4067970.9000000004</v>
      </c>
      <c r="AW19" s="169">
        <f t="shared" si="4"/>
        <v>4556127.4080000008</v>
      </c>
      <c r="AX19" s="246">
        <v>1005</v>
      </c>
      <c r="AY19" s="169">
        <v>0</v>
      </c>
      <c r="AZ19" s="169">
        <v>0</v>
      </c>
      <c r="BA19" s="86" t="s">
        <v>245</v>
      </c>
      <c r="BB19" s="86"/>
      <c r="BC19" s="175"/>
      <c r="BD19" s="175"/>
      <c r="BE19" s="86"/>
      <c r="BF19" s="86" t="s">
        <v>306</v>
      </c>
      <c r="BG19" s="175"/>
      <c r="BH19" s="86"/>
      <c r="BI19" s="86"/>
      <c r="BJ19" s="26"/>
      <c r="BK19" s="86"/>
      <c r="BL19" s="81"/>
      <c r="BM19" s="81" t="s">
        <v>250</v>
      </c>
    </row>
    <row r="20" spans="1:66" s="6" customFormat="1" ht="12" customHeight="1" x14ac:dyDescent="0.2">
      <c r="A20" s="86" t="s">
        <v>302</v>
      </c>
      <c r="B20" s="76" t="s">
        <v>426</v>
      </c>
      <c r="C20" s="86"/>
      <c r="D20" s="81"/>
      <c r="E20" s="278"/>
      <c r="F20" s="175" t="s">
        <v>31</v>
      </c>
      <c r="G20" s="175" t="s">
        <v>307</v>
      </c>
      <c r="H20" s="38">
        <v>220016074</v>
      </c>
      <c r="I20" s="175" t="s">
        <v>308</v>
      </c>
      <c r="J20" s="175" t="s">
        <v>309</v>
      </c>
      <c r="K20" s="175" t="s">
        <v>25</v>
      </c>
      <c r="L20" s="175"/>
      <c r="M20" s="175" t="s">
        <v>60</v>
      </c>
      <c r="N20" s="278">
        <v>30</v>
      </c>
      <c r="O20" s="278">
        <v>230000000</v>
      </c>
      <c r="P20" s="175" t="s">
        <v>283</v>
      </c>
      <c r="Q20" s="86" t="s">
        <v>272</v>
      </c>
      <c r="R20" s="175" t="s">
        <v>234</v>
      </c>
      <c r="S20" s="278">
        <v>230000000</v>
      </c>
      <c r="T20" s="175" t="s">
        <v>284</v>
      </c>
      <c r="U20" s="175" t="s">
        <v>11</v>
      </c>
      <c r="V20" s="86"/>
      <c r="W20" s="27" t="s">
        <v>264</v>
      </c>
      <c r="X20" s="27" t="s">
        <v>285</v>
      </c>
      <c r="Y20" s="278">
        <v>30</v>
      </c>
      <c r="Z20" s="278">
        <v>60</v>
      </c>
      <c r="AA20" s="279">
        <v>10</v>
      </c>
      <c r="AB20" s="175" t="s">
        <v>286</v>
      </c>
      <c r="AC20" s="27" t="s">
        <v>236</v>
      </c>
      <c r="AD20" s="246">
        <v>27</v>
      </c>
      <c r="AE20" s="169">
        <v>388293.15</v>
      </c>
      <c r="AF20" s="169">
        <f t="shared" si="5"/>
        <v>10483915.050000001</v>
      </c>
      <c r="AG20" s="169">
        <f t="shared" si="0"/>
        <v>11741984.856000002</v>
      </c>
      <c r="AH20" s="246">
        <v>28</v>
      </c>
      <c r="AI20" s="304">
        <v>388293.15</v>
      </c>
      <c r="AJ20" s="169">
        <f t="shared" si="6"/>
        <v>10872208.200000001</v>
      </c>
      <c r="AK20" s="169">
        <f t="shared" si="1"/>
        <v>12176873.184000002</v>
      </c>
      <c r="AL20" s="246">
        <v>28</v>
      </c>
      <c r="AM20" s="290">
        <v>388293.15</v>
      </c>
      <c r="AN20" s="169">
        <f t="shared" si="7"/>
        <v>10872208.200000001</v>
      </c>
      <c r="AO20" s="169">
        <f t="shared" si="2"/>
        <v>12176873.184000002</v>
      </c>
      <c r="AP20" s="246">
        <v>28</v>
      </c>
      <c r="AQ20" s="290">
        <v>388293.15</v>
      </c>
      <c r="AR20" s="169">
        <f t="shared" si="8"/>
        <v>10872208.200000001</v>
      </c>
      <c r="AS20" s="169">
        <f t="shared" si="3"/>
        <v>12176873.184000002</v>
      </c>
      <c r="AT20" s="246">
        <v>28</v>
      </c>
      <c r="AU20" s="291">
        <v>388293.15</v>
      </c>
      <c r="AV20" s="169">
        <f t="shared" si="9"/>
        <v>10872208.200000001</v>
      </c>
      <c r="AW20" s="169">
        <f t="shared" si="4"/>
        <v>12176873.184000002</v>
      </c>
      <c r="AX20" s="246">
        <v>139</v>
      </c>
      <c r="AY20" s="169">
        <v>0</v>
      </c>
      <c r="AZ20" s="169">
        <v>0</v>
      </c>
      <c r="BA20" s="86" t="s">
        <v>245</v>
      </c>
      <c r="BB20" s="86"/>
      <c r="BC20" s="175"/>
      <c r="BD20" s="175"/>
      <c r="BE20" s="86"/>
      <c r="BF20" s="86" t="s">
        <v>310</v>
      </c>
      <c r="BG20" s="175"/>
      <c r="BH20" s="86"/>
      <c r="BI20" s="86"/>
      <c r="BJ20" s="26"/>
      <c r="BK20" s="86"/>
      <c r="BL20" s="81"/>
      <c r="BM20" s="81"/>
    </row>
    <row r="21" spans="1:66" s="6" customFormat="1" ht="11.25" customHeight="1" x14ac:dyDescent="0.2">
      <c r="A21" s="86" t="s">
        <v>302</v>
      </c>
      <c r="B21" s="76" t="s">
        <v>426</v>
      </c>
      <c r="C21" s="81"/>
      <c r="D21" s="28" t="s">
        <v>54</v>
      </c>
      <c r="F21" s="278" t="s">
        <v>32</v>
      </c>
      <c r="G21" s="175" t="s">
        <v>307</v>
      </c>
      <c r="H21" s="278">
        <v>220016074</v>
      </c>
      <c r="I21" s="175" t="s">
        <v>308</v>
      </c>
      <c r="J21" s="29" t="s">
        <v>309</v>
      </c>
      <c r="K21" s="175" t="s">
        <v>25</v>
      </c>
      <c r="L21" s="175"/>
      <c r="M21" s="175" t="s">
        <v>60</v>
      </c>
      <c r="N21" s="86" t="s">
        <v>210</v>
      </c>
      <c r="O21" s="86" t="s">
        <v>232</v>
      </c>
      <c r="P21" s="175" t="s">
        <v>283</v>
      </c>
      <c r="Q21" s="305" t="s">
        <v>434</v>
      </c>
      <c r="R21" s="175" t="s">
        <v>234</v>
      </c>
      <c r="S21" s="86" t="s">
        <v>232</v>
      </c>
      <c r="T21" s="175" t="s">
        <v>284</v>
      </c>
      <c r="U21" s="175" t="s">
        <v>11</v>
      </c>
      <c r="V21" s="86"/>
      <c r="W21" s="175">
        <v>1.2019</v>
      </c>
      <c r="X21" s="86" t="s">
        <v>285</v>
      </c>
      <c r="Y21" s="86" t="s">
        <v>435</v>
      </c>
      <c r="Z21" s="86" t="s">
        <v>436</v>
      </c>
      <c r="AA21" s="281">
        <v>10</v>
      </c>
      <c r="AB21" s="175" t="s">
        <v>286</v>
      </c>
      <c r="AC21" s="175"/>
      <c r="AD21" s="246">
        <v>27</v>
      </c>
      <c r="AE21" s="169">
        <v>388293.15</v>
      </c>
      <c r="AF21" s="285">
        <f t="shared" ref="AF21" si="10">AD21*AE21</f>
        <v>10483915.050000001</v>
      </c>
      <c r="AG21" s="169">
        <f t="shared" si="0"/>
        <v>11741984.856000002</v>
      </c>
      <c r="AH21" s="246">
        <v>28</v>
      </c>
      <c r="AI21" s="169">
        <v>388293.15</v>
      </c>
      <c r="AJ21" s="169">
        <f t="shared" ref="AJ21" si="11">AH21*AI21</f>
        <v>10872208.200000001</v>
      </c>
      <c r="AK21" s="169">
        <f t="shared" si="1"/>
        <v>12176873.184000002</v>
      </c>
      <c r="AL21" s="246">
        <v>28</v>
      </c>
      <c r="AM21" s="169">
        <v>388293.15</v>
      </c>
      <c r="AN21" s="169">
        <f t="shared" ref="AN21" si="12">AL21*AM21</f>
        <v>10872208.200000001</v>
      </c>
      <c r="AO21" s="169">
        <f t="shared" si="2"/>
        <v>12176873.184000002</v>
      </c>
      <c r="AP21" s="246">
        <v>28</v>
      </c>
      <c r="AQ21" s="169">
        <v>388293.15</v>
      </c>
      <c r="AR21" s="169">
        <f t="shared" ref="AR21" si="13">AP21*AQ21</f>
        <v>10872208.200000001</v>
      </c>
      <c r="AS21" s="169">
        <f t="shared" si="3"/>
        <v>12176873.184000002</v>
      </c>
      <c r="AT21" s="246">
        <v>28</v>
      </c>
      <c r="AU21" s="169">
        <v>388293.15</v>
      </c>
      <c r="AV21" s="169">
        <f t="shared" ref="AV21" si="14">AT21*AU21</f>
        <v>10872208.200000001</v>
      </c>
      <c r="AW21" s="169">
        <f t="shared" si="4"/>
        <v>12176873.184000002</v>
      </c>
      <c r="AX21" s="246">
        <f t="shared" ref="AX21:AX22" si="15">AT21+AP21+AL21+AH21+AD21</f>
        <v>139</v>
      </c>
      <c r="AY21" s="169">
        <v>0</v>
      </c>
      <c r="AZ21" s="169">
        <v>0</v>
      </c>
      <c r="BA21" s="86" t="s">
        <v>245</v>
      </c>
      <c r="BB21" s="191"/>
      <c r="BC21" s="306"/>
      <c r="BD21" s="191"/>
      <c r="BE21" s="191"/>
      <c r="BF21" s="86" t="s">
        <v>310</v>
      </c>
      <c r="BG21" s="175"/>
      <c r="BH21" s="175"/>
      <c r="BI21" s="175"/>
      <c r="BJ21" s="175"/>
      <c r="BK21" s="175"/>
      <c r="BL21" s="175"/>
      <c r="BM21" s="86" t="s">
        <v>73</v>
      </c>
    </row>
    <row r="22" spans="1:66" s="6" customFormat="1" ht="13.15" customHeight="1" x14ac:dyDescent="0.2">
      <c r="A22" s="86" t="s">
        <v>302</v>
      </c>
      <c r="B22" s="26" t="s">
        <v>442</v>
      </c>
      <c r="C22" s="26" t="s">
        <v>511</v>
      </c>
      <c r="D22" s="278" t="s">
        <v>512</v>
      </c>
      <c r="E22" s="175"/>
      <c r="F22" s="278"/>
      <c r="G22" s="175" t="s">
        <v>307</v>
      </c>
      <c r="H22" s="278">
        <v>220016074</v>
      </c>
      <c r="I22" s="175" t="s">
        <v>308</v>
      </c>
      <c r="J22" s="29" t="s">
        <v>309</v>
      </c>
      <c r="K22" s="175" t="s">
        <v>25</v>
      </c>
      <c r="L22" s="175"/>
      <c r="M22" s="175" t="s">
        <v>60</v>
      </c>
      <c r="N22" s="86" t="s">
        <v>210</v>
      </c>
      <c r="O22" s="86" t="s">
        <v>232</v>
      </c>
      <c r="P22" s="175" t="s">
        <v>283</v>
      </c>
      <c r="Q22" s="305" t="s">
        <v>510</v>
      </c>
      <c r="R22" s="175" t="s">
        <v>234</v>
      </c>
      <c r="S22" s="86" t="s">
        <v>232</v>
      </c>
      <c r="T22" s="175" t="s">
        <v>284</v>
      </c>
      <c r="U22" s="175" t="s">
        <v>11</v>
      </c>
      <c r="V22" s="86"/>
      <c r="W22" s="242" t="s">
        <v>478</v>
      </c>
      <c r="X22" s="86" t="s">
        <v>285</v>
      </c>
      <c r="Y22" s="242">
        <v>30</v>
      </c>
      <c r="Z22" s="242" t="s">
        <v>243</v>
      </c>
      <c r="AA22" s="242">
        <v>10</v>
      </c>
      <c r="AB22" s="175" t="s">
        <v>286</v>
      </c>
      <c r="AC22" s="175"/>
      <c r="AD22" s="246">
        <v>30</v>
      </c>
      <c r="AE22" s="169">
        <v>388293.15</v>
      </c>
      <c r="AF22" s="169">
        <f>AD22*AE22</f>
        <v>11648794.5</v>
      </c>
      <c r="AG22" s="169">
        <f t="shared" si="0"/>
        <v>13046649.840000002</v>
      </c>
      <c r="AH22" s="246">
        <v>28</v>
      </c>
      <c r="AI22" s="169">
        <v>388293.15</v>
      </c>
      <c r="AJ22" s="169">
        <f>AH22*AI22</f>
        <v>10872208.200000001</v>
      </c>
      <c r="AK22" s="169">
        <f t="shared" si="1"/>
        <v>12176873.184000002</v>
      </c>
      <c r="AL22" s="246">
        <v>28</v>
      </c>
      <c r="AM22" s="169">
        <v>388293.15</v>
      </c>
      <c r="AN22" s="169">
        <f>AL22*AM22</f>
        <v>10872208.200000001</v>
      </c>
      <c r="AO22" s="169">
        <f t="shared" si="2"/>
        <v>12176873.184000002</v>
      </c>
      <c r="AP22" s="246">
        <v>28</v>
      </c>
      <c r="AQ22" s="169">
        <v>388293.15</v>
      </c>
      <c r="AR22" s="169">
        <f>AP22*AQ22</f>
        <v>10872208.200000001</v>
      </c>
      <c r="AS22" s="169">
        <f t="shared" si="3"/>
        <v>12176873.184000002</v>
      </c>
      <c r="AT22" s="246">
        <v>28</v>
      </c>
      <c r="AU22" s="169">
        <v>388293.15</v>
      </c>
      <c r="AV22" s="169">
        <f>AT22*AU22</f>
        <v>10872208.200000001</v>
      </c>
      <c r="AW22" s="169">
        <f t="shared" si="4"/>
        <v>12176873.184000002</v>
      </c>
      <c r="AX22" s="307">
        <f t="shared" si="15"/>
        <v>142</v>
      </c>
      <c r="AY22" s="169">
        <f>AF22+AJ22+AN22+AR22+AV22</f>
        <v>55137627.300000012</v>
      </c>
      <c r="AZ22" s="169">
        <f t="shared" ref="AZ22" si="16">AY22*1.12</f>
        <v>61754142.57600002</v>
      </c>
      <c r="BA22" s="86" t="s">
        <v>245</v>
      </c>
      <c r="BB22" s="191"/>
      <c r="BC22" s="306"/>
      <c r="BD22" s="191"/>
      <c r="BE22" s="191"/>
      <c r="BF22" s="86" t="s">
        <v>310</v>
      </c>
      <c r="BG22" s="175"/>
      <c r="BH22" s="175"/>
      <c r="BI22" s="175"/>
      <c r="BJ22" s="86" t="s">
        <v>73</v>
      </c>
      <c r="BK22" s="86" t="s">
        <v>73</v>
      </c>
      <c r="BL22" s="26"/>
    </row>
    <row r="23" spans="1:66" ht="13.15" customHeight="1" x14ac:dyDescent="0.2">
      <c r="A23" s="86" t="s">
        <v>302</v>
      </c>
      <c r="B23" s="76" t="s">
        <v>426</v>
      </c>
      <c r="C23" s="26"/>
      <c r="D23" s="26"/>
      <c r="E23" s="26"/>
      <c r="F23" s="26" t="s">
        <v>33</v>
      </c>
      <c r="G23" s="175" t="s">
        <v>307</v>
      </c>
      <c r="H23" s="38">
        <v>220016650</v>
      </c>
      <c r="I23" s="175" t="s">
        <v>308</v>
      </c>
      <c r="J23" s="175" t="s">
        <v>309</v>
      </c>
      <c r="K23" s="175" t="s">
        <v>25</v>
      </c>
      <c r="L23" s="175"/>
      <c r="M23" s="175" t="s">
        <v>60</v>
      </c>
      <c r="N23" s="278">
        <v>30</v>
      </c>
      <c r="O23" s="278">
        <v>230000000</v>
      </c>
      <c r="P23" s="175" t="s">
        <v>283</v>
      </c>
      <c r="Q23" s="86" t="s">
        <v>272</v>
      </c>
      <c r="R23" s="175" t="s">
        <v>234</v>
      </c>
      <c r="S23" s="278">
        <v>230000000</v>
      </c>
      <c r="T23" s="175" t="s">
        <v>284</v>
      </c>
      <c r="U23" s="175" t="s">
        <v>11</v>
      </c>
      <c r="V23" s="86"/>
      <c r="W23" s="27" t="s">
        <v>264</v>
      </c>
      <c r="X23" s="27" t="s">
        <v>285</v>
      </c>
      <c r="Y23" s="278">
        <v>30</v>
      </c>
      <c r="Z23" s="278">
        <v>60</v>
      </c>
      <c r="AA23" s="279">
        <v>10</v>
      </c>
      <c r="AB23" s="175" t="s">
        <v>286</v>
      </c>
      <c r="AC23" s="27" t="s">
        <v>236</v>
      </c>
      <c r="AD23" s="246">
        <v>30</v>
      </c>
      <c r="AE23" s="169">
        <v>403820</v>
      </c>
      <c r="AF23" s="169">
        <f t="shared" si="5"/>
        <v>12114600</v>
      </c>
      <c r="AG23" s="169">
        <f t="shared" si="0"/>
        <v>13568352.000000002</v>
      </c>
      <c r="AH23" s="246">
        <v>77</v>
      </c>
      <c r="AI23" s="304">
        <v>403820</v>
      </c>
      <c r="AJ23" s="169">
        <f t="shared" si="6"/>
        <v>31094140</v>
      </c>
      <c r="AK23" s="169">
        <f t="shared" si="1"/>
        <v>34825436.800000004</v>
      </c>
      <c r="AL23" s="246">
        <v>77</v>
      </c>
      <c r="AM23" s="290">
        <v>403820</v>
      </c>
      <c r="AN23" s="169">
        <f t="shared" si="7"/>
        <v>31094140</v>
      </c>
      <c r="AO23" s="169">
        <f t="shared" si="2"/>
        <v>34825436.800000004</v>
      </c>
      <c r="AP23" s="246">
        <v>77</v>
      </c>
      <c r="AQ23" s="290">
        <v>403820</v>
      </c>
      <c r="AR23" s="169">
        <f t="shared" si="8"/>
        <v>31094140</v>
      </c>
      <c r="AS23" s="169">
        <f t="shared" si="3"/>
        <v>34825436.800000004</v>
      </c>
      <c r="AT23" s="246">
        <v>77</v>
      </c>
      <c r="AU23" s="291">
        <v>403820</v>
      </c>
      <c r="AV23" s="169">
        <f t="shared" si="9"/>
        <v>31094140</v>
      </c>
      <c r="AW23" s="169">
        <f t="shared" si="4"/>
        <v>34825436.800000004</v>
      </c>
      <c r="AX23" s="246">
        <v>338</v>
      </c>
      <c r="AY23" s="169">
        <v>0</v>
      </c>
      <c r="AZ23" s="169">
        <v>0</v>
      </c>
      <c r="BA23" s="86" t="s">
        <v>245</v>
      </c>
      <c r="BB23" s="86"/>
      <c r="BC23" s="175"/>
      <c r="BD23" s="175"/>
      <c r="BE23" s="86"/>
      <c r="BF23" s="86" t="s">
        <v>311</v>
      </c>
      <c r="BG23" s="175"/>
      <c r="BH23" s="86"/>
      <c r="BI23" s="86"/>
      <c r="BJ23" s="26"/>
      <c r="BK23" s="86"/>
      <c r="BL23" s="26"/>
      <c r="BM23" s="26"/>
    </row>
    <row r="24" spans="1:66" s="6" customFormat="1" ht="11.25" customHeight="1" x14ac:dyDescent="0.2">
      <c r="A24" s="86" t="s">
        <v>302</v>
      </c>
      <c r="B24" s="76" t="s">
        <v>426</v>
      </c>
      <c r="C24" s="76"/>
      <c r="D24" s="28" t="s">
        <v>57</v>
      </c>
      <c r="E24" s="81"/>
      <c r="F24" s="278" t="s">
        <v>34</v>
      </c>
      <c r="G24" s="175" t="s">
        <v>307</v>
      </c>
      <c r="H24" s="278">
        <v>220016650</v>
      </c>
      <c r="I24" s="175" t="s">
        <v>308</v>
      </c>
      <c r="J24" s="29" t="s">
        <v>309</v>
      </c>
      <c r="K24" s="175" t="s">
        <v>25</v>
      </c>
      <c r="L24" s="175"/>
      <c r="M24" s="175" t="s">
        <v>60</v>
      </c>
      <c r="N24" s="86" t="s">
        <v>210</v>
      </c>
      <c r="O24" s="86" t="s">
        <v>232</v>
      </c>
      <c r="P24" s="175" t="s">
        <v>283</v>
      </c>
      <c r="Q24" s="305" t="s">
        <v>434</v>
      </c>
      <c r="R24" s="175" t="s">
        <v>234</v>
      </c>
      <c r="S24" s="86" t="s">
        <v>232</v>
      </c>
      <c r="T24" s="175" t="s">
        <v>284</v>
      </c>
      <c r="U24" s="175" t="s">
        <v>11</v>
      </c>
      <c r="V24" s="86"/>
      <c r="W24" s="175">
        <v>1.2019</v>
      </c>
      <c r="X24" s="86" t="s">
        <v>285</v>
      </c>
      <c r="Y24" s="86" t="s">
        <v>435</v>
      </c>
      <c r="Z24" s="86" t="s">
        <v>436</v>
      </c>
      <c r="AA24" s="281">
        <v>10</v>
      </c>
      <c r="AB24" s="175" t="s">
        <v>286</v>
      </c>
      <c r="AC24" s="175"/>
      <c r="AD24" s="246">
        <v>30</v>
      </c>
      <c r="AE24" s="169">
        <v>403820</v>
      </c>
      <c r="AF24" s="285">
        <f t="shared" ref="AF24:AF25" si="17">AD24*AE24</f>
        <v>12114600</v>
      </c>
      <c r="AG24" s="169">
        <f t="shared" si="0"/>
        <v>13568352.000000002</v>
      </c>
      <c r="AH24" s="246">
        <v>77</v>
      </c>
      <c r="AI24" s="169">
        <v>403820</v>
      </c>
      <c r="AJ24" s="169">
        <f t="shared" ref="AJ24:AJ25" si="18">AH24*AI24</f>
        <v>31094140</v>
      </c>
      <c r="AK24" s="169">
        <f t="shared" si="1"/>
        <v>34825436.800000004</v>
      </c>
      <c r="AL24" s="246">
        <v>77</v>
      </c>
      <c r="AM24" s="169">
        <v>403820</v>
      </c>
      <c r="AN24" s="169">
        <f t="shared" ref="AN24:AN25" si="19">AL24*AM24</f>
        <v>31094140</v>
      </c>
      <c r="AO24" s="169">
        <f t="shared" si="2"/>
        <v>34825436.800000004</v>
      </c>
      <c r="AP24" s="246">
        <v>77</v>
      </c>
      <c r="AQ24" s="169">
        <v>403820</v>
      </c>
      <c r="AR24" s="169">
        <f t="shared" ref="AR24:AR25" si="20">AP24*AQ24</f>
        <v>31094140</v>
      </c>
      <c r="AS24" s="169">
        <f t="shared" si="3"/>
        <v>34825436.800000004</v>
      </c>
      <c r="AT24" s="246">
        <v>77</v>
      </c>
      <c r="AU24" s="169">
        <v>403820</v>
      </c>
      <c r="AV24" s="169">
        <f t="shared" ref="AV24:AV25" si="21">AT24*AU24</f>
        <v>31094140</v>
      </c>
      <c r="AW24" s="169">
        <f t="shared" si="4"/>
        <v>34825436.800000004</v>
      </c>
      <c r="AX24" s="246">
        <f t="shared" ref="AX24:AX25" si="22">AT24+AP24+AL24+AH24+AD24</f>
        <v>338</v>
      </c>
      <c r="AY24" s="169">
        <v>0</v>
      </c>
      <c r="AZ24" s="169">
        <v>0</v>
      </c>
      <c r="BA24" s="86" t="s">
        <v>245</v>
      </c>
      <c r="BB24" s="191"/>
      <c r="BC24" s="306"/>
      <c r="BD24" s="191"/>
      <c r="BE24" s="191"/>
      <c r="BF24" s="86" t="s">
        <v>311</v>
      </c>
      <c r="BG24" s="175"/>
      <c r="BH24" s="175"/>
      <c r="BI24" s="175"/>
      <c r="BJ24" s="175"/>
      <c r="BK24" s="175"/>
      <c r="BL24" s="175"/>
      <c r="BM24" s="86" t="s">
        <v>73</v>
      </c>
    </row>
    <row r="25" spans="1:66" s="6" customFormat="1" ht="13.15" customHeight="1" x14ac:dyDescent="0.2">
      <c r="A25" s="86" t="s">
        <v>302</v>
      </c>
      <c r="B25" s="26" t="s">
        <v>442</v>
      </c>
      <c r="C25" s="26" t="s">
        <v>513</v>
      </c>
      <c r="D25" s="278" t="s">
        <v>514</v>
      </c>
      <c r="E25" s="175"/>
      <c r="F25" s="278"/>
      <c r="G25" s="175" t="s">
        <v>307</v>
      </c>
      <c r="H25" s="278">
        <v>220016650</v>
      </c>
      <c r="I25" s="175" t="s">
        <v>308</v>
      </c>
      <c r="J25" s="29" t="s">
        <v>309</v>
      </c>
      <c r="K25" s="175" t="s">
        <v>25</v>
      </c>
      <c r="L25" s="175"/>
      <c r="M25" s="175" t="s">
        <v>60</v>
      </c>
      <c r="N25" s="86" t="s">
        <v>210</v>
      </c>
      <c r="O25" s="86" t="s">
        <v>232</v>
      </c>
      <c r="P25" s="175" t="s">
        <v>283</v>
      </c>
      <c r="Q25" s="305" t="s">
        <v>510</v>
      </c>
      <c r="R25" s="175" t="s">
        <v>234</v>
      </c>
      <c r="S25" s="86" t="s">
        <v>232</v>
      </c>
      <c r="T25" s="175" t="s">
        <v>284</v>
      </c>
      <c r="U25" s="175" t="s">
        <v>11</v>
      </c>
      <c r="V25" s="86"/>
      <c r="W25" s="242" t="s">
        <v>478</v>
      </c>
      <c r="X25" s="86" t="s">
        <v>285</v>
      </c>
      <c r="Y25" s="242">
        <v>30</v>
      </c>
      <c r="Z25" s="242" t="s">
        <v>243</v>
      </c>
      <c r="AA25" s="242">
        <v>10</v>
      </c>
      <c r="AB25" s="175" t="s">
        <v>286</v>
      </c>
      <c r="AC25" s="175"/>
      <c r="AD25" s="246">
        <v>66</v>
      </c>
      <c r="AE25" s="169">
        <v>403820</v>
      </c>
      <c r="AF25" s="169">
        <f t="shared" si="17"/>
        <v>26652120</v>
      </c>
      <c r="AG25" s="169">
        <f t="shared" si="0"/>
        <v>29850374.400000002</v>
      </c>
      <c r="AH25" s="246">
        <v>77</v>
      </c>
      <c r="AI25" s="169">
        <v>403820</v>
      </c>
      <c r="AJ25" s="169">
        <f t="shared" si="18"/>
        <v>31094140</v>
      </c>
      <c r="AK25" s="169">
        <f t="shared" si="1"/>
        <v>34825436.800000004</v>
      </c>
      <c r="AL25" s="246">
        <v>77</v>
      </c>
      <c r="AM25" s="169">
        <v>403820</v>
      </c>
      <c r="AN25" s="169">
        <f t="shared" si="19"/>
        <v>31094140</v>
      </c>
      <c r="AO25" s="169">
        <f t="shared" si="2"/>
        <v>34825436.800000004</v>
      </c>
      <c r="AP25" s="246">
        <v>77</v>
      </c>
      <c r="AQ25" s="169">
        <v>403820</v>
      </c>
      <c r="AR25" s="169">
        <f t="shared" si="20"/>
        <v>31094140</v>
      </c>
      <c r="AS25" s="169">
        <f t="shared" si="3"/>
        <v>34825436.800000004</v>
      </c>
      <c r="AT25" s="246">
        <v>77</v>
      </c>
      <c r="AU25" s="169">
        <v>403820</v>
      </c>
      <c r="AV25" s="169">
        <f t="shared" si="21"/>
        <v>31094140</v>
      </c>
      <c r="AW25" s="169">
        <f t="shared" si="4"/>
        <v>34825436.800000004</v>
      </c>
      <c r="AX25" s="307">
        <f t="shared" si="22"/>
        <v>374</v>
      </c>
      <c r="AY25" s="169">
        <f>AF25+AJ25+AN25+AR25+AV25</f>
        <v>151028680</v>
      </c>
      <c r="AZ25" s="169">
        <f t="shared" ref="AZ25" si="23">AY25*1.12</f>
        <v>169152121.60000002</v>
      </c>
      <c r="BA25" s="86" t="s">
        <v>245</v>
      </c>
      <c r="BB25" s="191"/>
      <c r="BC25" s="306"/>
      <c r="BD25" s="191"/>
      <c r="BE25" s="191"/>
      <c r="BF25" s="86" t="s">
        <v>311</v>
      </c>
      <c r="BG25" s="175"/>
      <c r="BH25" s="175"/>
      <c r="BI25" s="175"/>
      <c r="BJ25" s="86" t="s">
        <v>73</v>
      </c>
      <c r="BK25" s="86" t="s">
        <v>73</v>
      </c>
      <c r="BL25" s="26"/>
    </row>
    <row r="26" spans="1:66" ht="13.15" customHeight="1" x14ac:dyDescent="0.2">
      <c r="A26" s="86" t="s">
        <v>302</v>
      </c>
      <c r="B26" s="76" t="s">
        <v>426</v>
      </c>
      <c r="C26" s="26"/>
      <c r="D26" s="28" t="s">
        <v>51</v>
      </c>
      <c r="E26" s="26"/>
      <c r="F26" s="26" t="s">
        <v>28</v>
      </c>
      <c r="G26" s="175" t="s">
        <v>312</v>
      </c>
      <c r="H26" s="38">
        <v>220019910</v>
      </c>
      <c r="I26" s="175" t="s">
        <v>313</v>
      </c>
      <c r="J26" s="175" t="s">
        <v>314</v>
      </c>
      <c r="K26" s="175" t="s">
        <v>25</v>
      </c>
      <c r="L26" s="175"/>
      <c r="M26" s="175" t="s">
        <v>60</v>
      </c>
      <c r="N26" s="278">
        <v>30</v>
      </c>
      <c r="O26" s="278">
        <v>230000000</v>
      </c>
      <c r="P26" s="175" t="s">
        <v>283</v>
      </c>
      <c r="Q26" s="86" t="s">
        <v>272</v>
      </c>
      <c r="R26" s="175" t="s">
        <v>234</v>
      </c>
      <c r="S26" s="278">
        <v>230000000</v>
      </c>
      <c r="T26" s="175" t="s">
        <v>284</v>
      </c>
      <c r="U26" s="175" t="s">
        <v>11</v>
      </c>
      <c r="V26" s="86"/>
      <c r="W26" s="27" t="s">
        <v>264</v>
      </c>
      <c r="X26" s="27" t="s">
        <v>285</v>
      </c>
      <c r="Y26" s="278">
        <v>30</v>
      </c>
      <c r="Z26" s="278">
        <v>60</v>
      </c>
      <c r="AA26" s="279">
        <v>10</v>
      </c>
      <c r="AB26" s="175" t="s">
        <v>286</v>
      </c>
      <c r="AC26" s="27" t="s">
        <v>236</v>
      </c>
      <c r="AD26" s="246">
        <v>617</v>
      </c>
      <c r="AE26" s="169">
        <v>23106.880000000001</v>
      </c>
      <c r="AF26" s="169">
        <f t="shared" si="5"/>
        <v>14256944.960000001</v>
      </c>
      <c r="AG26" s="169">
        <f t="shared" si="0"/>
        <v>15967778.355200002</v>
      </c>
      <c r="AH26" s="246">
        <v>500</v>
      </c>
      <c r="AI26" s="304">
        <v>23106.880000000001</v>
      </c>
      <c r="AJ26" s="169">
        <f t="shared" si="6"/>
        <v>11553440</v>
      </c>
      <c r="AK26" s="169">
        <f t="shared" si="1"/>
        <v>12939852.800000001</v>
      </c>
      <c r="AL26" s="246">
        <v>500</v>
      </c>
      <c r="AM26" s="290">
        <v>23106.880000000001</v>
      </c>
      <c r="AN26" s="169">
        <f t="shared" si="7"/>
        <v>11553440</v>
      </c>
      <c r="AO26" s="169">
        <f t="shared" si="2"/>
        <v>12939852.800000001</v>
      </c>
      <c r="AP26" s="246">
        <v>500</v>
      </c>
      <c r="AQ26" s="290">
        <v>23106.880000000001</v>
      </c>
      <c r="AR26" s="169">
        <f t="shared" si="8"/>
        <v>11553440</v>
      </c>
      <c r="AS26" s="169">
        <f t="shared" si="3"/>
        <v>12939852.800000001</v>
      </c>
      <c r="AT26" s="246">
        <v>500</v>
      </c>
      <c r="AU26" s="291">
        <v>23106.880000000001</v>
      </c>
      <c r="AV26" s="169">
        <f t="shared" si="9"/>
        <v>11553440</v>
      </c>
      <c r="AW26" s="169">
        <f t="shared" si="4"/>
        <v>12939852.800000001</v>
      </c>
      <c r="AX26" s="246">
        <v>2617</v>
      </c>
      <c r="AY26" s="169">
        <v>60470704.960000001</v>
      </c>
      <c r="AZ26" s="169">
        <v>67727189.555200011</v>
      </c>
      <c r="BA26" s="86" t="s">
        <v>245</v>
      </c>
      <c r="BB26" s="175"/>
      <c r="BC26" s="175"/>
      <c r="BD26" s="175"/>
      <c r="BE26" s="175"/>
      <c r="BF26" s="175" t="s">
        <v>315</v>
      </c>
      <c r="BG26" s="175"/>
      <c r="BH26" s="86"/>
      <c r="BI26" s="26"/>
      <c r="BJ26" s="26"/>
      <c r="BK26" s="26"/>
      <c r="BL26" s="26"/>
      <c r="BM26" s="26"/>
    </row>
    <row r="27" spans="1:66" s="6" customFormat="1" ht="12" customHeight="1" x14ac:dyDescent="0.2">
      <c r="A27" s="86" t="s">
        <v>302</v>
      </c>
      <c r="B27" s="76" t="s">
        <v>426</v>
      </c>
      <c r="C27" s="86"/>
      <c r="D27" s="175"/>
      <c r="E27" s="175"/>
      <c r="F27" s="175" t="s">
        <v>35</v>
      </c>
      <c r="G27" s="175" t="s">
        <v>307</v>
      </c>
      <c r="H27" s="38">
        <v>220028102</v>
      </c>
      <c r="I27" s="175" t="s">
        <v>308</v>
      </c>
      <c r="J27" s="175" t="s">
        <v>309</v>
      </c>
      <c r="K27" s="175" t="s">
        <v>25</v>
      </c>
      <c r="L27" s="175"/>
      <c r="M27" s="175" t="s">
        <v>60</v>
      </c>
      <c r="N27" s="278">
        <v>30</v>
      </c>
      <c r="O27" s="278">
        <v>230000000</v>
      </c>
      <c r="P27" s="175" t="s">
        <v>283</v>
      </c>
      <c r="Q27" s="86" t="s">
        <v>272</v>
      </c>
      <c r="R27" s="175" t="s">
        <v>234</v>
      </c>
      <c r="S27" s="278">
        <v>230000000</v>
      </c>
      <c r="T27" s="175" t="s">
        <v>284</v>
      </c>
      <c r="U27" s="175" t="s">
        <v>11</v>
      </c>
      <c r="V27" s="86"/>
      <c r="W27" s="27" t="s">
        <v>264</v>
      </c>
      <c r="X27" s="27" t="s">
        <v>285</v>
      </c>
      <c r="Y27" s="278">
        <v>30</v>
      </c>
      <c r="Z27" s="278">
        <v>60</v>
      </c>
      <c r="AA27" s="279">
        <v>10</v>
      </c>
      <c r="AB27" s="175" t="s">
        <v>286</v>
      </c>
      <c r="AC27" s="27" t="s">
        <v>236</v>
      </c>
      <c r="AD27" s="246">
        <v>15</v>
      </c>
      <c r="AE27" s="169">
        <v>392050</v>
      </c>
      <c r="AF27" s="169">
        <f t="shared" si="5"/>
        <v>5880750</v>
      </c>
      <c r="AG27" s="169">
        <f t="shared" si="0"/>
        <v>6586440.0000000009</v>
      </c>
      <c r="AH27" s="246">
        <v>17</v>
      </c>
      <c r="AI27" s="304">
        <v>392050</v>
      </c>
      <c r="AJ27" s="169">
        <f t="shared" si="6"/>
        <v>6664850</v>
      </c>
      <c r="AK27" s="169">
        <f t="shared" si="1"/>
        <v>7464632.0000000009</v>
      </c>
      <c r="AL27" s="246">
        <v>17</v>
      </c>
      <c r="AM27" s="290">
        <v>392050</v>
      </c>
      <c r="AN27" s="169">
        <f t="shared" si="7"/>
        <v>6664850</v>
      </c>
      <c r="AO27" s="169">
        <f t="shared" si="2"/>
        <v>7464632.0000000009</v>
      </c>
      <c r="AP27" s="246">
        <v>17</v>
      </c>
      <c r="AQ27" s="290">
        <v>392050</v>
      </c>
      <c r="AR27" s="169">
        <f t="shared" si="8"/>
        <v>6664850</v>
      </c>
      <c r="AS27" s="169">
        <f t="shared" si="3"/>
        <v>7464632.0000000009</v>
      </c>
      <c r="AT27" s="246">
        <v>17</v>
      </c>
      <c r="AU27" s="291">
        <v>392050</v>
      </c>
      <c r="AV27" s="169">
        <f t="shared" si="9"/>
        <v>6664850</v>
      </c>
      <c r="AW27" s="169">
        <f t="shared" si="4"/>
        <v>7464632.0000000009</v>
      </c>
      <c r="AX27" s="246">
        <v>83</v>
      </c>
      <c r="AY27" s="169">
        <v>0</v>
      </c>
      <c r="AZ27" s="169">
        <v>0</v>
      </c>
      <c r="BA27" s="86" t="s">
        <v>245</v>
      </c>
      <c r="BB27" s="86"/>
      <c r="BC27" s="175"/>
      <c r="BD27" s="175"/>
      <c r="BE27" s="86"/>
      <c r="BF27" s="86" t="s">
        <v>316</v>
      </c>
      <c r="BG27" s="175"/>
      <c r="BH27" s="86"/>
      <c r="BI27" s="26"/>
      <c r="BJ27" s="26"/>
      <c r="BK27" s="26"/>
      <c r="BL27" s="81"/>
      <c r="BM27" s="81"/>
    </row>
    <row r="28" spans="1:66" s="6" customFormat="1" ht="11.25" customHeight="1" x14ac:dyDescent="0.2">
      <c r="A28" s="86" t="s">
        <v>302</v>
      </c>
      <c r="B28" s="76" t="s">
        <v>426</v>
      </c>
      <c r="C28" s="76"/>
      <c r="D28" s="28" t="s">
        <v>56</v>
      </c>
      <c r="E28" s="81"/>
      <c r="F28" s="278" t="s">
        <v>36</v>
      </c>
      <c r="G28" s="175" t="s">
        <v>307</v>
      </c>
      <c r="H28" s="278">
        <v>220028102</v>
      </c>
      <c r="I28" s="175" t="s">
        <v>308</v>
      </c>
      <c r="J28" s="29" t="s">
        <v>309</v>
      </c>
      <c r="K28" s="175" t="s">
        <v>25</v>
      </c>
      <c r="L28" s="175"/>
      <c r="M28" s="175" t="s">
        <v>60</v>
      </c>
      <c r="N28" s="86" t="s">
        <v>210</v>
      </c>
      <c r="O28" s="86" t="s">
        <v>232</v>
      </c>
      <c r="P28" s="175" t="s">
        <v>283</v>
      </c>
      <c r="Q28" s="305" t="s">
        <v>434</v>
      </c>
      <c r="R28" s="175" t="s">
        <v>234</v>
      </c>
      <c r="S28" s="86" t="s">
        <v>232</v>
      </c>
      <c r="T28" s="175" t="s">
        <v>284</v>
      </c>
      <c r="U28" s="175" t="s">
        <v>11</v>
      </c>
      <c r="V28" s="86"/>
      <c r="W28" s="175">
        <v>1.2019</v>
      </c>
      <c r="X28" s="86" t="s">
        <v>285</v>
      </c>
      <c r="Y28" s="86" t="s">
        <v>435</v>
      </c>
      <c r="Z28" s="86" t="s">
        <v>436</v>
      </c>
      <c r="AA28" s="281">
        <v>10</v>
      </c>
      <c r="AB28" s="175" t="s">
        <v>286</v>
      </c>
      <c r="AC28" s="175"/>
      <c r="AD28" s="246">
        <v>15</v>
      </c>
      <c r="AE28" s="169">
        <v>392050</v>
      </c>
      <c r="AF28" s="285">
        <f t="shared" ref="AF28:AF29" si="24">AD28*AE28</f>
        <v>5880750</v>
      </c>
      <c r="AG28" s="169">
        <f t="shared" si="0"/>
        <v>6586440.0000000009</v>
      </c>
      <c r="AH28" s="246">
        <v>17</v>
      </c>
      <c r="AI28" s="169">
        <v>392050</v>
      </c>
      <c r="AJ28" s="169">
        <f t="shared" ref="AJ28:AJ29" si="25">AH28*AI28</f>
        <v>6664850</v>
      </c>
      <c r="AK28" s="169">
        <f t="shared" si="1"/>
        <v>7464632.0000000009</v>
      </c>
      <c r="AL28" s="246">
        <v>17</v>
      </c>
      <c r="AM28" s="169">
        <v>392050</v>
      </c>
      <c r="AN28" s="169">
        <f t="shared" ref="AN28:AN29" si="26">AL28*AM28</f>
        <v>6664850</v>
      </c>
      <c r="AO28" s="169">
        <f t="shared" si="2"/>
        <v>7464632.0000000009</v>
      </c>
      <c r="AP28" s="246">
        <v>17</v>
      </c>
      <c r="AQ28" s="169">
        <v>392050</v>
      </c>
      <c r="AR28" s="169">
        <f t="shared" ref="AR28:AR29" si="27">AP28*AQ28</f>
        <v>6664850</v>
      </c>
      <c r="AS28" s="169">
        <f t="shared" si="3"/>
        <v>7464632.0000000009</v>
      </c>
      <c r="AT28" s="246">
        <v>17</v>
      </c>
      <c r="AU28" s="169">
        <v>392050</v>
      </c>
      <c r="AV28" s="169">
        <f t="shared" ref="AV28:AV29" si="28">AT28*AU28</f>
        <v>6664850</v>
      </c>
      <c r="AW28" s="169">
        <f t="shared" si="4"/>
        <v>7464632.0000000009</v>
      </c>
      <c r="AX28" s="246">
        <f>AT28+AP28+AL28+AH28+AD28</f>
        <v>83</v>
      </c>
      <c r="AY28" s="169">
        <v>0</v>
      </c>
      <c r="AZ28" s="169">
        <v>0</v>
      </c>
      <c r="BA28" s="86" t="s">
        <v>245</v>
      </c>
      <c r="BB28" s="191"/>
      <c r="BC28" s="306"/>
      <c r="BD28" s="191"/>
      <c r="BE28" s="191"/>
      <c r="BF28" s="86" t="s">
        <v>316</v>
      </c>
      <c r="BG28" s="175"/>
      <c r="BH28" s="175"/>
      <c r="BI28" s="175"/>
      <c r="BJ28" s="175"/>
      <c r="BK28" s="175"/>
      <c r="BL28" s="175"/>
      <c r="BM28" s="86" t="s">
        <v>73</v>
      </c>
    </row>
    <row r="29" spans="1:66" s="6" customFormat="1" ht="13.15" customHeight="1" x14ac:dyDescent="0.2">
      <c r="A29" s="86" t="s">
        <v>302</v>
      </c>
      <c r="B29" s="26" t="s">
        <v>442</v>
      </c>
      <c r="C29" s="26" t="s">
        <v>515</v>
      </c>
      <c r="D29" s="278" t="s">
        <v>516</v>
      </c>
      <c r="E29" s="175"/>
      <c r="F29" s="278"/>
      <c r="G29" s="175" t="s">
        <v>307</v>
      </c>
      <c r="H29" s="278">
        <v>220028102</v>
      </c>
      <c r="I29" s="175" t="s">
        <v>308</v>
      </c>
      <c r="J29" s="29" t="s">
        <v>309</v>
      </c>
      <c r="K29" s="175" t="s">
        <v>25</v>
      </c>
      <c r="L29" s="175"/>
      <c r="M29" s="175" t="s">
        <v>60</v>
      </c>
      <c r="N29" s="86" t="s">
        <v>210</v>
      </c>
      <c r="O29" s="86" t="s">
        <v>232</v>
      </c>
      <c r="P29" s="175" t="s">
        <v>283</v>
      </c>
      <c r="Q29" s="305" t="s">
        <v>510</v>
      </c>
      <c r="R29" s="175" t="s">
        <v>234</v>
      </c>
      <c r="S29" s="86" t="s">
        <v>232</v>
      </c>
      <c r="T29" s="175" t="s">
        <v>284</v>
      </c>
      <c r="U29" s="175" t="s">
        <v>11</v>
      </c>
      <c r="V29" s="86"/>
      <c r="W29" s="242" t="s">
        <v>478</v>
      </c>
      <c r="X29" s="86" t="s">
        <v>285</v>
      </c>
      <c r="Y29" s="242">
        <v>30</v>
      </c>
      <c r="Z29" s="242" t="s">
        <v>243</v>
      </c>
      <c r="AA29" s="242">
        <v>10</v>
      </c>
      <c r="AB29" s="175" t="s">
        <v>286</v>
      </c>
      <c r="AC29" s="175"/>
      <c r="AD29" s="246">
        <v>18</v>
      </c>
      <c r="AE29" s="169">
        <v>392050</v>
      </c>
      <c r="AF29" s="169">
        <f t="shared" si="24"/>
        <v>7056900</v>
      </c>
      <c r="AG29" s="169">
        <f t="shared" si="0"/>
        <v>7903728.0000000009</v>
      </c>
      <c r="AH29" s="246">
        <v>17</v>
      </c>
      <c r="AI29" s="169">
        <v>392050</v>
      </c>
      <c r="AJ29" s="169">
        <f t="shared" si="25"/>
        <v>6664850</v>
      </c>
      <c r="AK29" s="169">
        <f t="shared" si="1"/>
        <v>7464632.0000000009</v>
      </c>
      <c r="AL29" s="246">
        <v>17</v>
      </c>
      <c r="AM29" s="169">
        <v>392050</v>
      </c>
      <c r="AN29" s="169">
        <f t="shared" si="26"/>
        <v>6664850</v>
      </c>
      <c r="AO29" s="169">
        <f t="shared" si="2"/>
        <v>7464632.0000000009</v>
      </c>
      <c r="AP29" s="246">
        <v>17</v>
      </c>
      <c r="AQ29" s="169">
        <v>392050</v>
      </c>
      <c r="AR29" s="169">
        <f t="shared" si="27"/>
        <v>6664850</v>
      </c>
      <c r="AS29" s="169">
        <f t="shared" si="3"/>
        <v>7464632.0000000009</v>
      </c>
      <c r="AT29" s="246">
        <v>17</v>
      </c>
      <c r="AU29" s="169">
        <v>392050</v>
      </c>
      <c r="AV29" s="169">
        <f t="shared" si="28"/>
        <v>6664850</v>
      </c>
      <c r="AW29" s="169">
        <f t="shared" si="4"/>
        <v>7464632.0000000009</v>
      </c>
      <c r="AX29" s="307">
        <f t="shared" ref="AX29" si="29">AT29+AP29+AL29+AH29+AD29</f>
        <v>86</v>
      </c>
      <c r="AY29" s="169">
        <f>AF29+AJ29+AN29+AR29+AV29</f>
        <v>33716300</v>
      </c>
      <c r="AZ29" s="169">
        <f t="shared" ref="AZ29" si="30">AY29*1.12</f>
        <v>37762256</v>
      </c>
      <c r="BA29" s="86" t="s">
        <v>245</v>
      </c>
      <c r="BB29" s="191"/>
      <c r="BC29" s="306"/>
      <c r="BD29" s="191"/>
      <c r="BE29" s="191"/>
      <c r="BF29" s="86" t="s">
        <v>316</v>
      </c>
      <c r="BG29" s="175"/>
      <c r="BH29" s="175"/>
      <c r="BI29" s="175"/>
      <c r="BJ29" s="86" t="s">
        <v>73</v>
      </c>
      <c r="BK29" s="86" t="s">
        <v>73</v>
      </c>
      <c r="BL29" s="26"/>
    </row>
    <row r="30" spans="1:66" s="6" customFormat="1" ht="12" customHeight="1" x14ac:dyDescent="0.2">
      <c r="A30" s="86" t="s">
        <v>302</v>
      </c>
      <c r="B30" s="76" t="s">
        <v>426</v>
      </c>
      <c r="C30" s="86"/>
      <c r="D30" s="175"/>
      <c r="E30" s="175"/>
      <c r="F30" s="175" t="s">
        <v>37</v>
      </c>
      <c r="G30" s="175" t="s">
        <v>307</v>
      </c>
      <c r="H30" s="38">
        <v>220031725</v>
      </c>
      <c r="I30" s="175" t="s">
        <v>308</v>
      </c>
      <c r="J30" s="175" t="s">
        <v>309</v>
      </c>
      <c r="K30" s="175" t="s">
        <v>25</v>
      </c>
      <c r="L30" s="175"/>
      <c r="M30" s="175" t="s">
        <v>60</v>
      </c>
      <c r="N30" s="278">
        <v>30</v>
      </c>
      <c r="O30" s="278">
        <v>230000000</v>
      </c>
      <c r="P30" s="175" t="s">
        <v>283</v>
      </c>
      <c r="Q30" s="86" t="s">
        <v>272</v>
      </c>
      <c r="R30" s="175" t="s">
        <v>234</v>
      </c>
      <c r="S30" s="278">
        <v>230000000</v>
      </c>
      <c r="T30" s="175" t="s">
        <v>284</v>
      </c>
      <c r="U30" s="175" t="s">
        <v>11</v>
      </c>
      <c r="V30" s="86"/>
      <c r="W30" s="27" t="s">
        <v>264</v>
      </c>
      <c r="X30" s="27" t="s">
        <v>285</v>
      </c>
      <c r="Y30" s="278">
        <v>30</v>
      </c>
      <c r="Z30" s="278">
        <v>60</v>
      </c>
      <c r="AA30" s="279">
        <v>10</v>
      </c>
      <c r="AB30" s="175" t="s">
        <v>286</v>
      </c>
      <c r="AC30" s="27" t="s">
        <v>236</v>
      </c>
      <c r="AD30" s="246">
        <v>91</v>
      </c>
      <c r="AE30" s="169">
        <v>1275052.8</v>
      </c>
      <c r="AF30" s="169">
        <f t="shared" si="5"/>
        <v>116029804.8</v>
      </c>
      <c r="AG30" s="169">
        <f t="shared" si="0"/>
        <v>129953381.376</v>
      </c>
      <c r="AH30" s="246">
        <v>91</v>
      </c>
      <c r="AI30" s="304">
        <v>1275052.8</v>
      </c>
      <c r="AJ30" s="169">
        <f t="shared" si="6"/>
        <v>116029804.8</v>
      </c>
      <c r="AK30" s="169">
        <f t="shared" si="1"/>
        <v>129953381.376</v>
      </c>
      <c r="AL30" s="246">
        <v>91</v>
      </c>
      <c r="AM30" s="290">
        <v>1275052.8</v>
      </c>
      <c r="AN30" s="169">
        <f t="shared" si="7"/>
        <v>116029804.8</v>
      </c>
      <c r="AO30" s="169">
        <f t="shared" si="2"/>
        <v>129953381.376</v>
      </c>
      <c r="AP30" s="246">
        <v>91</v>
      </c>
      <c r="AQ30" s="290">
        <v>1275052.8</v>
      </c>
      <c r="AR30" s="169">
        <f t="shared" si="8"/>
        <v>116029804.8</v>
      </c>
      <c r="AS30" s="169">
        <f t="shared" si="3"/>
        <v>129953381.376</v>
      </c>
      <c r="AT30" s="246">
        <v>91</v>
      </c>
      <c r="AU30" s="291">
        <v>1275052.8</v>
      </c>
      <c r="AV30" s="169">
        <f t="shared" si="9"/>
        <v>116029804.8</v>
      </c>
      <c r="AW30" s="169">
        <f t="shared" si="4"/>
        <v>129953381.376</v>
      </c>
      <c r="AX30" s="246">
        <v>455</v>
      </c>
      <c r="AY30" s="169">
        <v>0</v>
      </c>
      <c r="AZ30" s="169">
        <v>0</v>
      </c>
      <c r="BA30" s="86" t="s">
        <v>245</v>
      </c>
      <c r="BB30" s="86"/>
      <c r="BC30" s="175"/>
      <c r="BD30" s="175"/>
      <c r="BE30" s="86"/>
      <c r="BF30" s="86" t="s">
        <v>317</v>
      </c>
      <c r="BG30" s="175"/>
      <c r="BH30" s="86"/>
      <c r="BI30" s="26"/>
      <c r="BJ30" s="26"/>
      <c r="BK30" s="26"/>
      <c r="BL30" s="81"/>
      <c r="BM30" s="81"/>
    </row>
    <row r="31" spans="1:66" s="6" customFormat="1" ht="11.25" customHeight="1" x14ac:dyDescent="0.2">
      <c r="A31" s="86" t="s">
        <v>302</v>
      </c>
      <c r="B31" s="76" t="s">
        <v>426</v>
      </c>
      <c r="C31" s="76"/>
      <c r="D31" s="28" t="s">
        <v>55</v>
      </c>
      <c r="E31" s="81"/>
      <c r="F31" s="278" t="s">
        <v>38</v>
      </c>
      <c r="G31" s="175" t="s">
        <v>307</v>
      </c>
      <c r="H31" s="278">
        <v>220031725</v>
      </c>
      <c r="I31" s="175" t="s">
        <v>308</v>
      </c>
      <c r="J31" s="29" t="s">
        <v>309</v>
      </c>
      <c r="K31" s="175" t="s">
        <v>25</v>
      </c>
      <c r="L31" s="175"/>
      <c r="M31" s="175" t="s">
        <v>60</v>
      </c>
      <c r="N31" s="86" t="s">
        <v>210</v>
      </c>
      <c r="O31" s="86" t="s">
        <v>232</v>
      </c>
      <c r="P31" s="175" t="s">
        <v>283</v>
      </c>
      <c r="Q31" s="305" t="s">
        <v>434</v>
      </c>
      <c r="R31" s="175" t="s">
        <v>234</v>
      </c>
      <c r="S31" s="86" t="s">
        <v>232</v>
      </c>
      <c r="T31" s="175" t="s">
        <v>284</v>
      </c>
      <c r="U31" s="175" t="s">
        <v>11</v>
      </c>
      <c r="V31" s="86"/>
      <c r="W31" s="175">
        <v>1.2019</v>
      </c>
      <c r="X31" s="86" t="s">
        <v>285</v>
      </c>
      <c r="Y31" s="86" t="s">
        <v>435</v>
      </c>
      <c r="Z31" s="86" t="s">
        <v>436</v>
      </c>
      <c r="AA31" s="281">
        <v>10</v>
      </c>
      <c r="AB31" s="175" t="s">
        <v>286</v>
      </c>
      <c r="AC31" s="175"/>
      <c r="AD31" s="246">
        <v>59</v>
      </c>
      <c r="AE31" s="169">
        <v>1275052.8</v>
      </c>
      <c r="AF31" s="285">
        <f>AD31*AE31</f>
        <v>75228115.200000003</v>
      </c>
      <c r="AG31" s="169">
        <f>AF31*1.12</f>
        <v>84255489.024000004</v>
      </c>
      <c r="AH31" s="246">
        <v>91</v>
      </c>
      <c r="AI31" s="169">
        <v>1275052.8</v>
      </c>
      <c r="AJ31" s="169">
        <f>AH31*AI31</f>
        <v>116029804.8</v>
      </c>
      <c r="AK31" s="169">
        <f>AJ31*1.12</f>
        <v>129953381.376</v>
      </c>
      <c r="AL31" s="246">
        <v>91</v>
      </c>
      <c r="AM31" s="169">
        <v>1275052.8</v>
      </c>
      <c r="AN31" s="169">
        <f>AL31*AM31</f>
        <v>116029804.8</v>
      </c>
      <c r="AO31" s="169">
        <f>AN31*1.12</f>
        <v>129953381.376</v>
      </c>
      <c r="AP31" s="246">
        <v>91</v>
      </c>
      <c r="AQ31" s="169">
        <v>1275052.8</v>
      </c>
      <c r="AR31" s="169">
        <f>AP31*AQ31</f>
        <v>116029804.8</v>
      </c>
      <c r="AS31" s="169">
        <f>AR31*1.12</f>
        <v>129953381.376</v>
      </c>
      <c r="AT31" s="246">
        <v>91</v>
      </c>
      <c r="AU31" s="169">
        <v>1275052.8</v>
      </c>
      <c r="AV31" s="169">
        <f>AT31*AU31</f>
        <v>116029804.8</v>
      </c>
      <c r="AW31" s="169">
        <f>AV31*1.12</f>
        <v>129953381.376</v>
      </c>
      <c r="AX31" s="246">
        <f t="shared" ref="AX31:AX32" si="31">AT31+AP31+AL31+AH31+AD31</f>
        <v>423</v>
      </c>
      <c r="AY31" s="169">
        <v>0</v>
      </c>
      <c r="AZ31" s="169">
        <v>0</v>
      </c>
      <c r="BA31" s="86" t="s">
        <v>245</v>
      </c>
      <c r="BB31" s="191"/>
      <c r="BC31" s="306"/>
      <c r="BD31" s="191"/>
      <c r="BE31" s="191"/>
      <c r="BF31" s="86" t="s">
        <v>437</v>
      </c>
      <c r="BG31" s="175"/>
      <c r="BH31" s="175"/>
      <c r="BI31" s="175"/>
      <c r="BJ31" s="175"/>
      <c r="BK31" s="175"/>
      <c r="BL31" s="175"/>
      <c r="BM31" s="86" t="s">
        <v>73</v>
      </c>
    </row>
    <row r="32" spans="1:66" s="6" customFormat="1" ht="13.15" customHeight="1" x14ac:dyDescent="0.2">
      <c r="A32" s="86" t="s">
        <v>302</v>
      </c>
      <c r="B32" s="26" t="s">
        <v>442</v>
      </c>
      <c r="C32" s="26" t="s">
        <v>517</v>
      </c>
      <c r="D32" s="278" t="s">
        <v>518</v>
      </c>
      <c r="E32" s="175"/>
      <c r="F32" s="278"/>
      <c r="G32" s="175" t="s">
        <v>307</v>
      </c>
      <c r="H32" s="278">
        <v>220031725</v>
      </c>
      <c r="I32" s="175" t="s">
        <v>308</v>
      </c>
      <c r="J32" s="29" t="s">
        <v>309</v>
      </c>
      <c r="K32" s="175" t="s">
        <v>25</v>
      </c>
      <c r="L32" s="175"/>
      <c r="M32" s="175" t="s">
        <v>60</v>
      </c>
      <c r="N32" s="86" t="s">
        <v>210</v>
      </c>
      <c r="O32" s="86" t="s">
        <v>232</v>
      </c>
      <c r="P32" s="175" t="s">
        <v>283</v>
      </c>
      <c r="Q32" s="305" t="s">
        <v>510</v>
      </c>
      <c r="R32" s="175" t="s">
        <v>234</v>
      </c>
      <c r="S32" s="86" t="s">
        <v>232</v>
      </c>
      <c r="T32" s="175" t="s">
        <v>284</v>
      </c>
      <c r="U32" s="175" t="s">
        <v>11</v>
      </c>
      <c r="V32" s="86"/>
      <c r="W32" s="242" t="s">
        <v>478</v>
      </c>
      <c r="X32" s="86" t="s">
        <v>285</v>
      </c>
      <c r="Y32" s="242">
        <v>30</v>
      </c>
      <c r="Z32" s="242" t="s">
        <v>243</v>
      </c>
      <c r="AA32" s="242">
        <v>10</v>
      </c>
      <c r="AB32" s="175" t="s">
        <v>286</v>
      </c>
      <c r="AC32" s="175"/>
      <c r="AD32" s="246">
        <v>42</v>
      </c>
      <c r="AE32" s="169">
        <v>1275052.8</v>
      </c>
      <c r="AF32" s="169">
        <f t="shared" ref="AF32" si="32">AD32*AE32</f>
        <v>53552217.600000001</v>
      </c>
      <c r="AG32" s="169">
        <f t="shared" ref="AG32" si="33">AF32*1.12</f>
        <v>59978483.712000005</v>
      </c>
      <c r="AH32" s="246">
        <v>91</v>
      </c>
      <c r="AI32" s="169">
        <v>1275052.8</v>
      </c>
      <c r="AJ32" s="169">
        <f t="shared" ref="AJ32" si="34">AH32*AI32</f>
        <v>116029804.8</v>
      </c>
      <c r="AK32" s="169">
        <f t="shared" ref="AK32" si="35">AJ32*1.12</f>
        <v>129953381.376</v>
      </c>
      <c r="AL32" s="246">
        <v>91</v>
      </c>
      <c r="AM32" s="169">
        <v>1275052.8</v>
      </c>
      <c r="AN32" s="169">
        <f t="shared" ref="AN32" si="36">AL32*AM32</f>
        <v>116029804.8</v>
      </c>
      <c r="AO32" s="169">
        <f t="shared" ref="AO32" si="37">AN32*1.12</f>
        <v>129953381.376</v>
      </c>
      <c r="AP32" s="246">
        <v>91</v>
      </c>
      <c r="AQ32" s="169">
        <v>1275052.8</v>
      </c>
      <c r="AR32" s="169">
        <f t="shared" ref="AR32" si="38">AP32*AQ32</f>
        <v>116029804.8</v>
      </c>
      <c r="AS32" s="169">
        <f t="shared" ref="AS32" si="39">AR32*1.12</f>
        <v>129953381.376</v>
      </c>
      <c r="AT32" s="246">
        <v>91</v>
      </c>
      <c r="AU32" s="169">
        <v>1275052.8</v>
      </c>
      <c r="AV32" s="169">
        <f t="shared" ref="AV32" si="40">AT32*AU32</f>
        <v>116029804.8</v>
      </c>
      <c r="AW32" s="169">
        <f t="shared" ref="AW32" si="41">AV32*1.12</f>
        <v>129953381.376</v>
      </c>
      <c r="AX32" s="307">
        <f t="shared" si="31"/>
        <v>406</v>
      </c>
      <c r="AY32" s="169">
        <f>AF32+AJ32+AN32+AR32+AV32</f>
        <v>517671436.80000001</v>
      </c>
      <c r="AZ32" s="169">
        <f t="shared" ref="AZ32" si="42">AY32*1.12</f>
        <v>579792009.21600008</v>
      </c>
      <c r="BA32" s="86" t="s">
        <v>245</v>
      </c>
      <c r="BB32" s="191"/>
      <c r="BC32" s="306"/>
      <c r="BD32" s="191"/>
      <c r="BE32" s="191"/>
      <c r="BF32" s="86" t="s">
        <v>437</v>
      </c>
      <c r="BG32" s="175"/>
      <c r="BH32" s="175"/>
      <c r="BI32" s="175"/>
      <c r="BJ32" s="86" t="s">
        <v>73</v>
      </c>
      <c r="BK32" s="86" t="s">
        <v>73</v>
      </c>
      <c r="BL32" s="26"/>
    </row>
    <row r="33" spans="1:65" s="6" customFormat="1" ht="12" customHeight="1" x14ac:dyDescent="0.2">
      <c r="A33" s="86" t="s">
        <v>268</v>
      </c>
      <c r="B33" s="76" t="s">
        <v>426</v>
      </c>
      <c r="C33" s="86"/>
      <c r="D33" s="175"/>
      <c r="E33" s="175"/>
      <c r="F33" s="175" t="s">
        <v>18</v>
      </c>
      <c r="G33" s="175" t="s">
        <v>318</v>
      </c>
      <c r="H33" s="38">
        <v>210030313</v>
      </c>
      <c r="I33" s="175" t="s">
        <v>67</v>
      </c>
      <c r="J33" s="175" t="s">
        <v>319</v>
      </c>
      <c r="K33" s="175" t="s">
        <v>9</v>
      </c>
      <c r="L33" s="175" t="s">
        <v>274</v>
      </c>
      <c r="M33" s="175"/>
      <c r="N33" s="86">
        <v>0</v>
      </c>
      <c r="O33" s="278">
        <v>230000000</v>
      </c>
      <c r="P33" s="175" t="s">
        <v>283</v>
      </c>
      <c r="Q33" s="86" t="s">
        <v>272</v>
      </c>
      <c r="R33" s="175" t="s">
        <v>234</v>
      </c>
      <c r="S33" s="278">
        <v>230000000</v>
      </c>
      <c r="T33" s="175" t="s">
        <v>10</v>
      </c>
      <c r="U33" s="175" t="s">
        <v>11</v>
      </c>
      <c r="V33" s="86"/>
      <c r="W33" s="27" t="s">
        <v>264</v>
      </c>
      <c r="X33" s="27" t="s">
        <v>285</v>
      </c>
      <c r="Y33" s="278">
        <v>0</v>
      </c>
      <c r="Z33" s="278">
        <v>90</v>
      </c>
      <c r="AA33" s="279">
        <v>10</v>
      </c>
      <c r="AB33" s="175" t="s">
        <v>320</v>
      </c>
      <c r="AC33" s="27" t="s">
        <v>236</v>
      </c>
      <c r="AD33" s="246">
        <v>1637</v>
      </c>
      <c r="AE33" s="169">
        <v>2945.49</v>
      </c>
      <c r="AF33" s="169">
        <f t="shared" si="5"/>
        <v>4821767.13</v>
      </c>
      <c r="AG33" s="169">
        <f t="shared" si="0"/>
        <v>5400379.1856000004</v>
      </c>
      <c r="AH33" s="246">
        <v>1362</v>
      </c>
      <c r="AI33" s="304">
        <v>2945.49</v>
      </c>
      <c r="AJ33" s="169">
        <f t="shared" si="6"/>
        <v>4011757.38</v>
      </c>
      <c r="AK33" s="169">
        <f t="shared" si="1"/>
        <v>4493168.2656000005</v>
      </c>
      <c r="AL33" s="246">
        <v>1362</v>
      </c>
      <c r="AM33" s="290">
        <v>2945.49</v>
      </c>
      <c r="AN33" s="169">
        <f t="shared" si="7"/>
        <v>4011757.38</v>
      </c>
      <c r="AO33" s="169">
        <f t="shared" si="2"/>
        <v>4493168.2656000005</v>
      </c>
      <c r="AP33" s="246">
        <v>1362</v>
      </c>
      <c r="AQ33" s="290">
        <v>2945.49</v>
      </c>
      <c r="AR33" s="169">
        <f t="shared" si="8"/>
        <v>4011757.38</v>
      </c>
      <c r="AS33" s="169">
        <f t="shared" si="3"/>
        <v>4493168.2656000005</v>
      </c>
      <c r="AT33" s="246">
        <v>1362</v>
      </c>
      <c r="AU33" s="291">
        <v>2945.49</v>
      </c>
      <c r="AV33" s="169">
        <f t="shared" si="9"/>
        <v>4011757.38</v>
      </c>
      <c r="AW33" s="169">
        <f t="shared" si="4"/>
        <v>4493168.2656000005</v>
      </c>
      <c r="AX33" s="246">
        <v>7085</v>
      </c>
      <c r="AY33" s="169">
        <v>0</v>
      </c>
      <c r="AZ33" s="169">
        <v>0</v>
      </c>
      <c r="BA33" s="86" t="s">
        <v>245</v>
      </c>
      <c r="BB33" s="86"/>
      <c r="BC33" s="175"/>
      <c r="BD33" s="175"/>
      <c r="BE33" s="86"/>
      <c r="BF33" s="86" t="s">
        <v>321</v>
      </c>
      <c r="BG33" s="175"/>
      <c r="BH33" s="86"/>
      <c r="BI33" s="26"/>
      <c r="BJ33" s="26"/>
      <c r="BK33" s="26"/>
      <c r="BL33" s="81"/>
      <c r="BM33" s="81"/>
    </row>
    <row r="34" spans="1:65" s="6" customFormat="1" ht="12" customHeight="1" x14ac:dyDescent="0.2">
      <c r="A34" s="86" t="s">
        <v>268</v>
      </c>
      <c r="B34" s="76" t="s">
        <v>426</v>
      </c>
      <c r="C34" s="86"/>
      <c r="D34" s="175"/>
      <c r="E34" s="175"/>
      <c r="F34" s="175" t="s">
        <v>19</v>
      </c>
      <c r="G34" s="175" t="s">
        <v>318</v>
      </c>
      <c r="H34" s="38">
        <v>210030313</v>
      </c>
      <c r="I34" s="175" t="s">
        <v>67</v>
      </c>
      <c r="J34" s="175" t="s">
        <v>319</v>
      </c>
      <c r="K34" s="175" t="s">
        <v>9</v>
      </c>
      <c r="L34" s="175" t="s">
        <v>274</v>
      </c>
      <c r="M34" s="175"/>
      <c r="N34" s="86">
        <v>0</v>
      </c>
      <c r="O34" s="278">
        <v>230000000</v>
      </c>
      <c r="P34" s="175" t="s">
        <v>283</v>
      </c>
      <c r="Q34" s="86" t="s">
        <v>279</v>
      </c>
      <c r="R34" s="175" t="s">
        <v>234</v>
      </c>
      <c r="S34" s="278">
        <v>230000000</v>
      </c>
      <c r="T34" s="175" t="s">
        <v>10</v>
      </c>
      <c r="U34" s="175" t="s">
        <v>11</v>
      </c>
      <c r="V34" s="86"/>
      <c r="W34" s="27" t="s">
        <v>264</v>
      </c>
      <c r="X34" s="27" t="s">
        <v>285</v>
      </c>
      <c r="Y34" s="278">
        <v>0</v>
      </c>
      <c r="Z34" s="278">
        <v>90</v>
      </c>
      <c r="AA34" s="279">
        <v>10</v>
      </c>
      <c r="AB34" s="175" t="s">
        <v>320</v>
      </c>
      <c r="AC34" s="27" t="s">
        <v>236</v>
      </c>
      <c r="AD34" s="246">
        <v>1637</v>
      </c>
      <c r="AE34" s="169">
        <v>2945.49</v>
      </c>
      <c r="AF34" s="169">
        <v>4821767.13</v>
      </c>
      <c r="AG34" s="169">
        <v>5400379.1856000004</v>
      </c>
      <c r="AH34" s="246">
        <v>1362</v>
      </c>
      <c r="AI34" s="304">
        <v>2945.49</v>
      </c>
      <c r="AJ34" s="308">
        <v>4011757.38</v>
      </c>
      <c r="AK34" s="308">
        <v>4493168.2656000005</v>
      </c>
      <c r="AL34" s="308">
        <v>1362</v>
      </c>
      <c r="AM34" s="308">
        <v>2945.49</v>
      </c>
      <c r="AN34" s="308">
        <v>4011757.38</v>
      </c>
      <c r="AO34" s="308">
        <v>4493168.2656000005</v>
      </c>
      <c r="AP34" s="308">
        <v>1362</v>
      </c>
      <c r="AQ34" s="308">
        <v>2945.49</v>
      </c>
      <c r="AR34" s="308">
        <v>4011757.38</v>
      </c>
      <c r="AS34" s="308">
        <v>4493168.2656000005</v>
      </c>
      <c r="AT34" s="308">
        <v>1362</v>
      </c>
      <c r="AU34" s="308">
        <v>2945.49</v>
      </c>
      <c r="AV34" s="308">
        <v>4011757.38</v>
      </c>
      <c r="AW34" s="308">
        <v>4493168.2656000005</v>
      </c>
      <c r="AX34" s="308">
        <v>7085</v>
      </c>
      <c r="AY34" s="169">
        <v>0</v>
      </c>
      <c r="AZ34" s="169">
        <v>0</v>
      </c>
      <c r="BA34" s="309" t="s">
        <v>245</v>
      </c>
      <c r="BB34" s="86"/>
      <c r="BC34" s="175"/>
      <c r="BD34" s="175"/>
      <c r="BE34" s="86"/>
      <c r="BF34" s="86" t="s">
        <v>321</v>
      </c>
      <c r="BG34" s="175"/>
      <c r="BH34" s="86"/>
      <c r="BI34" s="26"/>
      <c r="BJ34" s="26"/>
      <c r="BK34" s="26"/>
      <c r="BL34" s="26"/>
      <c r="BM34" s="81"/>
    </row>
    <row r="35" spans="1:65" s="6" customFormat="1" ht="12" customHeight="1" x14ac:dyDescent="0.2">
      <c r="A35" s="86" t="s">
        <v>268</v>
      </c>
      <c r="B35" s="76" t="s">
        <v>426</v>
      </c>
      <c r="C35" s="86"/>
      <c r="D35" s="28" t="s">
        <v>13</v>
      </c>
      <c r="F35" s="175" t="s">
        <v>20</v>
      </c>
      <c r="G35" s="175" t="s">
        <v>318</v>
      </c>
      <c r="H35" s="38">
        <v>210030313</v>
      </c>
      <c r="I35" s="175" t="s">
        <v>67</v>
      </c>
      <c r="J35" s="175" t="s">
        <v>319</v>
      </c>
      <c r="K35" s="175" t="s">
        <v>9</v>
      </c>
      <c r="L35" s="175" t="s">
        <v>438</v>
      </c>
      <c r="M35" s="175" t="s">
        <v>60</v>
      </c>
      <c r="N35" s="86" t="s">
        <v>276</v>
      </c>
      <c r="O35" s="278">
        <v>230000000</v>
      </c>
      <c r="P35" s="175" t="s">
        <v>283</v>
      </c>
      <c r="Q35" s="86" t="s">
        <v>277</v>
      </c>
      <c r="R35" s="175" t="s">
        <v>234</v>
      </c>
      <c r="S35" s="278">
        <v>230000000</v>
      </c>
      <c r="T35" s="175" t="s">
        <v>10</v>
      </c>
      <c r="U35" s="175" t="s">
        <v>11</v>
      </c>
      <c r="V35" s="86"/>
      <c r="W35" s="27" t="s">
        <v>264</v>
      </c>
      <c r="X35" s="27" t="s">
        <v>285</v>
      </c>
      <c r="Y35" s="278">
        <v>30</v>
      </c>
      <c r="Z35" s="278">
        <v>60</v>
      </c>
      <c r="AA35" s="279">
        <v>10</v>
      </c>
      <c r="AB35" s="175" t="s">
        <v>320</v>
      </c>
      <c r="AC35" s="27" t="s">
        <v>236</v>
      </c>
      <c r="AD35" s="246">
        <v>1637</v>
      </c>
      <c r="AE35" s="169">
        <v>2945.49</v>
      </c>
      <c r="AF35" s="285">
        <v>4821767.13</v>
      </c>
      <c r="AG35" s="169">
        <v>5400379.1856000004</v>
      </c>
      <c r="AH35" s="246">
        <v>1362</v>
      </c>
      <c r="AI35" s="246">
        <v>2945.49</v>
      </c>
      <c r="AJ35" s="308">
        <v>4011757.38</v>
      </c>
      <c r="AK35" s="308">
        <v>4493168.2656000005</v>
      </c>
      <c r="AL35" s="308">
        <v>1362</v>
      </c>
      <c r="AM35" s="169">
        <v>2945.49</v>
      </c>
      <c r="AN35" s="308">
        <v>4011757.38</v>
      </c>
      <c r="AO35" s="308">
        <v>4493168.2656000005</v>
      </c>
      <c r="AP35" s="308">
        <v>1362</v>
      </c>
      <c r="AQ35" s="169">
        <v>2945.49</v>
      </c>
      <c r="AR35" s="308">
        <v>4011757.38</v>
      </c>
      <c r="AS35" s="308">
        <v>4493168.2656000005</v>
      </c>
      <c r="AT35" s="308">
        <v>1362</v>
      </c>
      <c r="AU35" s="169">
        <v>2945.49</v>
      </c>
      <c r="AV35" s="308">
        <v>4011757.38</v>
      </c>
      <c r="AW35" s="308">
        <v>4493168.2656000005</v>
      </c>
      <c r="AX35" s="308">
        <v>7085</v>
      </c>
      <c r="AY35" s="169">
        <v>0</v>
      </c>
      <c r="AZ35" s="169">
        <v>0</v>
      </c>
      <c r="BA35" s="309" t="s">
        <v>245</v>
      </c>
      <c r="BB35" s="86"/>
      <c r="BC35" s="175"/>
      <c r="BD35" s="175"/>
      <c r="BE35" s="86"/>
      <c r="BF35" s="86" t="s">
        <v>321</v>
      </c>
      <c r="BG35" s="175"/>
      <c r="BH35" s="86"/>
      <c r="BI35" s="26"/>
      <c r="BJ35" s="26"/>
      <c r="BK35" s="26"/>
      <c r="BL35" s="26"/>
      <c r="BM35" s="26" t="s">
        <v>507</v>
      </c>
    </row>
    <row r="36" spans="1:65" s="6" customFormat="1" ht="12" customHeight="1" x14ac:dyDescent="0.2">
      <c r="A36" s="86" t="s">
        <v>268</v>
      </c>
      <c r="B36" s="76" t="s">
        <v>426</v>
      </c>
      <c r="C36" s="86"/>
      <c r="D36" s="28" t="s">
        <v>53</v>
      </c>
      <c r="E36" s="175"/>
      <c r="F36" s="175" t="s">
        <v>30</v>
      </c>
      <c r="G36" s="175" t="s">
        <v>322</v>
      </c>
      <c r="H36" s="38">
        <v>220011215</v>
      </c>
      <c r="I36" s="175" t="s">
        <v>61</v>
      </c>
      <c r="J36" s="175" t="s">
        <v>62</v>
      </c>
      <c r="K36" s="175" t="s">
        <v>25</v>
      </c>
      <c r="L36" s="175"/>
      <c r="M36" s="175" t="s">
        <v>60</v>
      </c>
      <c r="N36" s="86">
        <v>30</v>
      </c>
      <c r="O36" s="278">
        <v>230000000</v>
      </c>
      <c r="P36" s="175" t="s">
        <v>283</v>
      </c>
      <c r="Q36" s="86" t="s">
        <v>272</v>
      </c>
      <c r="R36" s="175" t="s">
        <v>234</v>
      </c>
      <c r="S36" s="278">
        <v>230000000</v>
      </c>
      <c r="T36" s="175" t="s">
        <v>10</v>
      </c>
      <c r="U36" s="175" t="s">
        <v>11</v>
      </c>
      <c r="V36" s="86"/>
      <c r="W36" s="27" t="s">
        <v>264</v>
      </c>
      <c r="X36" s="27" t="s">
        <v>285</v>
      </c>
      <c r="Y36" s="278">
        <v>30</v>
      </c>
      <c r="Z36" s="278">
        <v>60</v>
      </c>
      <c r="AA36" s="279">
        <v>10</v>
      </c>
      <c r="AB36" s="175" t="s">
        <v>286</v>
      </c>
      <c r="AC36" s="27" t="s">
        <v>236</v>
      </c>
      <c r="AD36" s="246">
        <v>351</v>
      </c>
      <c r="AE36" s="169">
        <v>86418.75</v>
      </c>
      <c r="AF36" s="169">
        <f t="shared" si="5"/>
        <v>30332981.25</v>
      </c>
      <c r="AG36" s="169">
        <f t="shared" si="0"/>
        <v>33972939</v>
      </c>
      <c r="AH36" s="169">
        <v>220</v>
      </c>
      <c r="AI36" s="304">
        <v>89443.4</v>
      </c>
      <c r="AJ36" s="169">
        <f t="shared" si="6"/>
        <v>19677548</v>
      </c>
      <c r="AK36" s="169">
        <f t="shared" si="1"/>
        <v>22038853.760000002</v>
      </c>
      <c r="AL36" s="246">
        <v>220</v>
      </c>
      <c r="AM36" s="290">
        <v>92573.92</v>
      </c>
      <c r="AN36" s="169">
        <f t="shared" si="7"/>
        <v>20366262.399999999</v>
      </c>
      <c r="AO36" s="169">
        <f t="shared" si="2"/>
        <v>22810213.888</v>
      </c>
      <c r="AP36" s="246">
        <v>220</v>
      </c>
      <c r="AQ36" s="290">
        <v>95814.01</v>
      </c>
      <c r="AR36" s="169">
        <f t="shared" si="8"/>
        <v>21079082.199999999</v>
      </c>
      <c r="AS36" s="169">
        <f t="shared" si="3"/>
        <v>23608572.064000003</v>
      </c>
      <c r="AT36" s="246">
        <v>220</v>
      </c>
      <c r="AU36" s="291">
        <v>99167.5</v>
      </c>
      <c r="AV36" s="169">
        <f t="shared" si="9"/>
        <v>21816850</v>
      </c>
      <c r="AW36" s="169">
        <f t="shared" si="4"/>
        <v>24434872.000000004</v>
      </c>
      <c r="AX36" s="246">
        <v>1231</v>
      </c>
      <c r="AY36" s="169">
        <v>113272723.84999999</v>
      </c>
      <c r="AZ36" s="169">
        <v>126865450.71200001</v>
      </c>
      <c r="BA36" s="86" t="s">
        <v>245</v>
      </c>
      <c r="BB36" s="86"/>
      <c r="BC36" s="175"/>
      <c r="BD36" s="175"/>
      <c r="BE36" s="86"/>
      <c r="BF36" s="86" t="s">
        <v>323</v>
      </c>
      <c r="BG36" s="175"/>
      <c r="BH36" s="86"/>
      <c r="BI36" s="26"/>
      <c r="BJ36" s="26"/>
      <c r="BK36" s="26"/>
      <c r="BL36" s="81"/>
      <c r="BM36" s="81"/>
    </row>
    <row r="37" spans="1:65" s="6" customFormat="1" ht="12" customHeight="1" x14ac:dyDescent="0.2">
      <c r="A37" s="86" t="s">
        <v>268</v>
      </c>
      <c r="B37" s="76" t="s">
        <v>426</v>
      </c>
      <c r="C37" s="86"/>
      <c r="D37" s="28" t="s">
        <v>14</v>
      </c>
      <c r="E37" s="175"/>
      <c r="F37" s="175" t="s">
        <v>21</v>
      </c>
      <c r="G37" s="175" t="s">
        <v>324</v>
      </c>
      <c r="H37" s="38">
        <v>260000264</v>
      </c>
      <c r="I37" s="175" t="s">
        <v>325</v>
      </c>
      <c r="J37" s="175" t="s">
        <v>326</v>
      </c>
      <c r="K37" s="175" t="s">
        <v>25</v>
      </c>
      <c r="L37" s="175"/>
      <c r="M37" s="175" t="s">
        <v>60</v>
      </c>
      <c r="N37" s="278">
        <v>30</v>
      </c>
      <c r="O37" s="278">
        <v>230000000</v>
      </c>
      <c r="P37" s="175" t="s">
        <v>283</v>
      </c>
      <c r="Q37" s="86" t="s">
        <v>272</v>
      </c>
      <c r="R37" s="175" t="s">
        <v>234</v>
      </c>
      <c r="S37" s="278">
        <v>230000000</v>
      </c>
      <c r="T37" s="175" t="s">
        <v>10</v>
      </c>
      <c r="U37" s="175" t="s">
        <v>11</v>
      </c>
      <c r="V37" s="86"/>
      <c r="W37" s="27" t="s">
        <v>264</v>
      </c>
      <c r="X37" s="27" t="s">
        <v>285</v>
      </c>
      <c r="Y37" s="278">
        <v>30</v>
      </c>
      <c r="Z37" s="278">
        <v>60</v>
      </c>
      <c r="AA37" s="279">
        <v>10</v>
      </c>
      <c r="AB37" s="175" t="s">
        <v>327</v>
      </c>
      <c r="AC37" s="27" t="s">
        <v>236</v>
      </c>
      <c r="AD37" s="246">
        <v>15.821999999999999</v>
      </c>
      <c r="AE37" s="169">
        <v>828578.04</v>
      </c>
      <c r="AF37" s="169">
        <f t="shared" si="5"/>
        <v>13109761.748880001</v>
      </c>
      <c r="AG37" s="169">
        <f t="shared" si="0"/>
        <v>14682933.158745602</v>
      </c>
      <c r="AH37" s="246">
        <v>12.821999999999999</v>
      </c>
      <c r="AI37" s="304">
        <v>828578.04</v>
      </c>
      <c r="AJ37" s="169">
        <f t="shared" si="6"/>
        <v>10624027.62888</v>
      </c>
      <c r="AK37" s="169">
        <f t="shared" si="1"/>
        <v>11898910.944345601</v>
      </c>
      <c r="AL37" s="246">
        <v>12.821999999999999</v>
      </c>
      <c r="AM37" s="290">
        <v>828578.04</v>
      </c>
      <c r="AN37" s="169">
        <f t="shared" si="7"/>
        <v>10624027.62888</v>
      </c>
      <c r="AO37" s="169">
        <f t="shared" si="2"/>
        <v>11898910.944345601</v>
      </c>
      <c r="AP37" s="246">
        <v>12.821999999999999</v>
      </c>
      <c r="AQ37" s="290">
        <v>828578.04</v>
      </c>
      <c r="AR37" s="169">
        <f t="shared" si="8"/>
        <v>10624027.62888</v>
      </c>
      <c r="AS37" s="169">
        <f t="shared" si="3"/>
        <v>11898910.944345601</v>
      </c>
      <c r="AT37" s="246">
        <v>12.821999999999999</v>
      </c>
      <c r="AU37" s="291">
        <v>828578.04</v>
      </c>
      <c r="AV37" s="169">
        <f t="shared" si="9"/>
        <v>10624027.62888</v>
      </c>
      <c r="AW37" s="169">
        <f t="shared" si="4"/>
        <v>11898910.944345601</v>
      </c>
      <c r="AX37" s="246">
        <v>67.11</v>
      </c>
      <c r="AY37" s="169">
        <v>55605872.264399998</v>
      </c>
      <c r="AZ37" s="169">
        <v>62278576.936128005</v>
      </c>
      <c r="BA37" s="86" t="s">
        <v>245</v>
      </c>
      <c r="BB37" s="86"/>
      <c r="BC37" s="175"/>
      <c r="BD37" s="175"/>
      <c r="BE37" s="86"/>
      <c r="BF37" s="86" t="s">
        <v>328</v>
      </c>
      <c r="BG37" s="175"/>
      <c r="BH37" s="86"/>
      <c r="BI37" s="26"/>
      <c r="BJ37" s="26"/>
      <c r="BK37" s="26"/>
      <c r="BL37" s="81"/>
      <c r="BM37" s="81"/>
    </row>
    <row r="38" spans="1:65" s="6" customFormat="1" ht="12" customHeight="1" x14ac:dyDescent="0.2">
      <c r="A38" s="86" t="s">
        <v>268</v>
      </c>
      <c r="B38" s="76" t="s">
        <v>426</v>
      </c>
      <c r="C38" s="86"/>
      <c r="D38" s="28" t="s">
        <v>37</v>
      </c>
      <c r="E38" s="175"/>
      <c r="F38" s="175" t="s">
        <v>22</v>
      </c>
      <c r="G38" s="175" t="s">
        <v>329</v>
      </c>
      <c r="H38" s="38">
        <v>210000459</v>
      </c>
      <c r="I38" s="81" t="s">
        <v>63</v>
      </c>
      <c r="J38" s="175" t="s">
        <v>330</v>
      </c>
      <c r="K38" s="175" t="s">
        <v>25</v>
      </c>
      <c r="L38" s="175"/>
      <c r="M38" s="175" t="s">
        <v>60</v>
      </c>
      <c r="N38" s="278">
        <v>30</v>
      </c>
      <c r="O38" s="278">
        <v>230000000</v>
      </c>
      <c r="P38" s="175" t="s">
        <v>283</v>
      </c>
      <c r="Q38" s="86" t="s">
        <v>272</v>
      </c>
      <c r="R38" s="175" t="s">
        <v>234</v>
      </c>
      <c r="S38" s="278">
        <v>230000000</v>
      </c>
      <c r="T38" s="175" t="s">
        <v>10</v>
      </c>
      <c r="U38" s="175" t="s">
        <v>11</v>
      </c>
      <c r="V38" s="86"/>
      <c r="W38" s="27" t="s">
        <v>264</v>
      </c>
      <c r="X38" s="27" t="s">
        <v>285</v>
      </c>
      <c r="Y38" s="278">
        <v>30</v>
      </c>
      <c r="Z38" s="278">
        <v>60</v>
      </c>
      <c r="AA38" s="279">
        <v>10</v>
      </c>
      <c r="AB38" s="175" t="s">
        <v>286</v>
      </c>
      <c r="AC38" s="27" t="s">
        <v>236</v>
      </c>
      <c r="AD38" s="246">
        <v>589</v>
      </c>
      <c r="AE38" s="169">
        <v>4951.25</v>
      </c>
      <c r="AF38" s="169">
        <f t="shared" si="5"/>
        <v>2916286.25</v>
      </c>
      <c r="AG38" s="169">
        <f t="shared" si="0"/>
        <v>3266240.6</v>
      </c>
      <c r="AH38" s="246">
        <v>188</v>
      </c>
      <c r="AI38" s="304">
        <v>5124.54</v>
      </c>
      <c r="AJ38" s="169">
        <f t="shared" si="6"/>
        <v>963413.52</v>
      </c>
      <c r="AK38" s="169">
        <f t="shared" si="1"/>
        <v>1079023.1424</v>
      </c>
      <c r="AL38" s="246">
        <v>188</v>
      </c>
      <c r="AM38" s="290">
        <v>5303.9</v>
      </c>
      <c r="AN38" s="169">
        <f t="shared" si="7"/>
        <v>997133.2</v>
      </c>
      <c r="AO38" s="169">
        <f t="shared" si="2"/>
        <v>1116789.1840000001</v>
      </c>
      <c r="AP38" s="246">
        <v>188</v>
      </c>
      <c r="AQ38" s="290">
        <v>5489.53</v>
      </c>
      <c r="AR38" s="169">
        <f t="shared" si="8"/>
        <v>1032031.6399999999</v>
      </c>
      <c r="AS38" s="169">
        <f t="shared" si="3"/>
        <v>1155875.4368</v>
      </c>
      <c r="AT38" s="246">
        <v>188</v>
      </c>
      <c r="AU38" s="291">
        <v>5681.67</v>
      </c>
      <c r="AV38" s="169">
        <f t="shared" si="9"/>
        <v>1068153.96</v>
      </c>
      <c r="AW38" s="169">
        <f t="shared" si="4"/>
        <v>1196332.4352000002</v>
      </c>
      <c r="AX38" s="246">
        <v>1341</v>
      </c>
      <c r="AY38" s="169">
        <v>6977018.5700000003</v>
      </c>
      <c r="AZ38" s="169">
        <v>7814260.7983999997</v>
      </c>
      <c r="BA38" s="86" t="s">
        <v>245</v>
      </c>
      <c r="BB38" s="86"/>
      <c r="BC38" s="175"/>
      <c r="BD38" s="175"/>
      <c r="BE38" s="86"/>
      <c r="BF38" s="86" t="s">
        <v>331</v>
      </c>
      <c r="BG38" s="175"/>
      <c r="BH38" s="86"/>
      <c r="BI38" s="26"/>
      <c r="BJ38" s="26"/>
      <c r="BK38" s="26"/>
      <c r="BL38" s="81"/>
      <c r="BM38" s="81"/>
    </row>
    <row r="39" spans="1:65" s="6" customFormat="1" ht="12" customHeight="1" x14ac:dyDescent="0.2">
      <c r="A39" s="86" t="s">
        <v>268</v>
      </c>
      <c r="B39" s="76" t="s">
        <v>426</v>
      </c>
      <c r="C39" s="86"/>
      <c r="D39" s="28" t="s">
        <v>35</v>
      </c>
      <c r="E39" s="175"/>
      <c r="F39" s="175" t="s">
        <v>23</v>
      </c>
      <c r="G39" s="175" t="s">
        <v>329</v>
      </c>
      <c r="H39" s="38">
        <v>210000463</v>
      </c>
      <c r="I39" s="81" t="s">
        <v>63</v>
      </c>
      <c r="J39" s="175" t="s">
        <v>330</v>
      </c>
      <c r="K39" s="175" t="s">
        <v>25</v>
      </c>
      <c r="L39" s="175"/>
      <c r="M39" s="175" t="s">
        <v>60</v>
      </c>
      <c r="N39" s="278">
        <v>30</v>
      </c>
      <c r="O39" s="278">
        <v>230000000</v>
      </c>
      <c r="P39" s="175" t="s">
        <v>283</v>
      </c>
      <c r="Q39" s="86" t="s">
        <v>272</v>
      </c>
      <c r="R39" s="175" t="s">
        <v>234</v>
      </c>
      <c r="S39" s="278">
        <v>230000000</v>
      </c>
      <c r="T39" s="175" t="s">
        <v>10</v>
      </c>
      <c r="U39" s="175" t="s">
        <v>11</v>
      </c>
      <c r="V39" s="86"/>
      <c r="W39" s="27" t="s">
        <v>264</v>
      </c>
      <c r="X39" s="27" t="s">
        <v>285</v>
      </c>
      <c r="Y39" s="278">
        <v>30</v>
      </c>
      <c r="Z39" s="278">
        <v>60</v>
      </c>
      <c r="AA39" s="279">
        <v>10</v>
      </c>
      <c r="AB39" s="175" t="s">
        <v>286</v>
      </c>
      <c r="AC39" s="27" t="s">
        <v>236</v>
      </c>
      <c r="AD39" s="246">
        <v>24</v>
      </c>
      <c r="AE39" s="169">
        <v>3456</v>
      </c>
      <c r="AF39" s="169">
        <f t="shared" si="5"/>
        <v>82944</v>
      </c>
      <c r="AG39" s="169">
        <f t="shared" si="0"/>
        <v>92897.280000000013</v>
      </c>
      <c r="AH39" s="246">
        <v>20</v>
      </c>
      <c r="AI39" s="304">
        <v>3576.9599999999996</v>
      </c>
      <c r="AJ39" s="169">
        <f t="shared" si="6"/>
        <v>71539.199999999997</v>
      </c>
      <c r="AK39" s="169">
        <f t="shared" si="1"/>
        <v>80123.90400000001</v>
      </c>
      <c r="AL39" s="246">
        <v>20</v>
      </c>
      <c r="AM39" s="290">
        <v>3702.15</v>
      </c>
      <c r="AN39" s="169">
        <f t="shared" si="7"/>
        <v>74043</v>
      </c>
      <c r="AO39" s="169">
        <f t="shared" si="2"/>
        <v>82928.160000000003</v>
      </c>
      <c r="AP39" s="246">
        <v>20</v>
      </c>
      <c r="AQ39" s="290">
        <v>3831.72</v>
      </c>
      <c r="AR39" s="169">
        <f t="shared" si="8"/>
        <v>76634.399999999994</v>
      </c>
      <c r="AS39" s="169">
        <f t="shared" si="3"/>
        <v>85830.528000000006</v>
      </c>
      <c r="AT39" s="246">
        <v>20</v>
      </c>
      <c r="AU39" s="291">
        <v>3965.83</v>
      </c>
      <c r="AV39" s="169">
        <f t="shared" si="9"/>
        <v>79316.600000000006</v>
      </c>
      <c r="AW39" s="169">
        <f t="shared" si="4"/>
        <v>88834.592000000019</v>
      </c>
      <c r="AX39" s="246">
        <v>104</v>
      </c>
      <c r="AY39" s="169">
        <v>384477.2</v>
      </c>
      <c r="AZ39" s="169">
        <v>430614.46400000004</v>
      </c>
      <c r="BA39" s="86" t="s">
        <v>245</v>
      </c>
      <c r="BB39" s="86"/>
      <c r="BC39" s="175"/>
      <c r="BD39" s="175"/>
      <c r="BE39" s="86"/>
      <c r="BF39" s="86" t="s">
        <v>332</v>
      </c>
      <c r="BG39" s="175"/>
      <c r="BH39" s="86"/>
      <c r="BI39" s="26"/>
      <c r="BJ39" s="26"/>
      <c r="BK39" s="26"/>
      <c r="BL39" s="81"/>
      <c r="BM39" s="81"/>
    </row>
    <row r="40" spans="1:65" s="6" customFormat="1" ht="12" customHeight="1" x14ac:dyDescent="0.2">
      <c r="A40" s="86" t="s">
        <v>268</v>
      </c>
      <c r="B40" s="76" t="s">
        <v>426</v>
      </c>
      <c r="C40" s="86"/>
      <c r="D40" s="28" t="s">
        <v>33</v>
      </c>
      <c r="E40" s="175"/>
      <c r="F40" s="175" t="s">
        <v>24</v>
      </c>
      <c r="G40" s="175" t="s">
        <v>329</v>
      </c>
      <c r="H40" s="38">
        <v>210000913</v>
      </c>
      <c r="I40" s="81" t="s">
        <v>63</v>
      </c>
      <c r="J40" s="175" t="s">
        <v>330</v>
      </c>
      <c r="K40" s="175" t="s">
        <v>25</v>
      </c>
      <c r="L40" s="175"/>
      <c r="M40" s="175" t="s">
        <v>60</v>
      </c>
      <c r="N40" s="278">
        <v>30</v>
      </c>
      <c r="O40" s="278">
        <v>230000000</v>
      </c>
      <c r="P40" s="175" t="s">
        <v>283</v>
      </c>
      <c r="Q40" s="86" t="s">
        <v>272</v>
      </c>
      <c r="R40" s="175" t="s">
        <v>234</v>
      </c>
      <c r="S40" s="278">
        <v>230000000</v>
      </c>
      <c r="T40" s="175" t="s">
        <v>10</v>
      </c>
      <c r="U40" s="175" t="s">
        <v>11</v>
      </c>
      <c r="V40" s="86"/>
      <c r="W40" s="27" t="s">
        <v>264</v>
      </c>
      <c r="X40" s="27" t="s">
        <v>285</v>
      </c>
      <c r="Y40" s="278">
        <v>30</v>
      </c>
      <c r="Z40" s="278">
        <v>60</v>
      </c>
      <c r="AA40" s="279">
        <v>10</v>
      </c>
      <c r="AB40" s="175" t="s">
        <v>286</v>
      </c>
      <c r="AC40" s="27" t="s">
        <v>236</v>
      </c>
      <c r="AD40" s="246">
        <v>694</v>
      </c>
      <c r="AE40" s="169">
        <v>1825.15</v>
      </c>
      <c r="AF40" s="169">
        <f t="shared" si="5"/>
        <v>1266654.1000000001</v>
      </c>
      <c r="AG40" s="169">
        <f t="shared" si="0"/>
        <v>1418652.5920000002</v>
      </c>
      <c r="AH40" s="246">
        <v>1000</v>
      </c>
      <c r="AI40" s="304">
        <v>1889.03</v>
      </c>
      <c r="AJ40" s="169">
        <f t="shared" si="6"/>
        <v>1889030</v>
      </c>
      <c r="AK40" s="169">
        <f t="shared" si="1"/>
        <v>2115713.6</v>
      </c>
      <c r="AL40" s="246">
        <v>1000</v>
      </c>
      <c r="AM40" s="290">
        <v>1955.14</v>
      </c>
      <c r="AN40" s="169">
        <f t="shared" si="7"/>
        <v>1955140</v>
      </c>
      <c r="AO40" s="169">
        <f t="shared" si="2"/>
        <v>2189756.8000000003</v>
      </c>
      <c r="AP40" s="246">
        <v>1000</v>
      </c>
      <c r="AQ40" s="290">
        <v>2023.57</v>
      </c>
      <c r="AR40" s="169">
        <f t="shared" si="8"/>
        <v>2023570</v>
      </c>
      <c r="AS40" s="169">
        <f t="shared" si="3"/>
        <v>2266398.4000000004</v>
      </c>
      <c r="AT40" s="246">
        <v>1000</v>
      </c>
      <c r="AU40" s="291">
        <v>2094.4</v>
      </c>
      <c r="AV40" s="169">
        <f t="shared" si="9"/>
        <v>2094400</v>
      </c>
      <c r="AW40" s="169">
        <f t="shared" si="4"/>
        <v>2345728</v>
      </c>
      <c r="AX40" s="246">
        <v>4694</v>
      </c>
      <c r="AY40" s="169">
        <v>9228794.0999999996</v>
      </c>
      <c r="AZ40" s="169">
        <v>10336249.392000001</v>
      </c>
      <c r="BA40" s="86" t="s">
        <v>245</v>
      </c>
      <c r="BB40" s="86"/>
      <c r="BC40" s="175"/>
      <c r="BD40" s="175"/>
      <c r="BE40" s="86"/>
      <c r="BF40" s="86" t="s">
        <v>333</v>
      </c>
      <c r="BG40" s="175"/>
      <c r="BH40" s="86"/>
      <c r="BI40" s="26"/>
      <c r="BJ40" s="26"/>
      <c r="BK40" s="26"/>
      <c r="BL40" s="81"/>
      <c r="BM40" s="81"/>
    </row>
    <row r="41" spans="1:65" s="6" customFormat="1" ht="12" customHeight="1" x14ac:dyDescent="0.2">
      <c r="A41" s="86" t="s">
        <v>268</v>
      </c>
      <c r="B41" s="76" t="s">
        <v>426</v>
      </c>
      <c r="C41" s="86"/>
      <c r="D41" s="28" t="s">
        <v>31</v>
      </c>
      <c r="E41" s="175"/>
      <c r="F41" s="175" t="s">
        <v>26</v>
      </c>
      <c r="G41" s="175" t="s">
        <v>329</v>
      </c>
      <c r="H41" s="38">
        <v>210026839</v>
      </c>
      <c r="I41" s="81" t="s">
        <v>63</v>
      </c>
      <c r="J41" s="175" t="s">
        <v>330</v>
      </c>
      <c r="K41" s="175" t="s">
        <v>25</v>
      </c>
      <c r="L41" s="175"/>
      <c r="M41" s="175" t="s">
        <v>60</v>
      </c>
      <c r="N41" s="278">
        <v>30</v>
      </c>
      <c r="O41" s="278">
        <v>230000000</v>
      </c>
      <c r="P41" s="175" t="s">
        <v>283</v>
      </c>
      <c r="Q41" s="86" t="s">
        <v>272</v>
      </c>
      <c r="R41" s="175" t="s">
        <v>234</v>
      </c>
      <c r="S41" s="278">
        <v>230000000</v>
      </c>
      <c r="T41" s="175" t="s">
        <v>10</v>
      </c>
      <c r="U41" s="175" t="s">
        <v>11</v>
      </c>
      <c r="V41" s="86"/>
      <c r="W41" s="27" t="s">
        <v>264</v>
      </c>
      <c r="X41" s="27" t="s">
        <v>285</v>
      </c>
      <c r="Y41" s="278">
        <v>30</v>
      </c>
      <c r="Z41" s="278">
        <v>60</v>
      </c>
      <c r="AA41" s="279">
        <v>10</v>
      </c>
      <c r="AB41" s="175" t="s">
        <v>286</v>
      </c>
      <c r="AC41" s="27" t="s">
        <v>236</v>
      </c>
      <c r="AD41" s="246">
        <v>946</v>
      </c>
      <c r="AE41" s="169">
        <v>1542.91</v>
      </c>
      <c r="AF41" s="169">
        <f t="shared" si="5"/>
        <v>1459592.86</v>
      </c>
      <c r="AG41" s="169">
        <f t="shared" si="0"/>
        <v>1634744.0032000004</v>
      </c>
      <c r="AH41" s="246">
        <v>1000</v>
      </c>
      <c r="AI41" s="304">
        <v>1596.91</v>
      </c>
      <c r="AJ41" s="169">
        <f t="shared" si="6"/>
        <v>1596910</v>
      </c>
      <c r="AK41" s="169">
        <f t="shared" si="1"/>
        <v>1788539.2000000002</v>
      </c>
      <c r="AL41" s="246">
        <v>1000</v>
      </c>
      <c r="AM41" s="290">
        <v>1652.8</v>
      </c>
      <c r="AN41" s="169">
        <f t="shared" si="7"/>
        <v>1652800</v>
      </c>
      <c r="AO41" s="169">
        <f t="shared" si="2"/>
        <v>1851136.0000000002</v>
      </c>
      <c r="AP41" s="246">
        <v>1000</v>
      </c>
      <c r="AQ41" s="290">
        <v>1710.65</v>
      </c>
      <c r="AR41" s="169">
        <f t="shared" si="8"/>
        <v>1710650</v>
      </c>
      <c r="AS41" s="169">
        <f t="shared" si="3"/>
        <v>1915928.0000000002</v>
      </c>
      <c r="AT41" s="246">
        <v>1000</v>
      </c>
      <c r="AU41" s="291">
        <v>1770.52</v>
      </c>
      <c r="AV41" s="169">
        <f t="shared" si="9"/>
        <v>1770520</v>
      </c>
      <c r="AW41" s="169">
        <f t="shared" si="4"/>
        <v>1982982.4000000001</v>
      </c>
      <c r="AX41" s="246">
        <v>4946</v>
      </c>
      <c r="AY41" s="169">
        <v>8190472.8600000003</v>
      </c>
      <c r="AZ41" s="169">
        <v>9173329.6032000016</v>
      </c>
      <c r="BA41" s="86" t="s">
        <v>245</v>
      </c>
      <c r="BB41" s="86"/>
      <c r="BC41" s="175"/>
      <c r="BD41" s="175"/>
      <c r="BE41" s="86"/>
      <c r="BF41" s="86" t="s">
        <v>334</v>
      </c>
      <c r="BG41" s="175"/>
      <c r="BH41" s="86"/>
      <c r="BI41" s="26"/>
      <c r="BJ41" s="26"/>
      <c r="BK41" s="26"/>
      <c r="BL41" s="81"/>
      <c r="BM41" s="81"/>
    </row>
    <row r="42" spans="1:65" s="6" customFormat="1" ht="12" customHeight="1" x14ac:dyDescent="0.2">
      <c r="A42" s="86" t="s">
        <v>268</v>
      </c>
      <c r="B42" s="76" t="s">
        <v>426</v>
      </c>
      <c r="C42" s="86"/>
      <c r="D42" s="28" t="s">
        <v>30</v>
      </c>
      <c r="E42" s="175"/>
      <c r="F42" s="175" t="s">
        <v>27</v>
      </c>
      <c r="G42" s="175" t="s">
        <v>329</v>
      </c>
      <c r="H42" s="38">
        <v>210028875</v>
      </c>
      <c r="I42" s="81" t="s">
        <v>63</v>
      </c>
      <c r="J42" s="175" t="s">
        <v>330</v>
      </c>
      <c r="K42" s="175" t="s">
        <v>25</v>
      </c>
      <c r="L42" s="175"/>
      <c r="M42" s="175" t="s">
        <v>60</v>
      </c>
      <c r="N42" s="278">
        <v>30</v>
      </c>
      <c r="O42" s="278">
        <v>230000000</v>
      </c>
      <c r="P42" s="175" t="s">
        <v>283</v>
      </c>
      <c r="Q42" s="86" t="s">
        <v>272</v>
      </c>
      <c r="R42" s="175" t="s">
        <v>234</v>
      </c>
      <c r="S42" s="278">
        <v>230000000</v>
      </c>
      <c r="T42" s="175" t="s">
        <v>10</v>
      </c>
      <c r="U42" s="175" t="s">
        <v>11</v>
      </c>
      <c r="V42" s="86"/>
      <c r="W42" s="27" t="s">
        <v>264</v>
      </c>
      <c r="X42" s="27" t="s">
        <v>285</v>
      </c>
      <c r="Y42" s="278">
        <v>30</v>
      </c>
      <c r="Z42" s="278">
        <v>60</v>
      </c>
      <c r="AA42" s="279">
        <v>10</v>
      </c>
      <c r="AB42" s="175" t="s">
        <v>286</v>
      </c>
      <c r="AC42" s="27" t="s">
        <v>236</v>
      </c>
      <c r="AD42" s="246">
        <v>12482</v>
      </c>
      <c r="AE42" s="169">
        <v>2107</v>
      </c>
      <c r="AF42" s="169">
        <f t="shared" si="5"/>
        <v>26299574</v>
      </c>
      <c r="AG42" s="169">
        <f t="shared" si="0"/>
        <v>29455522.880000003</v>
      </c>
      <c r="AH42" s="246">
        <v>9689</v>
      </c>
      <c r="AI42" s="304">
        <v>2180.7399999999998</v>
      </c>
      <c r="AJ42" s="169">
        <f>AI42*AH42</f>
        <v>21129189.859999999</v>
      </c>
      <c r="AK42" s="169">
        <f t="shared" si="1"/>
        <v>23664692.643200003</v>
      </c>
      <c r="AL42" s="246">
        <v>9689</v>
      </c>
      <c r="AM42" s="290">
        <v>2257.0700000000002</v>
      </c>
      <c r="AN42" s="169">
        <f t="shared" si="7"/>
        <v>21868751.23</v>
      </c>
      <c r="AO42" s="169">
        <f t="shared" si="2"/>
        <v>24493001.377600003</v>
      </c>
      <c r="AP42" s="246">
        <v>9689</v>
      </c>
      <c r="AQ42" s="290">
        <v>2336.06</v>
      </c>
      <c r="AR42" s="169">
        <f t="shared" si="8"/>
        <v>22634085.34</v>
      </c>
      <c r="AS42" s="169">
        <f t="shared" si="3"/>
        <v>25350175.580800001</v>
      </c>
      <c r="AT42" s="246">
        <v>9689</v>
      </c>
      <c r="AU42" s="291">
        <v>2417.83</v>
      </c>
      <c r="AV42" s="169">
        <f t="shared" si="9"/>
        <v>23426354.870000001</v>
      </c>
      <c r="AW42" s="169">
        <f t="shared" si="4"/>
        <v>26237517.454400003</v>
      </c>
      <c r="AX42" s="246">
        <v>51238</v>
      </c>
      <c r="AY42" s="169">
        <v>115357955.30000001</v>
      </c>
      <c r="AZ42" s="169">
        <v>129200909.93600002</v>
      </c>
      <c r="BA42" s="86" t="s">
        <v>245</v>
      </c>
      <c r="BB42" s="86"/>
      <c r="BC42" s="175"/>
      <c r="BD42" s="175"/>
      <c r="BE42" s="86"/>
      <c r="BF42" s="86" t="s">
        <v>335</v>
      </c>
      <c r="BG42" s="175"/>
      <c r="BH42" s="86"/>
      <c r="BI42" s="26"/>
      <c r="BJ42" s="26"/>
      <c r="BK42" s="26"/>
      <c r="BL42" s="81"/>
      <c r="BM42" s="81"/>
    </row>
    <row r="43" spans="1:65" s="6" customFormat="1" ht="13.15" customHeight="1" x14ac:dyDescent="0.2">
      <c r="A43" s="86" t="s">
        <v>387</v>
      </c>
      <c r="B43" s="86"/>
      <c r="C43" s="81"/>
      <c r="D43" s="278"/>
      <c r="E43" s="81"/>
      <c r="F43" s="28" t="s">
        <v>39</v>
      </c>
      <c r="G43" s="29" t="s">
        <v>388</v>
      </c>
      <c r="H43" s="81"/>
      <c r="I43" s="175" t="s">
        <v>389</v>
      </c>
      <c r="J43" s="175" t="s">
        <v>390</v>
      </c>
      <c r="K43" s="175" t="s">
        <v>25</v>
      </c>
      <c r="L43" s="175"/>
      <c r="M43" s="175"/>
      <c r="N43" s="86"/>
      <c r="O43" s="86" t="s">
        <v>242</v>
      </c>
      <c r="P43" s="29" t="s">
        <v>391</v>
      </c>
      <c r="Q43" s="26" t="s">
        <v>277</v>
      </c>
      <c r="R43" s="175" t="s">
        <v>234</v>
      </c>
      <c r="S43" s="86" t="s">
        <v>232</v>
      </c>
      <c r="T43" s="175" t="s">
        <v>10</v>
      </c>
      <c r="U43" s="175" t="s">
        <v>11</v>
      </c>
      <c r="V43" s="86"/>
      <c r="W43" s="27" t="s">
        <v>264</v>
      </c>
      <c r="X43" s="27" t="s">
        <v>251</v>
      </c>
      <c r="Y43" s="278">
        <v>30</v>
      </c>
      <c r="Z43" s="278">
        <v>60</v>
      </c>
      <c r="AA43" s="279">
        <v>10</v>
      </c>
      <c r="AB43" s="175" t="s">
        <v>286</v>
      </c>
      <c r="AC43" s="27" t="s">
        <v>236</v>
      </c>
      <c r="AD43" s="246">
        <v>10</v>
      </c>
      <c r="AE43" s="169">
        <v>252464</v>
      </c>
      <c r="AF43" s="169">
        <f>AE43*AD43</f>
        <v>2524640</v>
      </c>
      <c r="AG43" s="169">
        <f>AF43*1.12</f>
        <v>2827596.8000000003</v>
      </c>
      <c r="AH43" s="246">
        <v>10</v>
      </c>
      <c r="AI43" s="169">
        <v>252464</v>
      </c>
      <c r="AJ43" s="169">
        <f>AI43*AH43</f>
        <v>2524640</v>
      </c>
      <c r="AK43" s="169">
        <f>AJ43*1.12</f>
        <v>2827596.8000000003</v>
      </c>
      <c r="AL43" s="246">
        <v>10</v>
      </c>
      <c r="AM43" s="169">
        <v>252464</v>
      </c>
      <c r="AN43" s="169">
        <f>AL43*AM43</f>
        <v>2524640</v>
      </c>
      <c r="AO43" s="169">
        <f>AN43*1.12</f>
        <v>2827596.8000000003</v>
      </c>
      <c r="AP43" s="246">
        <v>0</v>
      </c>
      <c r="AQ43" s="169"/>
      <c r="AR43" s="169">
        <v>0</v>
      </c>
      <c r="AS43" s="169">
        <v>0</v>
      </c>
      <c r="AT43" s="81"/>
      <c r="AU43" s="81"/>
      <c r="AV43" s="81"/>
      <c r="AW43" s="81"/>
      <c r="AX43" s="246">
        <v>30</v>
      </c>
      <c r="AY43" s="169">
        <v>0</v>
      </c>
      <c r="AZ43" s="169">
        <v>0</v>
      </c>
      <c r="BA43" s="54" t="s">
        <v>244</v>
      </c>
      <c r="BB43" s="175" t="s">
        <v>392</v>
      </c>
      <c r="BC43" s="175"/>
      <c r="BD43" s="175"/>
      <c r="BE43" s="175"/>
      <c r="BF43" s="175" t="s">
        <v>392</v>
      </c>
      <c r="BG43" s="175"/>
      <c r="BH43" s="175"/>
      <c r="BI43" s="175"/>
      <c r="BJ43" s="175"/>
      <c r="BK43" s="86" t="s">
        <v>73</v>
      </c>
      <c r="BL43" s="81"/>
      <c r="BM43" s="81"/>
    </row>
    <row r="44" spans="1:65" s="238" customFormat="1" ht="13.15" customHeight="1" x14ac:dyDescent="0.25">
      <c r="A44" s="48" t="s">
        <v>387</v>
      </c>
      <c r="B44" s="48"/>
      <c r="C44" s="232"/>
      <c r="D44" s="28" t="s">
        <v>39</v>
      </c>
      <c r="E44" s="232"/>
      <c r="F44" s="30" t="s">
        <v>40</v>
      </c>
      <c r="G44" s="31" t="s">
        <v>388</v>
      </c>
      <c r="H44" s="232"/>
      <c r="I44" s="229" t="s">
        <v>389</v>
      </c>
      <c r="J44" s="229" t="s">
        <v>390</v>
      </c>
      <c r="K44" s="229" t="s">
        <v>25</v>
      </c>
      <c r="L44" s="229"/>
      <c r="M44" s="229"/>
      <c r="N44" s="48"/>
      <c r="O44" s="48" t="s">
        <v>242</v>
      </c>
      <c r="P44" s="31" t="s">
        <v>391</v>
      </c>
      <c r="Q44" s="32" t="s">
        <v>277</v>
      </c>
      <c r="R44" s="229" t="s">
        <v>234</v>
      </c>
      <c r="S44" s="48" t="s">
        <v>232</v>
      </c>
      <c r="T44" s="229" t="s">
        <v>10</v>
      </c>
      <c r="U44" s="229" t="s">
        <v>11</v>
      </c>
      <c r="V44" s="48"/>
      <c r="W44" s="33" t="s">
        <v>264</v>
      </c>
      <c r="X44" s="33" t="s">
        <v>251</v>
      </c>
      <c r="Y44" s="270">
        <v>0</v>
      </c>
      <c r="Z44" s="237">
        <v>90</v>
      </c>
      <c r="AA44" s="237">
        <v>10</v>
      </c>
      <c r="AB44" s="229" t="s">
        <v>286</v>
      </c>
      <c r="AC44" s="33" t="s">
        <v>236</v>
      </c>
      <c r="AD44" s="310">
        <v>10</v>
      </c>
      <c r="AE44" s="168">
        <v>252464</v>
      </c>
      <c r="AF44" s="168">
        <f>AE44*AD44</f>
        <v>2524640</v>
      </c>
      <c r="AG44" s="168">
        <f>AF44*1.12</f>
        <v>2827596.8000000003</v>
      </c>
      <c r="AH44" s="310">
        <v>10</v>
      </c>
      <c r="AI44" s="168">
        <v>252464</v>
      </c>
      <c r="AJ44" s="168">
        <f>AI44*AH44</f>
        <v>2524640</v>
      </c>
      <c r="AK44" s="168">
        <f>AJ44*1.12</f>
        <v>2827596.8000000003</v>
      </c>
      <c r="AL44" s="310">
        <v>10</v>
      </c>
      <c r="AM44" s="168">
        <v>252464</v>
      </c>
      <c r="AN44" s="168">
        <f>AL44*AM44</f>
        <v>2524640</v>
      </c>
      <c r="AO44" s="168">
        <f>AN44*1.12</f>
        <v>2827596.8000000003</v>
      </c>
      <c r="AP44" s="310">
        <v>0</v>
      </c>
      <c r="AQ44" s="168"/>
      <c r="AR44" s="168">
        <v>0</v>
      </c>
      <c r="AS44" s="168">
        <v>0</v>
      </c>
      <c r="AT44" s="232"/>
      <c r="AU44" s="232"/>
      <c r="AV44" s="232"/>
      <c r="AW44" s="232"/>
      <c r="AX44" s="310">
        <v>30</v>
      </c>
      <c r="AY44" s="168">
        <v>0</v>
      </c>
      <c r="AZ44" s="168">
        <f>AY44*1.12</f>
        <v>0</v>
      </c>
      <c r="BA44" s="116" t="s">
        <v>244</v>
      </c>
      <c r="BB44" s="229" t="s">
        <v>392</v>
      </c>
      <c r="BC44" s="229"/>
      <c r="BD44" s="229"/>
      <c r="BE44" s="229"/>
      <c r="BF44" s="229" t="s">
        <v>392</v>
      </c>
      <c r="BG44" s="229"/>
      <c r="BH44" s="229"/>
      <c r="BI44" s="229"/>
      <c r="BJ44" s="229"/>
      <c r="BK44" s="229"/>
      <c r="BL44" s="48" t="s">
        <v>73</v>
      </c>
      <c r="BM44" s="229"/>
    </row>
    <row r="45" spans="1:65" s="238" customFormat="1" ht="13.15" customHeight="1" x14ac:dyDescent="0.25">
      <c r="A45" s="48" t="s">
        <v>387</v>
      </c>
      <c r="B45" s="48"/>
      <c r="C45" s="232"/>
      <c r="D45" s="34" t="s">
        <v>40</v>
      </c>
      <c r="E45" s="232"/>
      <c r="F45" s="34" t="s">
        <v>39</v>
      </c>
      <c r="G45" s="31" t="s">
        <v>388</v>
      </c>
      <c r="H45" s="232"/>
      <c r="I45" s="229" t="s">
        <v>389</v>
      </c>
      <c r="J45" s="229" t="s">
        <v>390</v>
      </c>
      <c r="K45" s="229" t="s">
        <v>25</v>
      </c>
      <c r="L45" s="229"/>
      <c r="M45" s="229"/>
      <c r="N45" s="48"/>
      <c r="O45" s="48" t="s">
        <v>242</v>
      </c>
      <c r="P45" s="35" t="s">
        <v>445</v>
      </c>
      <c r="Q45" s="32" t="s">
        <v>648</v>
      </c>
      <c r="R45" s="229" t="s">
        <v>234</v>
      </c>
      <c r="S45" s="48" t="s">
        <v>232</v>
      </c>
      <c r="T45" s="229" t="s">
        <v>10</v>
      </c>
      <c r="U45" s="229" t="s">
        <v>11</v>
      </c>
      <c r="V45" s="48"/>
      <c r="W45" s="33" t="s">
        <v>649</v>
      </c>
      <c r="X45" s="33" t="s">
        <v>251</v>
      </c>
      <c r="Y45" s="282">
        <v>0</v>
      </c>
      <c r="Z45" s="283">
        <v>90</v>
      </c>
      <c r="AA45" s="283">
        <v>10</v>
      </c>
      <c r="AB45" s="229" t="s">
        <v>286</v>
      </c>
      <c r="AC45" s="33" t="s">
        <v>236</v>
      </c>
      <c r="AD45" s="310">
        <v>0</v>
      </c>
      <c r="AE45" s="168">
        <v>252464</v>
      </c>
      <c r="AF45" s="168">
        <f>AE45*AD45</f>
        <v>0</v>
      </c>
      <c r="AG45" s="168">
        <f>AF45*1.12</f>
        <v>0</v>
      </c>
      <c r="AH45" s="310">
        <v>10</v>
      </c>
      <c r="AI45" s="168">
        <v>252464</v>
      </c>
      <c r="AJ45" s="168">
        <f>AI45*AH45</f>
        <v>2524640</v>
      </c>
      <c r="AK45" s="168">
        <f>AJ45*1.12</f>
        <v>2827596.8000000003</v>
      </c>
      <c r="AL45" s="310">
        <v>10</v>
      </c>
      <c r="AM45" s="168">
        <v>252464</v>
      </c>
      <c r="AN45" s="168">
        <f>AL45*AM45</f>
        <v>2524640</v>
      </c>
      <c r="AO45" s="168">
        <f>AN45*1.12</f>
        <v>2827596.8000000003</v>
      </c>
      <c r="AP45" s="310">
        <v>0</v>
      </c>
      <c r="AQ45" s="168"/>
      <c r="AR45" s="168">
        <v>0</v>
      </c>
      <c r="AS45" s="168">
        <v>0</v>
      </c>
      <c r="AT45" s="232"/>
      <c r="AU45" s="232"/>
      <c r="AV45" s="232"/>
      <c r="AW45" s="232"/>
      <c r="AX45" s="310">
        <f>AD45+AH45+AL45</f>
        <v>20</v>
      </c>
      <c r="AY45" s="311">
        <v>5049280</v>
      </c>
      <c r="AZ45" s="169">
        <v>5655193.6000000006</v>
      </c>
      <c r="BA45" s="116" t="s">
        <v>244</v>
      </c>
      <c r="BB45" s="229" t="s">
        <v>392</v>
      </c>
      <c r="BC45" s="229"/>
      <c r="BD45" s="229"/>
      <c r="BE45" s="229"/>
      <c r="BF45" s="229" t="s">
        <v>392</v>
      </c>
      <c r="BG45" s="229"/>
      <c r="BH45" s="229"/>
      <c r="BI45" s="229"/>
      <c r="BJ45" s="229"/>
      <c r="BK45" s="229"/>
      <c r="BL45" s="48" t="s">
        <v>73</v>
      </c>
      <c r="BM45" s="229"/>
    </row>
    <row r="46" spans="1:65" s="6" customFormat="1" ht="12" customHeight="1" x14ac:dyDescent="0.2">
      <c r="A46" s="86" t="s">
        <v>387</v>
      </c>
      <c r="B46" s="86"/>
      <c r="C46" s="81"/>
      <c r="D46" s="278"/>
      <c r="E46" s="81"/>
      <c r="F46" s="28" t="s">
        <v>41</v>
      </c>
      <c r="G46" s="29" t="s">
        <v>393</v>
      </c>
      <c r="H46" s="81"/>
      <c r="I46" s="175" t="s">
        <v>389</v>
      </c>
      <c r="J46" s="175" t="s">
        <v>394</v>
      </c>
      <c r="K46" s="175" t="s">
        <v>25</v>
      </c>
      <c r="L46" s="175"/>
      <c r="M46" s="175"/>
      <c r="N46" s="86"/>
      <c r="O46" s="86" t="s">
        <v>242</v>
      </c>
      <c r="P46" s="29" t="s">
        <v>391</v>
      </c>
      <c r="Q46" s="26" t="s">
        <v>277</v>
      </c>
      <c r="R46" s="175" t="s">
        <v>234</v>
      </c>
      <c r="S46" s="86" t="s">
        <v>232</v>
      </c>
      <c r="T46" s="175" t="s">
        <v>10</v>
      </c>
      <c r="U46" s="175" t="s">
        <v>11</v>
      </c>
      <c r="V46" s="86"/>
      <c r="W46" s="27" t="s">
        <v>264</v>
      </c>
      <c r="X46" s="27" t="s">
        <v>251</v>
      </c>
      <c r="Y46" s="278">
        <v>30</v>
      </c>
      <c r="Z46" s="278">
        <v>60</v>
      </c>
      <c r="AA46" s="279">
        <v>10</v>
      </c>
      <c r="AB46" s="175" t="s">
        <v>286</v>
      </c>
      <c r="AC46" s="27" t="s">
        <v>236</v>
      </c>
      <c r="AD46" s="246">
        <v>7</v>
      </c>
      <c r="AE46" s="169">
        <v>441785</v>
      </c>
      <c r="AF46" s="169">
        <f t="shared" ref="AF46:AF58" si="43">AE46*AD46</f>
        <v>3092495</v>
      </c>
      <c r="AG46" s="169">
        <f t="shared" ref="AG46:AG58" si="44">AF46*1.12</f>
        <v>3463594.4000000004</v>
      </c>
      <c r="AH46" s="246">
        <v>7</v>
      </c>
      <c r="AI46" s="169">
        <v>441785</v>
      </c>
      <c r="AJ46" s="169">
        <f t="shared" ref="AJ46:AJ58" si="45">AI46*AH46</f>
        <v>3092495</v>
      </c>
      <c r="AK46" s="169">
        <f t="shared" ref="AK46:AK58" si="46">AJ46*1.12</f>
        <v>3463594.4000000004</v>
      </c>
      <c r="AL46" s="246">
        <v>7</v>
      </c>
      <c r="AM46" s="169">
        <v>441785</v>
      </c>
      <c r="AN46" s="169">
        <f t="shared" ref="AN46:AN58" si="47">AL46*AM46</f>
        <v>3092495</v>
      </c>
      <c r="AO46" s="169">
        <f t="shared" ref="AO46:AO58" si="48">AN46*1.12</f>
        <v>3463594.4000000004</v>
      </c>
      <c r="AP46" s="246">
        <v>0</v>
      </c>
      <c r="AQ46" s="169"/>
      <c r="AR46" s="169">
        <v>0</v>
      </c>
      <c r="AS46" s="169">
        <v>0</v>
      </c>
      <c r="AT46" s="81"/>
      <c r="AU46" s="81"/>
      <c r="AV46" s="81"/>
      <c r="AW46" s="81"/>
      <c r="AX46" s="246">
        <v>21</v>
      </c>
      <c r="AY46" s="169">
        <v>0</v>
      </c>
      <c r="AZ46" s="169">
        <v>0</v>
      </c>
      <c r="BA46" s="54" t="s">
        <v>244</v>
      </c>
      <c r="BB46" s="86" t="s">
        <v>395</v>
      </c>
      <c r="BC46" s="306"/>
      <c r="BD46" s="191"/>
      <c r="BE46" s="191"/>
      <c r="BF46" s="86" t="s">
        <v>395</v>
      </c>
      <c r="BG46" s="175"/>
      <c r="BH46" s="175"/>
      <c r="BI46" s="175"/>
      <c r="BJ46" s="175"/>
      <c r="BK46" s="86" t="s">
        <v>73</v>
      </c>
      <c r="BL46" s="81"/>
      <c r="BM46" s="81"/>
    </row>
    <row r="47" spans="1:65" s="238" customFormat="1" ht="12" customHeight="1" x14ac:dyDescent="0.25">
      <c r="A47" s="48" t="s">
        <v>387</v>
      </c>
      <c r="B47" s="48"/>
      <c r="C47" s="232"/>
      <c r="D47" s="28" t="s">
        <v>41</v>
      </c>
      <c r="E47" s="232"/>
      <c r="F47" s="30" t="s">
        <v>42</v>
      </c>
      <c r="G47" s="31" t="s">
        <v>393</v>
      </c>
      <c r="H47" s="232"/>
      <c r="I47" s="229" t="s">
        <v>389</v>
      </c>
      <c r="J47" s="229" t="s">
        <v>394</v>
      </c>
      <c r="K47" s="229" t="s">
        <v>25</v>
      </c>
      <c r="L47" s="229"/>
      <c r="M47" s="229"/>
      <c r="N47" s="48"/>
      <c r="O47" s="48" t="s">
        <v>242</v>
      </c>
      <c r="P47" s="31" t="s">
        <v>391</v>
      </c>
      <c r="Q47" s="32" t="s">
        <v>277</v>
      </c>
      <c r="R47" s="229" t="s">
        <v>234</v>
      </c>
      <c r="S47" s="48" t="s">
        <v>232</v>
      </c>
      <c r="T47" s="229" t="s">
        <v>10</v>
      </c>
      <c r="U47" s="229" t="s">
        <v>11</v>
      </c>
      <c r="V47" s="48"/>
      <c r="W47" s="33" t="s">
        <v>264</v>
      </c>
      <c r="X47" s="33" t="s">
        <v>251</v>
      </c>
      <c r="Y47" s="270">
        <v>0</v>
      </c>
      <c r="Z47" s="237">
        <v>90</v>
      </c>
      <c r="AA47" s="237">
        <v>10</v>
      </c>
      <c r="AB47" s="229" t="s">
        <v>286</v>
      </c>
      <c r="AC47" s="33" t="s">
        <v>236</v>
      </c>
      <c r="AD47" s="310">
        <v>7</v>
      </c>
      <c r="AE47" s="168">
        <v>441785</v>
      </c>
      <c r="AF47" s="168">
        <f>AE47*AD47</f>
        <v>3092495</v>
      </c>
      <c r="AG47" s="168">
        <f>AF47*1.12</f>
        <v>3463594.4000000004</v>
      </c>
      <c r="AH47" s="310">
        <v>7</v>
      </c>
      <c r="AI47" s="168">
        <v>441785</v>
      </c>
      <c r="AJ47" s="168">
        <f>AI47*AH47</f>
        <v>3092495</v>
      </c>
      <c r="AK47" s="168">
        <f>AJ47*1.12</f>
        <v>3463594.4000000004</v>
      </c>
      <c r="AL47" s="310">
        <v>7</v>
      </c>
      <c r="AM47" s="168">
        <v>441785</v>
      </c>
      <c r="AN47" s="168">
        <f>AL47*AM47</f>
        <v>3092495</v>
      </c>
      <c r="AO47" s="168">
        <f>AN47*1.12</f>
        <v>3463594.4000000004</v>
      </c>
      <c r="AP47" s="310">
        <v>0</v>
      </c>
      <c r="AQ47" s="168"/>
      <c r="AR47" s="168">
        <v>0</v>
      </c>
      <c r="AS47" s="168">
        <v>0</v>
      </c>
      <c r="AT47" s="232"/>
      <c r="AU47" s="232"/>
      <c r="AV47" s="232"/>
      <c r="AW47" s="232"/>
      <c r="AX47" s="310">
        <v>21</v>
      </c>
      <c r="AY47" s="168">
        <v>0</v>
      </c>
      <c r="AZ47" s="168">
        <f>AY47*1.12</f>
        <v>0</v>
      </c>
      <c r="BA47" s="116" t="s">
        <v>244</v>
      </c>
      <c r="BB47" s="48" t="s">
        <v>395</v>
      </c>
      <c r="BC47" s="312"/>
      <c r="BD47" s="313"/>
      <c r="BE47" s="313"/>
      <c r="BF47" s="48" t="s">
        <v>395</v>
      </c>
      <c r="BG47" s="229"/>
      <c r="BH47" s="229"/>
      <c r="BI47" s="229"/>
      <c r="BJ47" s="229"/>
      <c r="BK47" s="229"/>
      <c r="BL47" s="48" t="s">
        <v>73</v>
      </c>
      <c r="BM47" s="229"/>
    </row>
    <row r="48" spans="1:65" s="238" customFormat="1" ht="12" customHeight="1" x14ac:dyDescent="0.25">
      <c r="A48" s="48" t="s">
        <v>387</v>
      </c>
      <c r="B48" s="48"/>
      <c r="C48" s="232"/>
      <c r="D48" s="34" t="s">
        <v>42</v>
      </c>
      <c r="E48" s="232"/>
      <c r="F48" s="34" t="s">
        <v>41</v>
      </c>
      <c r="G48" s="31" t="s">
        <v>393</v>
      </c>
      <c r="H48" s="232"/>
      <c r="I48" s="229" t="s">
        <v>389</v>
      </c>
      <c r="J48" s="229" t="s">
        <v>394</v>
      </c>
      <c r="K48" s="229" t="s">
        <v>25</v>
      </c>
      <c r="L48" s="229"/>
      <c r="M48" s="229"/>
      <c r="N48" s="48"/>
      <c r="O48" s="48" t="s">
        <v>242</v>
      </c>
      <c r="P48" s="35" t="s">
        <v>445</v>
      </c>
      <c r="Q48" s="32" t="s">
        <v>648</v>
      </c>
      <c r="R48" s="229" t="s">
        <v>234</v>
      </c>
      <c r="S48" s="48" t="s">
        <v>232</v>
      </c>
      <c r="T48" s="229" t="s">
        <v>10</v>
      </c>
      <c r="U48" s="229" t="s">
        <v>11</v>
      </c>
      <c r="V48" s="48"/>
      <c r="W48" s="33" t="s">
        <v>649</v>
      </c>
      <c r="X48" s="33" t="s">
        <v>251</v>
      </c>
      <c r="Y48" s="282">
        <v>0</v>
      </c>
      <c r="Z48" s="283">
        <v>90</v>
      </c>
      <c r="AA48" s="283">
        <v>10</v>
      </c>
      <c r="AB48" s="229" t="s">
        <v>286</v>
      </c>
      <c r="AC48" s="33" t="s">
        <v>236</v>
      </c>
      <c r="AD48" s="310">
        <v>0</v>
      </c>
      <c r="AE48" s="168">
        <v>441785</v>
      </c>
      <c r="AF48" s="168">
        <f>AE48*AD48</f>
        <v>0</v>
      </c>
      <c r="AG48" s="168">
        <f>AF48*1.12</f>
        <v>0</v>
      </c>
      <c r="AH48" s="310">
        <v>7</v>
      </c>
      <c r="AI48" s="168">
        <v>441785</v>
      </c>
      <c r="AJ48" s="168">
        <f>AI48*AH48</f>
        <v>3092495</v>
      </c>
      <c r="AK48" s="168">
        <f>AJ48*1.12</f>
        <v>3463594.4000000004</v>
      </c>
      <c r="AL48" s="310">
        <v>7</v>
      </c>
      <c r="AM48" s="168">
        <v>441785</v>
      </c>
      <c r="AN48" s="168">
        <f>AL48*AM48</f>
        <v>3092495</v>
      </c>
      <c r="AO48" s="168">
        <f>AN48*1.12</f>
        <v>3463594.4000000004</v>
      </c>
      <c r="AP48" s="310">
        <v>0</v>
      </c>
      <c r="AQ48" s="168"/>
      <c r="AR48" s="168">
        <v>0</v>
      </c>
      <c r="AS48" s="168">
        <v>0</v>
      </c>
      <c r="AT48" s="232"/>
      <c r="AU48" s="232"/>
      <c r="AV48" s="232"/>
      <c r="AW48" s="232"/>
      <c r="AX48" s="310">
        <f t="shared" ref="AX48" si="49">AD48+AH48+AL48</f>
        <v>14</v>
      </c>
      <c r="AY48" s="311">
        <v>6184990</v>
      </c>
      <c r="AZ48" s="169">
        <v>6927188.8000000007</v>
      </c>
      <c r="BA48" s="116" t="s">
        <v>244</v>
      </c>
      <c r="BB48" s="48" t="s">
        <v>395</v>
      </c>
      <c r="BC48" s="312"/>
      <c r="BD48" s="313"/>
      <c r="BE48" s="313"/>
      <c r="BF48" s="48" t="s">
        <v>395</v>
      </c>
      <c r="BG48" s="229"/>
      <c r="BH48" s="229"/>
      <c r="BI48" s="229"/>
      <c r="BJ48" s="229"/>
      <c r="BK48" s="229"/>
      <c r="BL48" s="48" t="s">
        <v>73</v>
      </c>
      <c r="BM48" s="229"/>
    </row>
    <row r="49" spans="1:65" s="6" customFormat="1" ht="12" customHeight="1" x14ac:dyDescent="0.2">
      <c r="A49" s="86" t="s">
        <v>387</v>
      </c>
      <c r="B49" s="86"/>
      <c r="C49" s="81"/>
      <c r="D49" s="278"/>
      <c r="E49" s="81"/>
      <c r="F49" s="28" t="s">
        <v>43</v>
      </c>
      <c r="G49" s="29" t="s">
        <v>396</v>
      </c>
      <c r="H49" s="81"/>
      <c r="I49" s="175" t="s">
        <v>397</v>
      </c>
      <c r="J49" s="175" t="s">
        <v>398</v>
      </c>
      <c r="K49" s="175" t="s">
        <v>25</v>
      </c>
      <c r="L49" s="175"/>
      <c r="M49" s="175"/>
      <c r="N49" s="86"/>
      <c r="O49" s="86" t="s">
        <v>242</v>
      </c>
      <c r="P49" s="29" t="s">
        <v>391</v>
      </c>
      <c r="Q49" s="26" t="s">
        <v>277</v>
      </c>
      <c r="R49" s="175" t="s">
        <v>234</v>
      </c>
      <c r="S49" s="86" t="s">
        <v>232</v>
      </c>
      <c r="T49" s="175" t="s">
        <v>10</v>
      </c>
      <c r="U49" s="175" t="s">
        <v>11</v>
      </c>
      <c r="V49" s="86"/>
      <c r="W49" s="27" t="s">
        <v>264</v>
      </c>
      <c r="X49" s="27" t="s">
        <v>251</v>
      </c>
      <c r="Y49" s="278">
        <v>30</v>
      </c>
      <c r="Z49" s="278">
        <v>60</v>
      </c>
      <c r="AA49" s="279">
        <v>10</v>
      </c>
      <c r="AB49" s="175" t="s">
        <v>286</v>
      </c>
      <c r="AC49" s="27" t="s">
        <v>236</v>
      </c>
      <c r="AD49" s="246">
        <v>90</v>
      </c>
      <c r="AE49" s="169">
        <v>418145.16</v>
      </c>
      <c r="AF49" s="169">
        <f t="shared" si="43"/>
        <v>37633064.399999999</v>
      </c>
      <c r="AG49" s="169">
        <f t="shared" si="44"/>
        <v>42149032.127999999</v>
      </c>
      <c r="AH49" s="246">
        <v>90</v>
      </c>
      <c r="AI49" s="169">
        <v>418145.16</v>
      </c>
      <c r="AJ49" s="169">
        <f t="shared" si="45"/>
        <v>37633064.399999999</v>
      </c>
      <c r="AK49" s="169">
        <f t="shared" si="46"/>
        <v>42149032.127999999</v>
      </c>
      <c r="AL49" s="246">
        <v>90</v>
      </c>
      <c r="AM49" s="169">
        <v>418145.16</v>
      </c>
      <c r="AN49" s="169">
        <f t="shared" si="47"/>
        <v>37633064.399999999</v>
      </c>
      <c r="AO49" s="169">
        <f t="shared" si="48"/>
        <v>42149032.127999999</v>
      </c>
      <c r="AP49" s="246">
        <v>0</v>
      </c>
      <c r="AQ49" s="169"/>
      <c r="AR49" s="169">
        <v>0</v>
      </c>
      <c r="AS49" s="169">
        <v>0</v>
      </c>
      <c r="AT49" s="81"/>
      <c r="AU49" s="81"/>
      <c r="AV49" s="81"/>
      <c r="AW49" s="81"/>
      <c r="AX49" s="246">
        <v>270</v>
      </c>
      <c r="AY49" s="169">
        <v>0</v>
      </c>
      <c r="AZ49" s="169">
        <v>0</v>
      </c>
      <c r="BA49" s="54" t="s">
        <v>244</v>
      </c>
      <c r="BB49" s="86" t="s">
        <v>399</v>
      </c>
      <c r="BC49" s="306"/>
      <c r="BD49" s="191"/>
      <c r="BE49" s="191"/>
      <c r="BF49" s="86" t="s">
        <v>399</v>
      </c>
      <c r="BG49" s="175"/>
      <c r="BH49" s="175"/>
      <c r="BI49" s="175"/>
      <c r="BJ49" s="175"/>
      <c r="BK49" s="86" t="s">
        <v>73</v>
      </c>
      <c r="BL49" s="81"/>
      <c r="BM49" s="81"/>
    </row>
    <row r="50" spans="1:65" s="238" customFormat="1" ht="12" customHeight="1" x14ac:dyDescent="0.25">
      <c r="A50" s="48" t="s">
        <v>387</v>
      </c>
      <c r="B50" s="48"/>
      <c r="C50" s="232"/>
      <c r="D50" s="28" t="s">
        <v>43</v>
      </c>
      <c r="E50" s="232"/>
      <c r="F50" s="30" t="s">
        <v>44</v>
      </c>
      <c r="G50" s="31" t="s">
        <v>396</v>
      </c>
      <c r="H50" s="232"/>
      <c r="I50" s="229" t="s">
        <v>397</v>
      </c>
      <c r="J50" s="229" t="s">
        <v>398</v>
      </c>
      <c r="K50" s="229" t="s">
        <v>25</v>
      </c>
      <c r="L50" s="229"/>
      <c r="M50" s="229"/>
      <c r="N50" s="48"/>
      <c r="O50" s="48" t="s">
        <v>242</v>
      </c>
      <c r="P50" s="31" t="s">
        <v>391</v>
      </c>
      <c r="Q50" s="32" t="s">
        <v>277</v>
      </c>
      <c r="R50" s="229" t="s">
        <v>234</v>
      </c>
      <c r="S50" s="48" t="s">
        <v>232</v>
      </c>
      <c r="T50" s="229" t="s">
        <v>10</v>
      </c>
      <c r="U50" s="229" t="s">
        <v>11</v>
      </c>
      <c r="V50" s="48"/>
      <c r="W50" s="33" t="s">
        <v>264</v>
      </c>
      <c r="X50" s="33" t="s">
        <v>251</v>
      </c>
      <c r="Y50" s="270">
        <v>0</v>
      </c>
      <c r="Z50" s="237">
        <v>90</v>
      </c>
      <c r="AA50" s="237">
        <v>10</v>
      </c>
      <c r="AB50" s="229" t="s">
        <v>286</v>
      </c>
      <c r="AC50" s="33" t="s">
        <v>236</v>
      </c>
      <c r="AD50" s="310">
        <v>90</v>
      </c>
      <c r="AE50" s="168">
        <v>418145.16</v>
      </c>
      <c r="AF50" s="168">
        <f t="shared" si="43"/>
        <v>37633064.399999999</v>
      </c>
      <c r="AG50" s="168">
        <f t="shared" si="44"/>
        <v>42149032.127999999</v>
      </c>
      <c r="AH50" s="310">
        <v>90</v>
      </c>
      <c r="AI50" s="168">
        <v>418145.16</v>
      </c>
      <c r="AJ50" s="168">
        <f t="shared" si="45"/>
        <v>37633064.399999999</v>
      </c>
      <c r="AK50" s="168">
        <f t="shared" si="46"/>
        <v>42149032.127999999</v>
      </c>
      <c r="AL50" s="310">
        <v>90</v>
      </c>
      <c r="AM50" s="168">
        <v>418145.16</v>
      </c>
      <c r="AN50" s="168">
        <f t="shared" si="47"/>
        <v>37633064.399999999</v>
      </c>
      <c r="AO50" s="168">
        <f t="shared" si="48"/>
        <v>42149032.127999999</v>
      </c>
      <c r="AP50" s="310">
        <v>0</v>
      </c>
      <c r="AQ50" s="168"/>
      <c r="AR50" s="168">
        <v>0</v>
      </c>
      <c r="AS50" s="168">
        <v>0</v>
      </c>
      <c r="AT50" s="232"/>
      <c r="AU50" s="232"/>
      <c r="AV50" s="232"/>
      <c r="AW50" s="232"/>
      <c r="AX50" s="310">
        <v>270</v>
      </c>
      <c r="AY50" s="168">
        <v>0</v>
      </c>
      <c r="AZ50" s="168">
        <f>AY50*1.12</f>
        <v>0</v>
      </c>
      <c r="BA50" s="116" t="s">
        <v>244</v>
      </c>
      <c r="BB50" s="48" t="s">
        <v>399</v>
      </c>
      <c r="BC50" s="312"/>
      <c r="BD50" s="313"/>
      <c r="BE50" s="313"/>
      <c r="BF50" s="48" t="s">
        <v>399</v>
      </c>
      <c r="BG50" s="229"/>
      <c r="BH50" s="229"/>
      <c r="BI50" s="229"/>
      <c r="BJ50" s="229"/>
      <c r="BK50" s="229"/>
      <c r="BL50" s="48" t="s">
        <v>73</v>
      </c>
      <c r="BM50" s="229"/>
    </row>
    <row r="51" spans="1:65" s="238" customFormat="1" ht="12" customHeight="1" x14ac:dyDescent="0.25">
      <c r="A51" s="48" t="s">
        <v>387</v>
      </c>
      <c r="B51" s="48"/>
      <c r="C51" s="232"/>
      <c r="D51" s="34" t="s">
        <v>44</v>
      </c>
      <c r="E51" s="232"/>
      <c r="F51" s="34" t="s">
        <v>43</v>
      </c>
      <c r="G51" s="31" t="s">
        <v>396</v>
      </c>
      <c r="H51" s="232"/>
      <c r="I51" s="229" t="s">
        <v>397</v>
      </c>
      <c r="J51" s="229" t="s">
        <v>398</v>
      </c>
      <c r="K51" s="229" t="s">
        <v>25</v>
      </c>
      <c r="L51" s="229"/>
      <c r="M51" s="229"/>
      <c r="N51" s="48"/>
      <c r="O51" s="48" t="s">
        <v>242</v>
      </c>
      <c r="P51" s="35" t="s">
        <v>445</v>
      </c>
      <c r="Q51" s="32" t="s">
        <v>648</v>
      </c>
      <c r="R51" s="229" t="s">
        <v>234</v>
      </c>
      <c r="S51" s="48" t="s">
        <v>232</v>
      </c>
      <c r="T51" s="229" t="s">
        <v>10</v>
      </c>
      <c r="U51" s="229" t="s">
        <v>11</v>
      </c>
      <c r="V51" s="48"/>
      <c r="W51" s="33" t="s">
        <v>649</v>
      </c>
      <c r="X51" s="33" t="s">
        <v>251</v>
      </c>
      <c r="Y51" s="282">
        <v>0</v>
      </c>
      <c r="Z51" s="283">
        <v>90</v>
      </c>
      <c r="AA51" s="283">
        <v>10</v>
      </c>
      <c r="AB51" s="229" t="s">
        <v>286</v>
      </c>
      <c r="AC51" s="33" t="s">
        <v>236</v>
      </c>
      <c r="AD51" s="310">
        <v>0</v>
      </c>
      <c r="AE51" s="168">
        <v>418145.16</v>
      </c>
      <c r="AF51" s="168">
        <f t="shared" si="43"/>
        <v>0</v>
      </c>
      <c r="AG51" s="168">
        <f t="shared" si="44"/>
        <v>0</v>
      </c>
      <c r="AH51" s="310">
        <v>90</v>
      </c>
      <c r="AI51" s="168">
        <v>418145.16</v>
      </c>
      <c r="AJ51" s="168">
        <f t="shared" si="45"/>
        <v>37633064.399999999</v>
      </c>
      <c r="AK51" s="168">
        <f t="shared" si="46"/>
        <v>42149032.127999999</v>
      </c>
      <c r="AL51" s="310">
        <v>90</v>
      </c>
      <c r="AM51" s="168">
        <v>418145.16</v>
      </c>
      <c r="AN51" s="168">
        <f t="shared" si="47"/>
        <v>37633064.399999999</v>
      </c>
      <c r="AO51" s="168">
        <f t="shared" si="48"/>
        <v>42149032.127999999</v>
      </c>
      <c r="AP51" s="310">
        <v>0</v>
      </c>
      <c r="AQ51" s="168"/>
      <c r="AR51" s="168">
        <v>0</v>
      </c>
      <c r="AS51" s="168">
        <v>0</v>
      </c>
      <c r="AT51" s="232"/>
      <c r="AU51" s="232"/>
      <c r="AV51" s="232"/>
      <c r="AW51" s="232"/>
      <c r="AX51" s="310">
        <f t="shared" ref="AX51" si="50">AD51+AH51+AL51</f>
        <v>180</v>
      </c>
      <c r="AY51" s="311">
        <v>75266128.799999997</v>
      </c>
      <c r="AZ51" s="169">
        <v>84298064.260000005</v>
      </c>
      <c r="BA51" s="116" t="s">
        <v>244</v>
      </c>
      <c r="BB51" s="48" t="s">
        <v>399</v>
      </c>
      <c r="BC51" s="312"/>
      <c r="BD51" s="313"/>
      <c r="BE51" s="313"/>
      <c r="BF51" s="48" t="s">
        <v>399</v>
      </c>
      <c r="BG51" s="229"/>
      <c r="BH51" s="229"/>
      <c r="BI51" s="229"/>
      <c r="BJ51" s="229"/>
      <c r="BK51" s="229"/>
      <c r="BL51" s="48" t="s">
        <v>73</v>
      </c>
      <c r="BM51" s="229"/>
    </row>
    <row r="52" spans="1:65" s="6" customFormat="1" ht="12" customHeight="1" x14ac:dyDescent="0.2">
      <c r="A52" s="86" t="s">
        <v>387</v>
      </c>
      <c r="B52" s="86"/>
      <c r="C52" s="81"/>
      <c r="D52" s="278"/>
      <c r="E52" s="81"/>
      <c r="F52" s="28" t="s">
        <v>45</v>
      </c>
      <c r="G52" s="29" t="s">
        <v>400</v>
      </c>
      <c r="H52" s="81"/>
      <c r="I52" s="175" t="s">
        <v>397</v>
      </c>
      <c r="J52" s="175" t="s">
        <v>401</v>
      </c>
      <c r="K52" s="175" t="s">
        <v>25</v>
      </c>
      <c r="L52" s="175"/>
      <c r="M52" s="175"/>
      <c r="N52" s="86"/>
      <c r="O52" s="86" t="s">
        <v>242</v>
      </c>
      <c r="P52" s="29" t="s">
        <v>391</v>
      </c>
      <c r="Q52" s="26" t="s">
        <v>277</v>
      </c>
      <c r="R52" s="175" t="s">
        <v>234</v>
      </c>
      <c r="S52" s="86" t="s">
        <v>232</v>
      </c>
      <c r="T52" s="175" t="s">
        <v>10</v>
      </c>
      <c r="U52" s="175" t="s">
        <v>11</v>
      </c>
      <c r="V52" s="86"/>
      <c r="W52" s="27" t="s">
        <v>264</v>
      </c>
      <c r="X52" s="27" t="s">
        <v>251</v>
      </c>
      <c r="Y52" s="278">
        <v>30</v>
      </c>
      <c r="Z52" s="278">
        <v>60</v>
      </c>
      <c r="AA52" s="279">
        <v>10</v>
      </c>
      <c r="AB52" s="175" t="s">
        <v>286</v>
      </c>
      <c r="AC52" s="27" t="s">
        <v>236</v>
      </c>
      <c r="AD52" s="246">
        <v>250</v>
      </c>
      <c r="AE52" s="169">
        <v>520640.18</v>
      </c>
      <c r="AF52" s="169">
        <f t="shared" si="43"/>
        <v>130160045</v>
      </c>
      <c r="AG52" s="169">
        <f t="shared" si="44"/>
        <v>145779250.40000001</v>
      </c>
      <c r="AH52" s="246">
        <v>250</v>
      </c>
      <c r="AI52" s="169">
        <v>520640.18</v>
      </c>
      <c r="AJ52" s="169">
        <f t="shared" si="45"/>
        <v>130160045</v>
      </c>
      <c r="AK52" s="169">
        <f t="shared" si="46"/>
        <v>145779250.40000001</v>
      </c>
      <c r="AL52" s="246">
        <v>250</v>
      </c>
      <c r="AM52" s="169">
        <v>520640.18</v>
      </c>
      <c r="AN52" s="169">
        <f t="shared" si="47"/>
        <v>130160045</v>
      </c>
      <c r="AO52" s="169">
        <f t="shared" si="48"/>
        <v>145779250.40000001</v>
      </c>
      <c r="AP52" s="246">
        <v>0</v>
      </c>
      <c r="AQ52" s="169"/>
      <c r="AR52" s="169">
        <v>0</v>
      </c>
      <c r="AS52" s="169">
        <v>0</v>
      </c>
      <c r="AT52" s="81"/>
      <c r="AU52" s="81"/>
      <c r="AV52" s="81"/>
      <c r="AW52" s="81"/>
      <c r="AX52" s="246">
        <v>750</v>
      </c>
      <c r="AY52" s="169">
        <v>0</v>
      </c>
      <c r="AZ52" s="169">
        <v>0</v>
      </c>
      <c r="BA52" s="54" t="s">
        <v>244</v>
      </c>
      <c r="BB52" s="86" t="s">
        <v>402</v>
      </c>
      <c r="BC52" s="306"/>
      <c r="BD52" s="191"/>
      <c r="BE52" s="191"/>
      <c r="BF52" s="86" t="s">
        <v>402</v>
      </c>
      <c r="BG52" s="175"/>
      <c r="BH52" s="175"/>
      <c r="BI52" s="175"/>
      <c r="BJ52" s="175"/>
      <c r="BK52" s="86" t="s">
        <v>73</v>
      </c>
      <c r="BL52" s="81"/>
      <c r="BM52" s="81"/>
    </row>
    <row r="53" spans="1:65" s="238" customFormat="1" ht="12" customHeight="1" x14ac:dyDescent="0.25">
      <c r="A53" s="48" t="s">
        <v>387</v>
      </c>
      <c r="B53" s="48"/>
      <c r="C53" s="232"/>
      <c r="D53" s="28" t="s">
        <v>45</v>
      </c>
      <c r="E53" s="232"/>
      <c r="F53" s="30" t="s">
        <v>46</v>
      </c>
      <c r="G53" s="31" t="s">
        <v>400</v>
      </c>
      <c r="H53" s="232"/>
      <c r="I53" s="229" t="s">
        <v>397</v>
      </c>
      <c r="J53" s="229" t="s">
        <v>401</v>
      </c>
      <c r="K53" s="229" t="s">
        <v>25</v>
      </c>
      <c r="L53" s="229"/>
      <c r="M53" s="229"/>
      <c r="N53" s="48"/>
      <c r="O53" s="48" t="s">
        <v>242</v>
      </c>
      <c r="P53" s="31" t="s">
        <v>391</v>
      </c>
      <c r="Q53" s="32" t="s">
        <v>277</v>
      </c>
      <c r="R53" s="229" t="s">
        <v>234</v>
      </c>
      <c r="S53" s="48" t="s">
        <v>232</v>
      </c>
      <c r="T53" s="229" t="s">
        <v>10</v>
      </c>
      <c r="U53" s="229" t="s">
        <v>11</v>
      </c>
      <c r="V53" s="48"/>
      <c r="W53" s="33" t="s">
        <v>264</v>
      </c>
      <c r="X53" s="33" t="s">
        <v>251</v>
      </c>
      <c r="Y53" s="270">
        <v>0</v>
      </c>
      <c r="Z53" s="237">
        <v>90</v>
      </c>
      <c r="AA53" s="237">
        <v>10</v>
      </c>
      <c r="AB53" s="229" t="s">
        <v>286</v>
      </c>
      <c r="AC53" s="33" t="s">
        <v>236</v>
      </c>
      <c r="AD53" s="310">
        <v>250</v>
      </c>
      <c r="AE53" s="168">
        <v>520640.18</v>
      </c>
      <c r="AF53" s="168">
        <f>AE53*AD53</f>
        <v>130160045</v>
      </c>
      <c r="AG53" s="168">
        <f>AF53*1.12</f>
        <v>145779250.40000001</v>
      </c>
      <c r="AH53" s="310">
        <v>250</v>
      </c>
      <c r="AI53" s="168">
        <v>520640.18</v>
      </c>
      <c r="AJ53" s="168">
        <f>AI53*AH53</f>
        <v>130160045</v>
      </c>
      <c r="AK53" s="168">
        <f>AJ53*1.12</f>
        <v>145779250.40000001</v>
      </c>
      <c r="AL53" s="310">
        <v>250</v>
      </c>
      <c r="AM53" s="168">
        <v>520640.18</v>
      </c>
      <c r="AN53" s="168">
        <f>AL53*AM53</f>
        <v>130160045</v>
      </c>
      <c r="AO53" s="168">
        <f>AN53*1.12</f>
        <v>145779250.40000001</v>
      </c>
      <c r="AP53" s="310">
        <v>0</v>
      </c>
      <c r="AQ53" s="168"/>
      <c r="AR53" s="168">
        <v>0</v>
      </c>
      <c r="AS53" s="168">
        <v>0</v>
      </c>
      <c r="AT53" s="232"/>
      <c r="AU53" s="232"/>
      <c r="AV53" s="232"/>
      <c r="AW53" s="232"/>
      <c r="AX53" s="310">
        <v>750</v>
      </c>
      <c r="AY53" s="168">
        <v>0</v>
      </c>
      <c r="AZ53" s="168">
        <f>AY53*1.12</f>
        <v>0</v>
      </c>
      <c r="BA53" s="116" t="s">
        <v>244</v>
      </c>
      <c r="BB53" s="48" t="s">
        <v>402</v>
      </c>
      <c r="BC53" s="312"/>
      <c r="BD53" s="313"/>
      <c r="BE53" s="313"/>
      <c r="BF53" s="48" t="s">
        <v>402</v>
      </c>
      <c r="BG53" s="229"/>
      <c r="BH53" s="229"/>
      <c r="BI53" s="229"/>
      <c r="BJ53" s="229"/>
      <c r="BK53" s="229"/>
      <c r="BL53" s="48" t="s">
        <v>73</v>
      </c>
      <c r="BM53" s="229"/>
    </row>
    <row r="54" spans="1:65" s="238" customFormat="1" ht="12" customHeight="1" x14ac:dyDescent="0.25">
      <c r="A54" s="48" t="s">
        <v>387</v>
      </c>
      <c r="B54" s="48"/>
      <c r="C54" s="232"/>
      <c r="D54" s="34" t="s">
        <v>46</v>
      </c>
      <c r="E54" s="232"/>
      <c r="F54" s="34" t="s">
        <v>45</v>
      </c>
      <c r="G54" s="31" t="s">
        <v>400</v>
      </c>
      <c r="H54" s="232"/>
      <c r="I54" s="229" t="s">
        <v>397</v>
      </c>
      <c r="J54" s="229" t="s">
        <v>401</v>
      </c>
      <c r="K54" s="229" t="s">
        <v>25</v>
      </c>
      <c r="L54" s="229"/>
      <c r="M54" s="229"/>
      <c r="N54" s="48"/>
      <c r="O54" s="48" t="s">
        <v>242</v>
      </c>
      <c r="P54" s="35" t="s">
        <v>445</v>
      </c>
      <c r="Q54" s="32" t="s">
        <v>648</v>
      </c>
      <c r="R54" s="229" t="s">
        <v>234</v>
      </c>
      <c r="S54" s="48" t="s">
        <v>232</v>
      </c>
      <c r="T54" s="229" t="s">
        <v>10</v>
      </c>
      <c r="U54" s="229" t="s">
        <v>11</v>
      </c>
      <c r="V54" s="48"/>
      <c r="W54" s="33" t="s">
        <v>649</v>
      </c>
      <c r="X54" s="33" t="s">
        <v>251</v>
      </c>
      <c r="Y54" s="282">
        <v>0</v>
      </c>
      <c r="Z54" s="283">
        <v>90</v>
      </c>
      <c r="AA54" s="283">
        <v>10</v>
      </c>
      <c r="AB54" s="229" t="s">
        <v>286</v>
      </c>
      <c r="AC54" s="33" t="s">
        <v>236</v>
      </c>
      <c r="AD54" s="310">
        <v>0</v>
      </c>
      <c r="AE54" s="168">
        <v>520640.18</v>
      </c>
      <c r="AF54" s="168">
        <f>AE54*AD54</f>
        <v>0</v>
      </c>
      <c r="AG54" s="168">
        <f>AF54*1.12</f>
        <v>0</v>
      </c>
      <c r="AH54" s="310">
        <v>250</v>
      </c>
      <c r="AI54" s="168">
        <v>520640.18</v>
      </c>
      <c r="AJ54" s="168">
        <f>AI54*AH54</f>
        <v>130160045</v>
      </c>
      <c r="AK54" s="168">
        <f>AJ54*1.12</f>
        <v>145779250.40000001</v>
      </c>
      <c r="AL54" s="310">
        <v>250</v>
      </c>
      <c r="AM54" s="168">
        <v>520640.18</v>
      </c>
      <c r="AN54" s="168">
        <f>AL54*AM54</f>
        <v>130160045</v>
      </c>
      <c r="AO54" s="168">
        <f>AN54*1.12</f>
        <v>145779250.40000001</v>
      </c>
      <c r="AP54" s="310">
        <v>0</v>
      </c>
      <c r="AQ54" s="168"/>
      <c r="AR54" s="168">
        <v>0</v>
      </c>
      <c r="AS54" s="168">
        <v>0</v>
      </c>
      <c r="AT54" s="232"/>
      <c r="AU54" s="232"/>
      <c r="AV54" s="232"/>
      <c r="AW54" s="232"/>
      <c r="AX54" s="310">
        <f t="shared" ref="AX54" si="51">AD54+AH54+AL54</f>
        <v>500</v>
      </c>
      <c r="AY54" s="311">
        <v>260320090</v>
      </c>
      <c r="AZ54" s="169">
        <v>291558500.80000001</v>
      </c>
      <c r="BA54" s="116" t="s">
        <v>244</v>
      </c>
      <c r="BB54" s="48" t="s">
        <v>402</v>
      </c>
      <c r="BC54" s="312"/>
      <c r="BD54" s="313"/>
      <c r="BE54" s="313"/>
      <c r="BF54" s="48" t="s">
        <v>402</v>
      </c>
      <c r="BG54" s="229"/>
      <c r="BH54" s="229"/>
      <c r="BI54" s="229"/>
      <c r="BJ54" s="229"/>
      <c r="BK54" s="229"/>
      <c r="BL54" s="48" t="s">
        <v>73</v>
      </c>
      <c r="BM54" s="229"/>
    </row>
    <row r="55" spans="1:65" s="6" customFormat="1" ht="12" customHeight="1" x14ac:dyDescent="0.2">
      <c r="A55" s="86" t="s">
        <v>387</v>
      </c>
      <c r="B55" s="86"/>
      <c r="C55" s="81"/>
      <c r="D55" s="278"/>
      <c r="E55" s="81"/>
      <c r="F55" s="28" t="s">
        <v>47</v>
      </c>
      <c r="G55" s="29" t="s">
        <v>403</v>
      </c>
      <c r="H55" s="81"/>
      <c r="I55" s="175" t="s">
        <v>404</v>
      </c>
      <c r="J55" s="175" t="s">
        <v>405</v>
      </c>
      <c r="K55" s="175" t="s">
        <v>25</v>
      </c>
      <c r="L55" s="175"/>
      <c r="M55" s="175"/>
      <c r="N55" s="86"/>
      <c r="O55" s="86" t="s">
        <v>242</v>
      </c>
      <c r="P55" s="29" t="s">
        <v>391</v>
      </c>
      <c r="Q55" s="26" t="s">
        <v>277</v>
      </c>
      <c r="R55" s="175" t="s">
        <v>234</v>
      </c>
      <c r="S55" s="86" t="s">
        <v>232</v>
      </c>
      <c r="T55" s="175" t="s">
        <v>10</v>
      </c>
      <c r="U55" s="175" t="s">
        <v>11</v>
      </c>
      <c r="V55" s="86"/>
      <c r="W55" s="27" t="s">
        <v>264</v>
      </c>
      <c r="X55" s="27" t="s">
        <v>251</v>
      </c>
      <c r="Y55" s="278">
        <v>30</v>
      </c>
      <c r="Z55" s="278">
        <v>60</v>
      </c>
      <c r="AA55" s="279">
        <v>10</v>
      </c>
      <c r="AB55" s="175" t="s">
        <v>286</v>
      </c>
      <c r="AC55" s="27" t="s">
        <v>236</v>
      </c>
      <c r="AD55" s="246">
        <v>10</v>
      </c>
      <c r="AE55" s="169">
        <v>103300</v>
      </c>
      <c r="AF55" s="169">
        <f t="shared" si="43"/>
        <v>1033000</v>
      </c>
      <c r="AG55" s="169">
        <f t="shared" si="44"/>
        <v>1156960</v>
      </c>
      <c r="AH55" s="246">
        <v>10</v>
      </c>
      <c r="AI55" s="169">
        <v>103300</v>
      </c>
      <c r="AJ55" s="169">
        <f t="shared" si="45"/>
        <v>1033000</v>
      </c>
      <c r="AK55" s="169">
        <f t="shared" si="46"/>
        <v>1156960</v>
      </c>
      <c r="AL55" s="246">
        <v>10</v>
      </c>
      <c r="AM55" s="169">
        <v>103300</v>
      </c>
      <c r="AN55" s="169">
        <f t="shared" si="47"/>
        <v>1033000</v>
      </c>
      <c r="AO55" s="169">
        <f t="shared" si="48"/>
        <v>1156960</v>
      </c>
      <c r="AP55" s="246">
        <v>0</v>
      </c>
      <c r="AQ55" s="169"/>
      <c r="AR55" s="169">
        <v>0</v>
      </c>
      <c r="AS55" s="169">
        <v>0</v>
      </c>
      <c r="AT55" s="81"/>
      <c r="AU55" s="81"/>
      <c r="AV55" s="81"/>
      <c r="AW55" s="81"/>
      <c r="AX55" s="246">
        <v>30</v>
      </c>
      <c r="AY55" s="169">
        <v>0</v>
      </c>
      <c r="AZ55" s="169">
        <v>0</v>
      </c>
      <c r="BA55" s="54" t="s">
        <v>244</v>
      </c>
      <c r="BB55" s="86" t="s">
        <v>406</v>
      </c>
      <c r="BC55" s="306"/>
      <c r="BD55" s="191"/>
      <c r="BE55" s="191"/>
      <c r="BF55" s="86" t="s">
        <v>406</v>
      </c>
      <c r="BG55" s="175"/>
      <c r="BH55" s="175"/>
      <c r="BI55" s="175"/>
      <c r="BJ55" s="175"/>
      <c r="BK55" s="86" t="s">
        <v>73</v>
      </c>
      <c r="BL55" s="81"/>
      <c r="BM55" s="81"/>
    </row>
    <row r="56" spans="1:65" s="238" customFormat="1" ht="12" customHeight="1" x14ac:dyDescent="0.25">
      <c r="A56" s="48" t="s">
        <v>387</v>
      </c>
      <c r="B56" s="48"/>
      <c r="C56" s="232"/>
      <c r="D56" s="28" t="s">
        <v>47</v>
      </c>
      <c r="E56" s="232"/>
      <c r="F56" s="30" t="s">
        <v>48</v>
      </c>
      <c r="G56" s="31" t="s">
        <v>403</v>
      </c>
      <c r="H56" s="232"/>
      <c r="I56" s="229" t="s">
        <v>404</v>
      </c>
      <c r="J56" s="229" t="s">
        <v>405</v>
      </c>
      <c r="K56" s="229" t="s">
        <v>25</v>
      </c>
      <c r="L56" s="229"/>
      <c r="M56" s="229"/>
      <c r="N56" s="48"/>
      <c r="O56" s="48" t="s">
        <v>242</v>
      </c>
      <c r="P56" s="31" t="s">
        <v>391</v>
      </c>
      <c r="Q56" s="32" t="s">
        <v>277</v>
      </c>
      <c r="R56" s="229" t="s">
        <v>234</v>
      </c>
      <c r="S56" s="48" t="s">
        <v>232</v>
      </c>
      <c r="T56" s="229" t="s">
        <v>10</v>
      </c>
      <c r="U56" s="229" t="s">
        <v>11</v>
      </c>
      <c r="V56" s="48"/>
      <c r="W56" s="33" t="s">
        <v>264</v>
      </c>
      <c r="X56" s="33" t="s">
        <v>251</v>
      </c>
      <c r="Y56" s="270">
        <v>0</v>
      </c>
      <c r="Z56" s="237">
        <v>90</v>
      </c>
      <c r="AA56" s="237">
        <v>10</v>
      </c>
      <c r="AB56" s="229" t="s">
        <v>286</v>
      </c>
      <c r="AC56" s="33" t="s">
        <v>236</v>
      </c>
      <c r="AD56" s="310">
        <v>10</v>
      </c>
      <c r="AE56" s="168">
        <v>103300</v>
      </c>
      <c r="AF56" s="168">
        <f>AE56*AD56</f>
        <v>1033000</v>
      </c>
      <c r="AG56" s="168">
        <f>AF56*1.12</f>
        <v>1156960</v>
      </c>
      <c r="AH56" s="310">
        <v>10</v>
      </c>
      <c r="AI56" s="168">
        <v>103300</v>
      </c>
      <c r="AJ56" s="168">
        <f>AI56*AH56</f>
        <v>1033000</v>
      </c>
      <c r="AK56" s="168">
        <f>AJ56*1.12</f>
        <v>1156960</v>
      </c>
      <c r="AL56" s="310">
        <v>10</v>
      </c>
      <c r="AM56" s="168">
        <v>103300</v>
      </c>
      <c r="AN56" s="168">
        <f>AL56*AM56</f>
        <v>1033000</v>
      </c>
      <c r="AO56" s="168">
        <f>AN56*1.12</f>
        <v>1156960</v>
      </c>
      <c r="AP56" s="310">
        <v>0</v>
      </c>
      <c r="AQ56" s="168"/>
      <c r="AR56" s="168">
        <v>0</v>
      </c>
      <c r="AS56" s="168">
        <v>0</v>
      </c>
      <c r="AT56" s="232"/>
      <c r="AU56" s="232"/>
      <c r="AV56" s="232"/>
      <c r="AW56" s="232"/>
      <c r="AX56" s="310">
        <v>30</v>
      </c>
      <c r="AY56" s="168">
        <v>0</v>
      </c>
      <c r="AZ56" s="168">
        <f>AY56*1.12</f>
        <v>0</v>
      </c>
      <c r="BA56" s="116" t="s">
        <v>244</v>
      </c>
      <c r="BB56" s="48" t="s">
        <v>406</v>
      </c>
      <c r="BC56" s="312"/>
      <c r="BD56" s="313"/>
      <c r="BE56" s="313"/>
      <c r="BF56" s="48" t="s">
        <v>406</v>
      </c>
      <c r="BG56" s="229"/>
      <c r="BH56" s="229"/>
      <c r="BI56" s="229"/>
      <c r="BJ56" s="229"/>
      <c r="BK56" s="229"/>
      <c r="BL56" s="48" t="s">
        <v>73</v>
      </c>
      <c r="BM56" s="229"/>
    </row>
    <row r="57" spans="1:65" s="238" customFormat="1" ht="12" customHeight="1" x14ac:dyDescent="0.25">
      <c r="A57" s="48" t="s">
        <v>387</v>
      </c>
      <c r="B57" s="48"/>
      <c r="C57" s="232"/>
      <c r="D57" s="34" t="s">
        <v>48</v>
      </c>
      <c r="E57" s="232"/>
      <c r="F57" s="34" t="s">
        <v>47</v>
      </c>
      <c r="G57" s="31" t="s">
        <v>403</v>
      </c>
      <c r="H57" s="232"/>
      <c r="I57" s="229" t="s">
        <v>404</v>
      </c>
      <c r="J57" s="229" t="s">
        <v>405</v>
      </c>
      <c r="K57" s="229" t="s">
        <v>25</v>
      </c>
      <c r="L57" s="229"/>
      <c r="M57" s="229"/>
      <c r="N57" s="48"/>
      <c r="O57" s="48" t="s">
        <v>242</v>
      </c>
      <c r="P57" s="35" t="s">
        <v>445</v>
      </c>
      <c r="Q57" s="32" t="s">
        <v>648</v>
      </c>
      <c r="R57" s="229" t="s">
        <v>234</v>
      </c>
      <c r="S57" s="48" t="s">
        <v>232</v>
      </c>
      <c r="T57" s="229" t="s">
        <v>10</v>
      </c>
      <c r="U57" s="229" t="s">
        <v>11</v>
      </c>
      <c r="V57" s="48"/>
      <c r="W57" s="33" t="s">
        <v>649</v>
      </c>
      <c r="X57" s="33" t="s">
        <v>251</v>
      </c>
      <c r="Y57" s="282">
        <v>0</v>
      </c>
      <c r="Z57" s="283">
        <v>90</v>
      </c>
      <c r="AA57" s="283">
        <v>10</v>
      </c>
      <c r="AB57" s="229" t="s">
        <v>286</v>
      </c>
      <c r="AC57" s="33" t="s">
        <v>236</v>
      </c>
      <c r="AD57" s="310">
        <v>0</v>
      </c>
      <c r="AE57" s="168">
        <v>103300</v>
      </c>
      <c r="AF57" s="168">
        <f>AE57*AD57</f>
        <v>0</v>
      </c>
      <c r="AG57" s="168">
        <f>AF57*1.12</f>
        <v>0</v>
      </c>
      <c r="AH57" s="310">
        <v>10</v>
      </c>
      <c r="AI57" s="168">
        <v>103300</v>
      </c>
      <c r="AJ57" s="168">
        <f>AI57*AH57</f>
        <v>1033000</v>
      </c>
      <c r="AK57" s="168">
        <f>AJ57*1.12</f>
        <v>1156960</v>
      </c>
      <c r="AL57" s="310">
        <v>10</v>
      </c>
      <c r="AM57" s="168">
        <v>103300</v>
      </c>
      <c r="AN57" s="168">
        <f>AL57*AM57</f>
        <v>1033000</v>
      </c>
      <c r="AO57" s="168">
        <f>AN57*1.12</f>
        <v>1156960</v>
      </c>
      <c r="AP57" s="310">
        <v>0</v>
      </c>
      <c r="AQ57" s="168"/>
      <c r="AR57" s="168">
        <v>0</v>
      </c>
      <c r="AS57" s="168">
        <v>0</v>
      </c>
      <c r="AT57" s="232"/>
      <c r="AU57" s="232"/>
      <c r="AV57" s="232"/>
      <c r="AW57" s="232"/>
      <c r="AX57" s="310">
        <f t="shared" ref="AX57" si="52">AD57+AH57+AL57</f>
        <v>20</v>
      </c>
      <c r="AY57" s="311">
        <v>2066000</v>
      </c>
      <c r="AZ57" s="169">
        <v>2313920</v>
      </c>
      <c r="BA57" s="116" t="s">
        <v>244</v>
      </c>
      <c r="BB57" s="48" t="s">
        <v>406</v>
      </c>
      <c r="BC57" s="312"/>
      <c r="BD57" s="313"/>
      <c r="BE57" s="313"/>
      <c r="BF57" s="48" t="s">
        <v>406</v>
      </c>
      <c r="BG57" s="229"/>
      <c r="BH57" s="229"/>
      <c r="BI57" s="229"/>
      <c r="BJ57" s="229"/>
      <c r="BK57" s="229"/>
      <c r="BL57" s="48" t="s">
        <v>73</v>
      </c>
      <c r="BM57" s="229"/>
    </row>
    <row r="58" spans="1:65" s="6" customFormat="1" ht="12" customHeight="1" x14ac:dyDescent="0.2">
      <c r="A58" s="86" t="s">
        <v>387</v>
      </c>
      <c r="B58" s="86"/>
      <c r="C58" s="81"/>
      <c r="D58" s="278"/>
      <c r="E58" s="81"/>
      <c r="F58" s="28" t="s">
        <v>49</v>
      </c>
      <c r="G58" s="29" t="s">
        <v>407</v>
      </c>
      <c r="H58" s="81"/>
      <c r="I58" s="175" t="s">
        <v>404</v>
      </c>
      <c r="J58" s="175" t="s">
        <v>408</v>
      </c>
      <c r="K58" s="175" t="s">
        <v>25</v>
      </c>
      <c r="L58" s="175"/>
      <c r="M58" s="175"/>
      <c r="N58" s="86"/>
      <c r="O58" s="86" t="s">
        <v>242</v>
      </c>
      <c r="P58" s="29" t="s">
        <v>391</v>
      </c>
      <c r="Q58" s="26" t="s">
        <v>277</v>
      </c>
      <c r="R58" s="175" t="s">
        <v>234</v>
      </c>
      <c r="S58" s="86" t="s">
        <v>232</v>
      </c>
      <c r="T58" s="175" t="s">
        <v>10</v>
      </c>
      <c r="U58" s="175" t="s">
        <v>11</v>
      </c>
      <c r="V58" s="86"/>
      <c r="W58" s="27" t="s">
        <v>264</v>
      </c>
      <c r="X58" s="27" t="s">
        <v>251</v>
      </c>
      <c r="Y58" s="278">
        <v>30</v>
      </c>
      <c r="Z58" s="278">
        <v>60</v>
      </c>
      <c r="AA58" s="279">
        <v>10</v>
      </c>
      <c r="AB58" s="175" t="s">
        <v>286</v>
      </c>
      <c r="AC58" s="27" t="s">
        <v>236</v>
      </c>
      <c r="AD58" s="246">
        <v>2</v>
      </c>
      <c r="AE58" s="169">
        <v>267500</v>
      </c>
      <c r="AF58" s="169">
        <f t="shared" si="43"/>
        <v>535000</v>
      </c>
      <c r="AG58" s="169">
        <f t="shared" si="44"/>
        <v>599200</v>
      </c>
      <c r="AH58" s="246">
        <v>2</v>
      </c>
      <c r="AI58" s="169">
        <v>267500</v>
      </c>
      <c r="AJ58" s="169">
        <f t="shared" si="45"/>
        <v>535000</v>
      </c>
      <c r="AK58" s="169">
        <f t="shared" si="46"/>
        <v>599200</v>
      </c>
      <c r="AL58" s="246">
        <v>2</v>
      </c>
      <c r="AM58" s="169">
        <v>267500</v>
      </c>
      <c r="AN58" s="169">
        <f t="shared" si="47"/>
        <v>535000</v>
      </c>
      <c r="AO58" s="169">
        <f t="shared" si="48"/>
        <v>599200</v>
      </c>
      <c r="AP58" s="246">
        <v>0</v>
      </c>
      <c r="AQ58" s="169"/>
      <c r="AR58" s="169">
        <v>0</v>
      </c>
      <c r="AS58" s="169">
        <v>0</v>
      </c>
      <c r="AT58" s="81"/>
      <c r="AU58" s="81"/>
      <c r="AV58" s="81"/>
      <c r="AW58" s="81"/>
      <c r="AX58" s="246">
        <v>6</v>
      </c>
      <c r="AY58" s="169">
        <v>0</v>
      </c>
      <c r="AZ58" s="169">
        <v>0</v>
      </c>
      <c r="BA58" s="54" t="s">
        <v>244</v>
      </c>
      <c r="BB58" s="86" t="s">
        <v>409</v>
      </c>
      <c r="BC58" s="306"/>
      <c r="BD58" s="191"/>
      <c r="BE58" s="191"/>
      <c r="BF58" s="86" t="s">
        <v>409</v>
      </c>
      <c r="BG58" s="175"/>
      <c r="BH58" s="175"/>
      <c r="BI58" s="175"/>
      <c r="BJ58" s="175"/>
      <c r="BK58" s="86" t="s">
        <v>73</v>
      </c>
      <c r="BL58" s="81"/>
      <c r="BM58" s="81"/>
    </row>
    <row r="59" spans="1:65" s="238" customFormat="1" ht="12" customHeight="1" x14ac:dyDescent="0.25">
      <c r="A59" s="48" t="s">
        <v>387</v>
      </c>
      <c r="B59" s="48"/>
      <c r="C59" s="232"/>
      <c r="D59" s="28" t="s">
        <v>49</v>
      </c>
      <c r="E59" s="232"/>
      <c r="F59" s="30" t="s">
        <v>50</v>
      </c>
      <c r="G59" s="31" t="s">
        <v>407</v>
      </c>
      <c r="H59" s="232"/>
      <c r="I59" s="229" t="s">
        <v>404</v>
      </c>
      <c r="J59" s="229" t="s">
        <v>408</v>
      </c>
      <c r="K59" s="229" t="s">
        <v>25</v>
      </c>
      <c r="L59" s="229"/>
      <c r="M59" s="229"/>
      <c r="N59" s="48"/>
      <c r="O59" s="48" t="s">
        <v>242</v>
      </c>
      <c r="P59" s="31" t="s">
        <v>391</v>
      </c>
      <c r="Q59" s="32" t="s">
        <v>277</v>
      </c>
      <c r="R59" s="229" t="s">
        <v>234</v>
      </c>
      <c r="S59" s="48" t="s">
        <v>232</v>
      </c>
      <c r="T59" s="229" t="s">
        <v>10</v>
      </c>
      <c r="U59" s="229" t="s">
        <v>11</v>
      </c>
      <c r="V59" s="48"/>
      <c r="W59" s="33" t="s">
        <v>264</v>
      </c>
      <c r="X59" s="33" t="s">
        <v>251</v>
      </c>
      <c r="Y59" s="270">
        <v>0</v>
      </c>
      <c r="Z59" s="237">
        <v>90</v>
      </c>
      <c r="AA59" s="237">
        <v>10</v>
      </c>
      <c r="AB59" s="229" t="s">
        <v>286</v>
      </c>
      <c r="AC59" s="33" t="s">
        <v>236</v>
      </c>
      <c r="AD59" s="310">
        <v>2</v>
      </c>
      <c r="AE59" s="168">
        <v>267500</v>
      </c>
      <c r="AF59" s="168">
        <f>AE59*AD59</f>
        <v>535000</v>
      </c>
      <c r="AG59" s="168">
        <f>AF59*1.12</f>
        <v>599200</v>
      </c>
      <c r="AH59" s="310">
        <v>2</v>
      </c>
      <c r="AI59" s="168">
        <v>267500</v>
      </c>
      <c r="AJ59" s="168">
        <f>AI59*AH59</f>
        <v>535000</v>
      </c>
      <c r="AK59" s="168">
        <f>AJ59*1.12</f>
        <v>599200</v>
      </c>
      <c r="AL59" s="310">
        <v>2</v>
      </c>
      <c r="AM59" s="168">
        <v>267500</v>
      </c>
      <c r="AN59" s="168">
        <f>AL59*AM59</f>
        <v>535000</v>
      </c>
      <c r="AO59" s="168">
        <f>AN59*1.12</f>
        <v>599200</v>
      </c>
      <c r="AP59" s="310">
        <v>0</v>
      </c>
      <c r="AQ59" s="168"/>
      <c r="AR59" s="168">
        <v>0</v>
      </c>
      <c r="AS59" s="168">
        <v>0</v>
      </c>
      <c r="AT59" s="232"/>
      <c r="AU59" s="232"/>
      <c r="AV59" s="232"/>
      <c r="AW59" s="232"/>
      <c r="AX59" s="310">
        <v>6</v>
      </c>
      <c r="AY59" s="168">
        <v>0</v>
      </c>
      <c r="AZ59" s="168">
        <f>AY59*1.12</f>
        <v>0</v>
      </c>
      <c r="BA59" s="116" t="s">
        <v>244</v>
      </c>
      <c r="BB59" s="48" t="s">
        <v>409</v>
      </c>
      <c r="BC59" s="312"/>
      <c r="BD59" s="313"/>
      <c r="BE59" s="313"/>
      <c r="BF59" s="48" t="s">
        <v>409</v>
      </c>
      <c r="BG59" s="229"/>
      <c r="BH59" s="229"/>
      <c r="BI59" s="229"/>
      <c r="BJ59" s="229"/>
      <c r="BK59" s="229"/>
      <c r="BL59" s="48" t="s">
        <v>73</v>
      </c>
      <c r="BM59" s="229"/>
    </row>
    <row r="60" spans="1:65" s="238" customFormat="1" ht="12" customHeight="1" x14ac:dyDescent="0.25">
      <c r="A60" s="48" t="s">
        <v>387</v>
      </c>
      <c r="B60" s="48"/>
      <c r="C60" s="232"/>
      <c r="D60" s="34" t="s">
        <v>50</v>
      </c>
      <c r="E60" s="232"/>
      <c r="F60" s="34" t="s">
        <v>49</v>
      </c>
      <c r="G60" s="31" t="s">
        <v>407</v>
      </c>
      <c r="H60" s="232"/>
      <c r="I60" s="229" t="s">
        <v>404</v>
      </c>
      <c r="J60" s="229" t="s">
        <v>408</v>
      </c>
      <c r="K60" s="229" t="s">
        <v>25</v>
      </c>
      <c r="L60" s="229"/>
      <c r="M60" s="229"/>
      <c r="N60" s="48"/>
      <c r="O60" s="48" t="s">
        <v>242</v>
      </c>
      <c r="P60" s="35" t="s">
        <v>445</v>
      </c>
      <c r="Q60" s="32" t="s">
        <v>648</v>
      </c>
      <c r="R60" s="229" t="s">
        <v>234</v>
      </c>
      <c r="S60" s="48" t="s">
        <v>232</v>
      </c>
      <c r="T60" s="229" t="s">
        <v>10</v>
      </c>
      <c r="U60" s="229" t="s">
        <v>11</v>
      </c>
      <c r="V60" s="48"/>
      <c r="W60" s="33" t="s">
        <v>649</v>
      </c>
      <c r="X60" s="33" t="s">
        <v>251</v>
      </c>
      <c r="Y60" s="282">
        <v>0</v>
      </c>
      <c r="Z60" s="283">
        <v>90</v>
      </c>
      <c r="AA60" s="283">
        <v>10</v>
      </c>
      <c r="AB60" s="229" t="s">
        <v>286</v>
      </c>
      <c r="AC60" s="33" t="s">
        <v>236</v>
      </c>
      <c r="AD60" s="310">
        <v>0</v>
      </c>
      <c r="AE60" s="168">
        <v>267500</v>
      </c>
      <c r="AF60" s="168">
        <f>AE60*AD60</f>
        <v>0</v>
      </c>
      <c r="AG60" s="168">
        <f>AF60*1.12</f>
        <v>0</v>
      </c>
      <c r="AH60" s="310">
        <v>2</v>
      </c>
      <c r="AI60" s="168">
        <v>267500</v>
      </c>
      <c r="AJ60" s="168">
        <f>AI60*AH60</f>
        <v>535000</v>
      </c>
      <c r="AK60" s="168">
        <f>AJ60*1.12</f>
        <v>599200</v>
      </c>
      <c r="AL60" s="310">
        <v>2</v>
      </c>
      <c r="AM60" s="168">
        <v>267500</v>
      </c>
      <c r="AN60" s="168">
        <f>AL60*AM60</f>
        <v>535000</v>
      </c>
      <c r="AO60" s="168">
        <f>AN60*1.12</f>
        <v>599200</v>
      </c>
      <c r="AP60" s="310">
        <v>0</v>
      </c>
      <c r="AQ60" s="168"/>
      <c r="AR60" s="168">
        <v>0</v>
      </c>
      <c r="AS60" s="168">
        <v>0</v>
      </c>
      <c r="AT60" s="232"/>
      <c r="AU60" s="232"/>
      <c r="AV60" s="232"/>
      <c r="AW60" s="232"/>
      <c r="AX60" s="310">
        <f t="shared" ref="AX60" si="53">AD60+AH60+AL60</f>
        <v>4</v>
      </c>
      <c r="AY60" s="311">
        <v>1070000</v>
      </c>
      <c r="AZ60" s="169">
        <v>1198400</v>
      </c>
      <c r="BA60" s="116" t="s">
        <v>244</v>
      </c>
      <c r="BB60" s="48" t="s">
        <v>409</v>
      </c>
      <c r="BC60" s="312"/>
      <c r="BD60" s="313"/>
      <c r="BE60" s="313"/>
      <c r="BF60" s="48" t="s">
        <v>409</v>
      </c>
      <c r="BG60" s="229"/>
      <c r="BH60" s="229"/>
      <c r="BI60" s="229"/>
      <c r="BJ60" s="229"/>
      <c r="BK60" s="229"/>
      <c r="BL60" s="48" t="s">
        <v>73</v>
      </c>
      <c r="BM60" s="229"/>
    </row>
    <row r="61" spans="1:65" s="6" customFormat="1" ht="11.25" customHeight="1" x14ac:dyDescent="0.2">
      <c r="A61" s="86" t="s">
        <v>302</v>
      </c>
      <c r="B61" s="76" t="s">
        <v>426</v>
      </c>
      <c r="C61" s="76"/>
      <c r="D61" s="28" t="s">
        <v>52</v>
      </c>
      <c r="E61" s="81"/>
      <c r="F61" s="278" t="s">
        <v>51</v>
      </c>
      <c r="G61" s="175" t="s">
        <v>312</v>
      </c>
      <c r="H61" s="86" t="s">
        <v>439</v>
      </c>
      <c r="I61" s="175" t="s">
        <v>313</v>
      </c>
      <c r="J61" s="175" t="s">
        <v>314</v>
      </c>
      <c r="K61" s="175" t="s">
        <v>25</v>
      </c>
      <c r="L61" s="175"/>
      <c r="M61" s="175" t="s">
        <v>60</v>
      </c>
      <c r="N61" s="86" t="s">
        <v>210</v>
      </c>
      <c r="O61" s="86" t="s">
        <v>232</v>
      </c>
      <c r="P61" s="175" t="s">
        <v>283</v>
      </c>
      <c r="Q61" s="175">
        <v>12.2018</v>
      </c>
      <c r="R61" s="175" t="s">
        <v>234</v>
      </c>
      <c r="S61" s="86" t="s">
        <v>232</v>
      </c>
      <c r="T61" s="175" t="s">
        <v>284</v>
      </c>
      <c r="U61" s="175" t="s">
        <v>11</v>
      </c>
      <c r="V61" s="86"/>
      <c r="W61" s="175">
        <v>1.2019</v>
      </c>
      <c r="X61" s="86" t="s">
        <v>285</v>
      </c>
      <c r="Y61" s="86" t="s">
        <v>435</v>
      </c>
      <c r="Z61" s="86" t="s">
        <v>436</v>
      </c>
      <c r="AA61" s="281">
        <v>10</v>
      </c>
      <c r="AB61" s="175" t="s">
        <v>286</v>
      </c>
      <c r="AC61" s="175"/>
      <c r="AD61" s="246">
        <v>85</v>
      </c>
      <c r="AE61" s="169">
        <v>17686.830000000002</v>
      </c>
      <c r="AF61" s="169">
        <v>1503380.55</v>
      </c>
      <c r="AG61" s="169">
        <v>1683786.22</v>
      </c>
      <c r="AH61" s="246">
        <v>230</v>
      </c>
      <c r="AI61" s="169">
        <v>17686.830000000002</v>
      </c>
      <c r="AJ61" s="169">
        <v>4067970.9</v>
      </c>
      <c r="AK61" s="169">
        <v>4556127.41</v>
      </c>
      <c r="AL61" s="246">
        <v>230</v>
      </c>
      <c r="AM61" s="169">
        <v>17686.830000000002</v>
      </c>
      <c r="AN61" s="169">
        <v>4067970.9</v>
      </c>
      <c r="AO61" s="169">
        <v>4556127.41</v>
      </c>
      <c r="AP61" s="246">
        <v>230</v>
      </c>
      <c r="AQ61" s="169">
        <v>17686.830000000002</v>
      </c>
      <c r="AR61" s="169">
        <v>4067970.9</v>
      </c>
      <c r="AS61" s="169">
        <v>4556127.41</v>
      </c>
      <c r="AT61" s="246">
        <v>230</v>
      </c>
      <c r="AU61" s="169">
        <v>17686.830000000002</v>
      </c>
      <c r="AV61" s="169">
        <v>4067970.9</v>
      </c>
      <c r="AW61" s="169">
        <v>4556127.41</v>
      </c>
      <c r="AX61" s="246">
        <v>1005</v>
      </c>
      <c r="AY61" s="169">
        <v>0</v>
      </c>
      <c r="AZ61" s="169">
        <v>0</v>
      </c>
      <c r="BA61" s="86" t="s">
        <v>245</v>
      </c>
      <c r="BB61" s="175"/>
      <c r="BC61" s="175"/>
      <c r="BD61" s="175"/>
      <c r="BE61" s="175"/>
      <c r="BF61" s="175" t="s">
        <v>306</v>
      </c>
      <c r="BG61" s="175"/>
      <c r="BH61" s="175"/>
      <c r="BI61" s="175"/>
      <c r="BJ61" s="175"/>
      <c r="BK61" s="175"/>
      <c r="BL61" s="314"/>
      <c r="BM61" s="86" t="s">
        <v>73</v>
      </c>
    </row>
    <row r="62" spans="1:65" s="6" customFormat="1" ht="13.15" customHeight="1" x14ac:dyDescent="0.2">
      <c r="A62" s="86" t="s">
        <v>302</v>
      </c>
      <c r="B62" s="26" t="s">
        <v>442</v>
      </c>
      <c r="C62" s="26" t="s">
        <v>508</v>
      </c>
      <c r="D62" s="278" t="s">
        <v>509</v>
      </c>
      <c r="E62" s="175"/>
      <c r="F62" s="278"/>
      <c r="G62" s="175" t="s">
        <v>312</v>
      </c>
      <c r="H62" s="278">
        <v>220016064</v>
      </c>
      <c r="I62" s="175" t="s">
        <v>313</v>
      </c>
      <c r="J62" s="29" t="s">
        <v>314</v>
      </c>
      <c r="K62" s="175" t="s">
        <v>25</v>
      </c>
      <c r="L62" s="175"/>
      <c r="M62" s="175" t="s">
        <v>60</v>
      </c>
      <c r="N62" s="86" t="s">
        <v>210</v>
      </c>
      <c r="O62" s="86" t="s">
        <v>232</v>
      </c>
      <c r="P62" s="175" t="s">
        <v>283</v>
      </c>
      <c r="Q62" s="305" t="s">
        <v>510</v>
      </c>
      <c r="R62" s="175" t="s">
        <v>234</v>
      </c>
      <c r="S62" s="86" t="s">
        <v>232</v>
      </c>
      <c r="T62" s="175" t="s">
        <v>284</v>
      </c>
      <c r="U62" s="175" t="s">
        <v>11</v>
      </c>
      <c r="V62" s="86"/>
      <c r="W62" s="242" t="s">
        <v>478</v>
      </c>
      <c r="X62" s="86" t="s">
        <v>285</v>
      </c>
      <c r="Y62" s="242">
        <v>30</v>
      </c>
      <c r="Z62" s="242" t="s">
        <v>243</v>
      </c>
      <c r="AA62" s="242">
        <v>10</v>
      </c>
      <c r="AB62" s="175" t="s">
        <v>286</v>
      </c>
      <c r="AC62" s="175"/>
      <c r="AD62" s="246">
        <v>200</v>
      </c>
      <c r="AE62" s="169">
        <v>17686.830000000002</v>
      </c>
      <c r="AF62" s="169">
        <f t="shared" ref="AF62" si="54">AD62*AE62</f>
        <v>3537366.0000000005</v>
      </c>
      <c r="AG62" s="169">
        <f t="shared" ref="AG62" si="55">AF62*1.12</f>
        <v>3961849.9200000009</v>
      </c>
      <c r="AH62" s="246">
        <v>230</v>
      </c>
      <c r="AI62" s="169">
        <v>17686.830000000002</v>
      </c>
      <c r="AJ62" s="169">
        <f t="shared" ref="AJ62" si="56">AH62*AI62</f>
        <v>4067970.9000000004</v>
      </c>
      <c r="AK62" s="169">
        <f t="shared" ref="AK62" si="57">AJ62*1.12</f>
        <v>4556127.4080000008</v>
      </c>
      <c r="AL62" s="246">
        <v>230</v>
      </c>
      <c r="AM62" s="169">
        <v>17686.830000000002</v>
      </c>
      <c r="AN62" s="169">
        <f t="shared" ref="AN62" si="58">AL62*AM62</f>
        <v>4067970.9000000004</v>
      </c>
      <c r="AO62" s="169">
        <f t="shared" ref="AO62" si="59">AN62*1.12</f>
        <v>4556127.4080000008</v>
      </c>
      <c r="AP62" s="246">
        <v>230</v>
      </c>
      <c r="AQ62" s="169">
        <v>17686.830000000002</v>
      </c>
      <c r="AR62" s="169">
        <f t="shared" ref="AR62" si="60">AP62*AQ62</f>
        <v>4067970.9000000004</v>
      </c>
      <c r="AS62" s="169">
        <f t="shared" ref="AS62:AS107" si="61">AR62*1.12</f>
        <v>4556127.4080000008</v>
      </c>
      <c r="AT62" s="246">
        <v>230</v>
      </c>
      <c r="AU62" s="169">
        <v>17686.830000000002</v>
      </c>
      <c r="AV62" s="169">
        <f t="shared" ref="AV62" si="62">AT62*AU62</f>
        <v>4067970.9000000004</v>
      </c>
      <c r="AW62" s="169">
        <f t="shared" ref="AW62:AW107" si="63">AV62*1.12</f>
        <v>4556127.4080000008</v>
      </c>
      <c r="AX62" s="307">
        <f t="shared" ref="AX62:AX105" si="64">AT62+AP62+AL62+AH62+AD62</f>
        <v>1120</v>
      </c>
      <c r="AY62" s="169">
        <f>AF62+AJ62+AN62+AR62+AV62</f>
        <v>19809249.600000001</v>
      </c>
      <c r="AZ62" s="169">
        <f>AY62*1.12</f>
        <v>22186359.552000005</v>
      </c>
      <c r="BA62" s="86" t="s">
        <v>245</v>
      </c>
      <c r="BB62" s="175"/>
      <c r="BC62" s="175"/>
      <c r="BD62" s="175"/>
      <c r="BE62" s="175"/>
      <c r="BF62" s="175" t="s">
        <v>306</v>
      </c>
      <c r="BG62" s="175"/>
      <c r="BH62" s="175"/>
      <c r="BI62" s="175"/>
      <c r="BJ62" s="86" t="s">
        <v>73</v>
      </c>
      <c r="BK62" s="86" t="s">
        <v>73</v>
      </c>
      <c r="BL62" s="26"/>
    </row>
    <row r="63" spans="1:65" ht="13.15" customHeight="1" x14ac:dyDescent="0.2">
      <c r="A63" s="86" t="s">
        <v>302</v>
      </c>
      <c r="B63" s="26" t="s">
        <v>442</v>
      </c>
      <c r="C63" s="26" t="s">
        <v>443</v>
      </c>
      <c r="D63" s="36" t="s">
        <v>29</v>
      </c>
      <c r="E63" s="37"/>
      <c r="F63" s="26"/>
      <c r="G63" s="175" t="s">
        <v>444</v>
      </c>
      <c r="H63" s="278">
        <v>210013579</v>
      </c>
      <c r="I63" s="175" t="s">
        <v>58</v>
      </c>
      <c r="J63" s="175" t="s">
        <v>59</v>
      </c>
      <c r="K63" s="175" t="s">
        <v>25</v>
      </c>
      <c r="L63" s="175"/>
      <c r="M63" s="175" t="s">
        <v>60</v>
      </c>
      <c r="N63" s="86" t="s">
        <v>210</v>
      </c>
      <c r="O63" s="86" t="s">
        <v>242</v>
      </c>
      <c r="P63" s="38" t="s">
        <v>445</v>
      </c>
      <c r="Q63" s="315" t="s">
        <v>264</v>
      </c>
      <c r="R63" s="175" t="s">
        <v>234</v>
      </c>
      <c r="S63" s="86" t="s">
        <v>232</v>
      </c>
      <c r="T63" s="175" t="s">
        <v>284</v>
      </c>
      <c r="U63" s="175" t="s">
        <v>11</v>
      </c>
      <c r="V63" s="86"/>
      <c r="W63" s="315" t="s">
        <v>446</v>
      </c>
      <c r="X63" s="86" t="s">
        <v>285</v>
      </c>
      <c r="Y63" s="242">
        <v>30</v>
      </c>
      <c r="Z63" s="242" t="s">
        <v>243</v>
      </c>
      <c r="AA63" s="242">
        <v>10</v>
      </c>
      <c r="AB63" s="175" t="s">
        <v>238</v>
      </c>
      <c r="AC63" s="27" t="s">
        <v>236</v>
      </c>
      <c r="AD63" s="246"/>
      <c r="AE63" s="169">
        <v>1645246.89</v>
      </c>
      <c r="AF63" s="169">
        <f>AE63*AD63</f>
        <v>0</v>
      </c>
      <c r="AG63" s="169">
        <f>AF63*1.12</f>
        <v>0</v>
      </c>
      <c r="AH63" s="246">
        <v>73</v>
      </c>
      <c r="AI63" s="169">
        <v>1645246.89</v>
      </c>
      <c r="AJ63" s="169">
        <f>AI63*AH63</f>
        <v>120103022.97</v>
      </c>
      <c r="AK63" s="169">
        <f>AJ63*1.12</f>
        <v>134515385.72640002</v>
      </c>
      <c r="AL63" s="246">
        <v>73</v>
      </c>
      <c r="AM63" s="169">
        <v>1645246.89</v>
      </c>
      <c r="AN63" s="169">
        <f>AM63*AL63</f>
        <v>120103022.97</v>
      </c>
      <c r="AO63" s="169">
        <f>AN63*1.12</f>
        <v>134515385.72640002</v>
      </c>
      <c r="AP63" s="246">
        <v>73</v>
      </c>
      <c r="AQ63" s="169">
        <v>1645246.89</v>
      </c>
      <c r="AR63" s="169">
        <f t="shared" ref="AR63:AR105" si="65">AQ63*AP63</f>
        <v>120103022.97</v>
      </c>
      <c r="AS63" s="169">
        <f t="shared" si="61"/>
        <v>134515385.72640002</v>
      </c>
      <c r="AT63" s="246">
        <v>73</v>
      </c>
      <c r="AU63" s="169">
        <v>1645246.89</v>
      </c>
      <c r="AV63" s="169">
        <f t="shared" ref="AV63:AV105" si="66">AU63*AT63</f>
        <v>120103022.97</v>
      </c>
      <c r="AW63" s="169">
        <f t="shared" si="63"/>
        <v>134515385.72640002</v>
      </c>
      <c r="AX63" s="246">
        <f t="shared" si="64"/>
        <v>292</v>
      </c>
      <c r="AY63" s="169">
        <v>0</v>
      </c>
      <c r="AZ63" s="169">
        <v>0</v>
      </c>
      <c r="BA63" s="39" t="s">
        <v>447</v>
      </c>
      <c r="BB63" s="175"/>
      <c r="BC63" s="175"/>
      <c r="BD63" s="175"/>
      <c r="BE63" s="175"/>
      <c r="BF63" s="175" t="s">
        <v>448</v>
      </c>
      <c r="BG63" s="175"/>
      <c r="BH63" s="175"/>
      <c r="BI63" s="175"/>
      <c r="BJ63" s="175"/>
      <c r="BK63" s="175"/>
      <c r="BL63" s="175"/>
      <c r="BM63" s="86" t="s">
        <v>73</v>
      </c>
    </row>
    <row r="64" spans="1:65" s="42" customFormat="1" ht="13.15" customHeight="1" x14ac:dyDescent="0.25">
      <c r="A64" s="29" t="s">
        <v>302</v>
      </c>
      <c r="B64" s="39" t="s">
        <v>442</v>
      </c>
      <c r="C64" s="39" t="s">
        <v>443</v>
      </c>
      <c r="D64" s="40" t="s">
        <v>598</v>
      </c>
      <c r="E64" s="41"/>
      <c r="F64" s="39"/>
      <c r="G64" s="29" t="s">
        <v>444</v>
      </c>
      <c r="H64" s="38">
        <v>210013579</v>
      </c>
      <c r="I64" s="41" t="s">
        <v>58</v>
      </c>
      <c r="J64" s="29" t="s">
        <v>59</v>
      </c>
      <c r="K64" s="41" t="s">
        <v>25</v>
      </c>
      <c r="L64" s="41"/>
      <c r="M64" s="41" t="s">
        <v>60</v>
      </c>
      <c r="N64" s="54" t="s">
        <v>210</v>
      </c>
      <c r="O64" s="54" t="s">
        <v>242</v>
      </c>
      <c r="P64" s="35" t="s">
        <v>445</v>
      </c>
      <c r="Q64" s="39" t="s">
        <v>522</v>
      </c>
      <c r="R64" s="41" t="s">
        <v>234</v>
      </c>
      <c r="S64" s="54" t="s">
        <v>232</v>
      </c>
      <c r="T64" s="29" t="s">
        <v>284</v>
      </c>
      <c r="U64" s="41" t="s">
        <v>11</v>
      </c>
      <c r="V64" s="54"/>
      <c r="W64" s="39" t="s">
        <v>446</v>
      </c>
      <c r="X64" s="54" t="s">
        <v>285</v>
      </c>
      <c r="Y64" s="164">
        <v>30</v>
      </c>
      <c r="Z64" s="164" t="s">
        <v>243</v>
      </c>
      <c r="AA64" s="164">
        <v>10</v>
      </c>
      <c r="AB64" s="29" t="s">
        <v>238</v>
      </c>
      <c r="AC64" s="27" t="s">
        <v>236</v>
      </c>
      <c r="AD64" s="311"/>
      <c r="AE64" s="201">
        <v>1645246.89</v>
      </c>
      <c r="AF64" s="201">
        <v>0</v>
      </c>
      <c r="AG64" s="201">
        <v>0</v>
      </c>
      <c r="AH64" s="311">
        <v>73</v>
      </c>
      <c r="AI64" s="201">
        <v>1645246.89</v>
      </c>
      <c r="AJ64" s="201">
        <v>120103022.97</v>
      </c>
      <c r="AK64" s="201">
        <v>134515385.72640002</v>
      </c>
      <c r="AL64" s="311">
        <v>73</v>
      </c>
      <c r="AM64" s="201">
        <v>1645246.89</v>
      </c>
      <c r="AN64" s="201">
        <v>120103022.97</v>
      </c>
      <c r="AO64" s="201">
        <v>134515385.72640002</v>
      </c>
      <c r="AP64" s="311">
        <v>73</v>
      </c>
      <c r="AQ64" s="201">
        <v>1645246.89</v>
      </c>
      <c r="AR64" s="201">
        <v>120103022.97</v>
      </c>
      <c r="AS64" s="201">
        <v>134515385.72640002</v>
      </c>
      <c r="AT64" s="311">
        <v>73</v>
      </c>
      <c r="AU64" s="201">
        <v>1645246.89</v>
      </c>
      <c r="AV64" s="201">
        <v>120103022.97</v>
      </c>
      <c r="AW64" s="201">
        <v>134515385.72640002</v>
      </c>
      <c r="AX64" s="311">
        <v>292</v>
      </c>
      <c r="AY64" s="168">
        <v>0</v>
      </c>
      <c r="AZ64" s="168">
        <f>AY64*1.12</f>
        <v>0</v>
      </c>
      <c r="BA64" s="39" t="s">
        <v>447</v>
      </c>
      <c r="BB64" s="41"/>
      <c r="BC64" s="41"/>
      <c r="BD64" s="41"/>
      <c r="BE64" s="41"/>
      <c r="BF64" s="29" t="s">
        <v>448</v>
      </c>
      <c r="BG64" s="41"/>
      <c r="BH64" s="41"/>
      <c r="BI64" s="41"/>
      <c r="BJ64" s="41"/>
      <c r="BK64" s="41"/>
      <c r="BL64" s="41"/>
      <c r="BM64" s="54" t="s">
        <v>597</v>
      </c>
    </row>
    <row r="65" spans="1:66" s="42" customFormat="1" ht="13.15" customHeight="1" x14ac:dyDescent="0.2">
      <c r="A65" s="29" t="s">
        <v>302</v>
      </c>
      <c r="B65" s="39" t="s">
        <v>442</v>
      </c>
      <c r="C65" s="39" t="s">
        <v>443</v>
      </c>
      <c r="D65" s="40" t="s">
        <v>637</v>
      </c>
      <c r="E65" s="41"/>
      <c r="F65" s="39"/>
      <c r="G65" s="29" t="s">
        <v>444</v>
      </c>
      <c r="H65" s="38">
        <v>210013579</v>
      </c>
      <c r="I65" s="41" t="s">
        <v>58</v>
      </c>
      <c r="J65" s="29" t="s">
        <v>59</v>
      </c>
      <c r="K65" s="41" t="s">
        <v>9</v>
      </c>
      <c r="L65" s="41" t="s">
        <v>638</v>
      </c>
      <c r="M65" s="41" t="s">
        <v>60</v>
      </c>
      <c r="N65" s="54" t="s">
        <v>210</v>
      </c>
      <c r="O65" s="54" t="s">
        <v>242</v>
      </c>
      <c r="P65" s="35" t="s">
        <v>445</v>
      </c>
      <c r="Q65" s="39" t="s">
        <v>522</v>
      </c>
      <c r="R65" s="41" t="s">
        <v>234</v>
      </c>
      <c r="S65" s="54" t="s">
        <v>232</v>
      </c>
      <c r="T65" s="29" t="s">
        <v>284</v>
      </c>
      <c r="U65" s="41" t="s">
        <v>11</v>
      </c>
      <c r="V65" s="54"/>
      <c r="W65" s="39" t="s">
        <v>446</v>
      </c>
      <c r="X65" s="54" t="s">
        <v>285</v>
      </c>
      <c r="Y65" s="164">
        <v>30</v>
      </c>
      <c r="Z65" s="164" t="s">
        <v>243</v>
      </c>
      <c r="AA65" s="164">
        <v>10</v>
      </c>
      <c r="AB65" s="29" t="s">
        <v>238</v>
      </c>
      <c r="AC65" s="27" t="s">
        <v>236</v>
      </c>
      <c r="AD65" s="311"/>
      <c r="AE65" s="201">
        <v>1645246.89</v>
      </c>
      <c r="AF65" s="201">
        <v>0</v>
      </c>
      <c r="AG65" s="201">
        <v>0</v>
      </c>
      <c r="AH65" s="311">
        <v>73</v>
      </c>
      <c r="AI65" s="201">
        <v>1645246.89</v>
      </c>
      <c r="AJ65" s="201">
        <v>120103022.97</v>
      </c>
      <c r="AK65" s="201">
        <v>134515385.72640002</v>
      </c>
      <c r="AL65" s="311">
        <v>73</v>
      </c>
      <c r="AM65" s="201">
        <v>1645246.89</v>
      </c>
      <c r="AN65" s="201">
        <v>120103022.97</v>
      </c>
      <c r="AO65" s="201">
        <v>134515385.72640002</v>
      </c>
      <c r="AP65" s="311">
        <v>73</v>
      </c>
      <c r="AQ65" s="201">
        <v>1645246.89</v>
      </c>
      <c r="AR65" s="201">
        <v>120103022.97</v>
      </c>
      <c r="AS65" s="201">
        <v>134515385.72640002</v>
      </c>
      <c r="AT65" s="311">
        <v>73</v>
      </c>
      <c r="AU65" s="201">
        <v>1645246.89</v>
      </c>
      <c r="AV65" s="201">
        <v>120103022.97</v>
      </c>
      <c r="AW65" s="201">
        <v>134515385.72640002</v>
      </c>
      <c r="AX65" s="311">
        <v>292</v>
      </c>
      <c r="AY65" s="169">
        <v>0</v>
      </c>
      <c r="AZ65" s="169">
        <v>0</v>
      </c>
      <c r="BA65" s="39" t="s">
        <v>447</v>
      </c>
      <c r="BB65" s="41"/>
      <c r="BC65" s="41"/>
      <c r="BD65" s="41"/>
      <c r="BE65" s="41"/>
      <c r="BF65" s="29" t="s">
        <v>448</v>
      </c>
      <c r="BG65" s="41"/>
      <c r="BH65" s="41"/>
      <c r="BI65" s="41"/>
      <c r="BJ65" s="41"/>
      <c r="BK65" s="41"/>
      <c r="BL65" s="41"/>
      <c r="BM65" s="54" t="s">
        <v>597</v>
      </c>
    </row>
    <row r="66" spans="1:66" s="56" customFormat="1" ht="14.25" customHeight="1" x14ac:dyDescent="0.25">
      <c r="A66" s="29" t="s">
        <v>302</v>
      </c>
      <c r="B66" s="24" t="s">
        <v>442</v>
      </c>
      <c r="C66" s="24" t="s">
        <v>443</v>
      </c>
      <c r="D66" s="316" t="s">
        <v>699</v>
      </c>
      <c r="E66" s="316"/>
      <c r="F66" s="24"/>
      <c r="G66" s="29" t="s">
        <v>444</v>
      </c>
      <c r="H66" s="35">
        <v>210013579</v>
      </c>
      <c r="I66" s="29" t="s">
        <v>58</v>
      </c>
      <c r="J66" s="29" t="s">
        <v>59</v>
      </c>
      <c r="K66" s="29" t="s">
        <v>9</v>
      </c>
      <c r="L66" s="29" t="s">
        <v>638</v>
      </c>
      <c r="M66" s="29" t="s">
        <v>60</v>
      </c>
      <c r="N66" s="25" t="s">
        <v>210</v>
      </c>
      <c r="O66" s="25" t="s">
        <v>242</v>
      </c>
      <c r="P66" s="35" t="s">
        <v>445</v>
      </c>
      <c r="Q66" s="69" t="s">
        <v>662</v>
      </c>
      <c r="R66" s="29" t="s">
        <v>234</v>
      </c>
      <c r="S66" s="25" t="s">
        <v>232</v>
      </c>
      <c r="T66" s="29" t="s">
        <v>284</v>
      </c>
      <c r="U66" s="29" t="s">
        <v>11</v>
      </c>
      <c r="V66" s="25"/>
      <c r="W66" s="24" t="s">
        <v>446</v>
      </c>
      <c r="X66" s="139" t="s">
        <v>251</v>
      </c>
      <c r="Y66" s="242" t="s">
        <v>278</v>
      </c>
      <c r="Z66" s="242" t="s">
        <v>700</v>
      </c>
      <c r="AA66" s="242">
        <v>10</v>
      </c>
      <c r="AB66" s="29" t="s">
        <v>238</v>
      </c>
      <c r="AC66" s="293" t="s">
        <v>236</v>
      </c>
      <c r="AD66" s="311">
        <v>26.808</v>
      </c>
      <c r="AE66" s="201">
        <v>1741071.43</v>
      </c>
      <c r="AF66" s="201">
        <f>AD66*AE66</f>
        <v>46674642.895439997</v>
      </c>
      <c r="AG66" s="201">
        <f>AF66*1.12</f>
        <v>52275600.042892799</v>
      </c>
      <c r="AH66" s="311">
        <v>70.241</v>
      </c>
      <c r="AI66" s="201">
        <v>1741071.43</v>
      </c>
      <c r="AJ66" s="201">
        <f>AH66*AI66</f>
        <v>122294598.31463</v>
      </c>
      <c r="AK66" s="201">
        <f>AJ66*1.12</f>
        <v>136969950.1123856</v>
      </c>
      <c r="AL66" s="311">
        <v>65.16</v>
      </c>
      <c r="AM66" s="201">
        <v>1741071.43</v>
      </c>
      <c r="AN66" s="201">
        <f>AL66*AM66</f>
        <v>113448214.37879999</v>
      </c>
      <c r="AO66" s="201">
        <f>AN66*1.12</f>
        <v>127062000.104256</v>
      </c>
      <c r="AP66" s="311"/>
      <c r="AQ66" s="201"/>
      <c r="AR66" s="201"/>
      <c r="AS66" s="201"/>
      <c r="AT66" s="311"/>
      <c r="AU66" s="201"/>
      <c r="AV66" s="201"/>
      <c r="AW66" s="201"/>
      <c r="AX66" s="311">
        <f>AD66+AH66+AL66</f>
        <v>162.209</v>
      </c>
      <c r="AY66" s="150">
        <v>0</v>
      </c>
      <c r="AZ66" s="150">
        <v>0</v>
      </c>
      <c r="BA66" s="39" t="s">
        <v>447</v>
      </c>
      <c r="BB66" s="41"/>
      <c r="BC66" s="41"/>
      <c r="BD66" s="41"/>
      <c r="BE66" s="41"/>
      <c r="BF66" s="29" t="s">
        <v>448</v>
      </c>
      <c r="BG66" s="41"/>
      <c r="BH66" s="41"/>
      <c r="BI66" s="41"/>
      <c r="BJ66" s="41"/>
      <c r="BK66" s="41"/>
      <c r="BL66" s="41"/>
      <c r="BM66" s="54" t="s">
        <v>754</v>
      </c>
    </row>
    <row r="67" spans="1:66" s="299" customFormat="1" ht="12.95" customHeight="1" x14ac:dyDescent="0.25">
      <c r="A67" s="41" t="s">
        <v>302</v>
      </c>
      <c r="B67" s="39" t="s">
        <v>442</v>
      </c>
      <c r="C67" s="39" t="s">
        <v>443</v>
      </c>
      <c r="D67" s="40" t="s">
        <v>791</v>
      </c>
      <c r="E67" s="40"/>
      <c r="F67" s="39"/>
      <c r="G67" s="41" t="s">
        <v>444</v>
      </c>
      <c r="H67" s="38">
        <v>210013579</v>
      </c>
      <c r="I67" s="41" t="s">
        <v>58</v>
      </c>
      <c r="J67" s="41" t="s">
        <v>59</v>
      </c>
      <c r="K67" s="41" t="s">
        <v>9</v>
      </c>
      <c r="L67" s="41" t="s">
        <v>638</v>
      </c>
      <c r="M67" s="41" t="s">
        <v>60</v>
      </c>
      <c r="N67" s="54" t="s">
        <v>210</v>
      </c>
      <c r="O67" s="54" t="s">
        <v>242</v>
      </c>
      <c r="P67" s="38" t="s">
        <v>445</v>
      </c>
      <c r="Q67" s="57" t="s">
        <v>765</v>
      </c>
      <c r="R67" s="41" t="s">
        <v>234</v>
      </c>
      <c r="S67" s="54" t="s">
        <v>232</v>
      </c>
      <c r="T67" s="41" t="s">
        <v>284</v>
      </c>
      <c r="U67" s="41" t="s">
        <v>11</v>
      </c>
      <c r="V67" s="54"/>
      <c r="W67" s="39" t="s">
        <v>446</v>
      </c>
      <c r="X67" s="139" t="s">
        <v>251</v>
      </c>
      <c r="Y67" s="164" t="s">
        <v>278</v>
      </c>
      <c r="Z67" s="164" t="s">
        <v>700</v>
      </c>
      <c r="AA67" s="164">
        <v>10</v>
      </c>
      <c r="AB67" s="41" t="s">
        <v>238</v>
      </c>
      <c r="AC67" s="27" t="s">
        <v>236</v>
      </c>
      <c r="AD67" s="311">
        <v>26.808</v>
      </c>
      <c r="AE67" s="201">
        <v>1741071.43</v>
      </c>
      <c r="AF67" s="201">
        <v>46674642.895439997</v>
      </c>
      <c r="AG67" s="201">
        <v>52275600.042892799</v>
      </c>
      <c r="AH67" s="311">
        <v>124.47999999999999</v>
      </c>
      <c r="AI67" s="201">
        <v>1741071.43</v>
      </c>
      <c r="AJ67" s="201">
        <f>AH67*AI67</f>
        <v>216728571.60639998</v>
      </c>
      <c r="AK67" s="201">
        <f>AJ67*1.12</f>
        <v>242736000.199168</v>
      </c>
      <c r="AL67" s="311">
        <v>65.16</v>
      </c>
      <c r="AM67" s="201">
        <v>1741071.43</v>
      </c>
      <c r="AN67" s="201">
        <v>113448214.37879999</v>
      </c>
      <c r="AO67" s="201">
        <v>127062000.104256</v>
      </c>
      <c r="AP67" s="311"/>
      <c r="AQ67" s="201"/>
      <c r="AR67" s="201"/>
      <c r="AS67" s="201"/>
      <c r="AT67" s="311"/>
      <c r="AU67" s="201"/>
      <c r="AV67" s="201"/>
      <c r="AW67" s="201"/>
      <c r="AX67" s="311">
        <f>AD67+AH67+AL67</f>
        <v>216.44799999999998</v>
      </c>
      <c r="AY67" s="150">
        <f>AF67+AJ67+AN67</f>
        <v>376851428.88063997</v>
      </c>
      <c r="AZ67" s="150">
        <f>AG67+AK67+AO67</f>
        <v>422073600.34631681</v>
      </c>
      <c r="BA67" s="39" t="s">
        <v>447</v>
      </c>
      <c r="BB67" s="41"/>
      <c r="BC67" s="41"/>
      <c r="BD67" s="41"/>
      <c r="BE67" s="41"/>
      <c r="BF67" s="41" t="s">
        <v>448</v>
      </c>
      <c r="BG67" s="41"/>
      <c r="BH67" s="41"/>
      <c r="BI67" s="41"/>
      <c r="BJ67" s="41"/>
      <c r="BK67" s="41"/>
      <c r="BL67" s="41"/>
      <c r="BM67" s="54" t="s">
        <v>792</v>
      </c>
    </row>
    <row r="68" spans="1:66" ht="13.15" customHeight="1" x14ac:dyDescent="0.2">
      <c r="A68" s="86" t="s">
        <v>302</v>
      </c>
      <c r="B68" s="26" t="s">
        <v>442</v>
      </c>
      <c r="C68" s="26" t="s">
        <v>443</v>
      </c>
      <c r="D68" s="36" t="s">
        <v>28</v>
      </c>
      <c r="E68" s="37"/>
      <c r="F68" s="26"/>
      <c r="G68" s="175" t="s">
        <v>444</v>
      </c>
      <c r="H68" s="278">
        <v>210013579</v>
      </c>
      <c r="I68" s="175" t="s">
        <v>58</v>
      </c>
      <c r="J68" s="175" t="s">
        <v>59</v>
      </c>
      <c r="K68" s="175" t="s">
        <v>25</v>
      </c>
      <c r="L68" s="175"/>
      <c r="M68" s="175" t="s">
        <v>60</v>
      </c>
      <c r="N68" s="86" t="s">
        <v>210</v>
      </c>
      <c r="O68" s="86" t="s">
        <v>242</v>
      </c>
      <c r="P68" s="38" t="s">
        <v>445</v>
      </c>
      <c r="Q68" s="315" t="s">
        <v>264</v>
      </c>
      <c r="R68" s="175" t="s">
        <v>234</v>
      </c>
      <c r="S68" s="86" t="s">
        <v>232</v>
      </c>
      <c r="T68" s="175" t="s">
        <v>284</v>
      </c>
      <c r="U68" s="175" t="s">
        <v>11</v>
      </c>
      <c r="V68" s="86"/>
      <c r="W68" s="315" t="s">
        <v>446</v>
      </c>
      <c r="X68" s="86" t="s">
        <v>285</v>
      </c>
      <c r="Y68" s="242">
        <v>30</v>
      </c>
      <c r="Z68" s="242" t="s">
        <v>243</v>
      </c>
      <c r="AA68" s="242">
        <v>10</v>
      </c>
      <c r="AB68" s="175" t="s">
        <v>238</v>
      </c>
      <c r="AC68" s="27" t="s">
        <v>236</v>
      </c>
      <c r="AD68" s="246"/>
      <c r="AE68" s="169">
        <v>1645246.89</v>
      </c>
      <c r="AF68" s="169">
        <f>AE68*AD68</f>
        <v>0</v>
      </c>
      <c r="AG68" s="169">
        <f>AF68*1.12</f>
        <v>0</v>
      </c>
      <c r="AH68" s="246">
        <v>54.393000000000001</v>
      </c>
      <c r="AI68" s="169">
        <v>1645246.89</v>
      </c>
      <c r="AJ68" s="169">
        <f>AI68*AH68</f>
        <v>89489914.08777</v>
      </c>
      <c r="AK68" s="169">
        <f>AJ68*1.12</f>
        <v>100228703.77830242</v>
      </c>
      <c r="AL68" s="246">
        <v>54.393000000000001</v>
      </c>
      <c r="AM68" s="169">
        <v>1645246.89</v>
      </c>
      <c r="AN68" s="169">
        <f>AM68*AL68</f>
        <v>89489914.08777</v>
      </c>
      <c r="AO68" s="169">
        <f>AN68*1.12</f>
        <v>100228703.77830242</v>
      </c>
      <c r="AP68" s="246">
        <v>54.393000000000001</v>
      </c>
      <c r="AQ68" s="169">
        <v>1645246.89</v>
      </c>
      <c r="AR68" s="169">
        <f t="shared" si="65"/>
        <v>89489914.08777</v>
      </c>
      <c r="AS68" s="169">
        <f t="shared" si="61"/>
        <v>100228703.77830242</v>
      </c>
      <c r="AT68" s="246">
        <v>54.393000000000001</v>
      </c>
      <c r="AU68" s="169">
        <v>1645246.89</v>
      </c>
      <c r="AV68" s="169">
        <f t="shared" si="66"/>
        <v>89489914.08777</v>
      </c>
      <c r="AW68" s="169">
        <f t="shared" si="63"/>
        <v>100228703.77830242</v>
      </c>
      <c r="AX68" s="246">
        <f t="shared" si="64"/>
        <v>217.572</v>
      </c>
      <c r="AY68" s="169">
        <v>0</v>
      </c>
      <c r="AZ68" s="169">
        <v>0</v>
      </c>
      <c r="BA68" s="39" t="s">
        <v>447</v>
      </c>
      <c r="BB68" s="175"/>
      <c r="BC68" s="175"/>
      <c r="BD68" s="175"/>
      <c r="BE68" s="175"/>
      <c r="BF68" s="175" t="s">
        <v>449</v>
      </c>
      <c r="BG68" s="175"/>
      <c r="BH68" s="175"/>
      <c r="BI68" s="175"/>
      <c r="BJ68" s="175"/>
      <c r="BK68" s="175"/>
      <c r="BL68" s="175"/>
      <c r="BM68" s="86" t="s">
        <v>73</v>
      </c>
    </row>
    <row r="69" spans="1:66" s="42" customFormat="1" ht="13.15" customHeight="1" x14ac:dyDescent="0.25">
      <c r="A69" s="29" t="s">
        <v>302</v>
      </c>
      <c r="B69" s="39" t="s">
        <v>442</v>
      </c>
      <c r="C69" s="39" t="s">
        <v>443</v>
      </c>
      <c r="D69" s="40" t="s">
        <v>599</v>
      </c>
      <c r="E69" s="41"/>
      <c r="F69" s="39"/>
      <c r="G69" s="29" t="s">
        <v>444</v>
      </c>
      <c r="H69" s="38">
        <v>210013579</v>
      </c>
      <c r="I69" s="41" t="s">
        <v>58</v>
      </c>
      <c r="J69" s="29" t="s">
        <v>59</v>
      </c>
      <c r="K69" s="41" t="s">
        <v>25</v>
      </c>
      <c r="L69" s="41"/>
      <c r="M69" s="41" t="s">
        <v>60</v>
      </c>
      <c r="N69" s="54" t="s">
        <v>210</v>
      </c>
      <c r="O69" s="54" t="s">
        <v>242</v>
      </c>
      <c r="P69" s="35" t="s">
        <v>445</v>
      </c>
      <c r="Q69" s="39" t="s">
        <v>522</v>
      </c>
      <c r="R69" s="41" t="s">
        <v>234</v>
      </c>
      <c r="S69" s="54" t="s">
        <v>232</v>
      </c>
      <c r="T69" s="29" t="s">
        <v>284</v>
      </c>
      <c r="U69" s="41" t="s">
        <v>11</v>
      </c>
      <c r="V69" s="54"/>
      <c r="W69" s="39" t="s">
        <v>446</v>
      </c>
      <c r="X69" s="54" t="s">
        <v>285</v>
      </c>
      <c r="Y69" s="164">
        <v>30</v>
      </c>
      <c r="Z69" s="164" t="s">
        <v>243</v>
      </c>
      <c r="AA69" s="164">
        <v>10</v>
      </c>
      <c r="AB69" s="29" t="s">
        <v>238</v>
      </c>
      <c r="AC69" s="27" t="s">
        <v>236</v>
      </c>
      <c r="AD69" s="311"/>
      <c r="AE69" s="201">
        <v>1645246.89</v>
      </c>
      <c r="AF69" s="201">
        <f t="shared" ref="AF69:AF71" si="67">AD69*AE69</f>
        <v>0</v>
      </c>
      <c r="AG69" s="201">
        <f t="shared" ref="AG69:AG71" si="68">AF69*1.12</f>
        <v>0</v>
      </c>
      <c r="AH69" s="311">
        <v>54.393000000000001</v>
      </c>
      <c r="AI69" s="201">
        <v>1645246.89</v>
      </c>
      <c r="AJ69" s="201">
        <f t="shared" ref="AJ69:AJ71" si="69">AH69*AI69</f>
        <v>89489914.08777</v>
      </c>
      <c r="AK69" s="201">
        <f t="shared" ref="AK69:AK109" si="70">AJ69*1.12</f>
        <v>100228703.77830242</v>
      </c>
      <c r="AL69" s="311">
        <v>54.393000000000001</v>
      </c>
      <c r="AM69" s="201">
        <v>1645246.89</v>
      </c>
      <c r="AN69" s="201">
        <f t="shared" ref="AN69:AN71" si="71">AL69*AM69</f>
        <v>89489914.08777</v>
      </c>
      <c r="AO69" s="201">
        <f t="shared" ref="AO69:AO71" si="72">AN69*1.12</f>
        <v>100228703.77830242</v>
      </c>
      <c r="AP69" s="311">
        <v>54.393000000000001</v>
      </c>
      <c r="AQ69" s="201">
        <v>1645246.89</v>
      </c>
      <c r="AR69" s="201">
        <f t="shared" ref="AR69:AR70" si="73">AP69*AQ69</f>
        <v>89489914.08777</v>
      </c>
      <c r="AS69" s="201">
        <f t="shared" si="61"/>
        <v>100228703.77830242</v>
      </c>
      <c r="AT69" s="311">
        <v>54.393000000000001</v>
      </c>
      <c r="AU69" s="201">
        <v>1645246.89</v>
      </c>
      <c r="AV69" s="201">
        <f t="shared" ref="AV69:AV70" si="74">AT69*AU69</f>
        <v>89489914.08777</v>
      </c>
      <c r="AW69" s="201">
        <f t="shared" si="63"/>
        <v>100228703.77830242</v>
      </c>
      <c r="AX69" s="311">
        <f t="shared" ref="AX69:AX70" si="75">AD69+AH69+AL69+AP69+AT69</f>
        <v>217.572</v>
      </c>
      <c r="AY69" s="168">
        <v>0</v>
      </c>
      <c r="AZ69" s="168">
        <f>AY69*1.12</f>
        <v>0</v>
      </c>
      <c r="BA69" s="39" t="s">
        <v>447</v>
      </c>
      <c r="BB69" s="41"/>
      <c r="BC69" s="41"/>
      <c r="BD69" s="41"/>
      <c r="BE69" s="41"/>
      <c r="BF69" s="29" t="s">
        <v>449</v>
      </c>
      <c r="BG69" s="41"/>
      <c r="BH69" s="41"/>
      <c r="BI69" s="41"/>
      <c r="BJ69" s="41"/>
      <c r="BK69" s="41"/>
      <c r="BL69" s="41"/>
      <c r="BM69" s="54" t="s">
        <v>597</v>
      </c>
    </row>
    <row r="70" spans="1:66" s="42" customFormat="1" ht="13.15" customHeight="1" x14ac:dyDescent="0.2">
      <c r="A70" s="29" t="s">
        <v>302</v>
      </c>
      <c r="B70" s="39" t="s">
        <v>442</v>
      </c>
      <c r="C70" s="39" t="s">
        <v>443</v>
      </c>
      <c r="D70" s="40" t="s">
        <v>639</v>
      </c>
      <c r="E70" s="41"/>
      <c r="F70" s="39"/>
      <c r="G70" s="29" t="s">
        <v>444</v>
      </c>
      <c r="H70" s="38">
        <v>210013579</v>
      </c>
      <c r="I70" s="41" t="s">
        <v>58</v>
      </c>
      <c r="J70" s="29" t="s">
        <v>59</v>
      </c>
      <c r="K70" s="41" t="s">
        <v>9</v>
      </c>
      <c r="L70" s="41" t="s">
        <v>638</v>
      </c>
      <c r="M70" s="41" t="s">
        <v>60</v>
      </c>
      <c r="N70" s="54" t="s">
        <v>210</v>
      </c>
      <c r="O70" s="54" t="s">
        <v>242</v>
      </c>
      <c r="P70" s="35" t="s">
        <v>445</v>
      </c>
      <c r="Q70" s="39" t="s">
        <v>522</v>
      </c>
      <c r="R70" s="41" t="s">
        <v>234</v>
      </c>
      <c r="S70" s="54" t="s">
        <v>232</v>
      </c>
      <c r="T70" s="29" t="s">
        <v>284</v>
      </c>
      <c r="U70" s="41" t="s">
        <v>11</v>
      </c>
      <c r="V70" s="54"/>
      <c r="W70" s="39" t="s">
        <v>446</v>
      </c>
      <c r="X70" s="54" t="s">
        <v>285</v>
      </c>
      <c r="Y70" s="164">
        <v>30</v>
      </c>
      <c r="Z70" s="164" t="s">
        <v>243</v>
      </c>
      <c r="AA70" s="164">
        <v>10</v>
      </c>
      <c r="AB70" s="29" t="s">
        <v>238</v>
      </c>
      <c r="AC70" s="27" t="s">
        <v>236</v>
      </c>
      <c r="AD70" s="311"/>
      <c r="AE70" s="201">
        <v>1645246.89</v>
      </c>
      <c r="AF70" s="201">
        <f t="shared" si="67"/>
        <v>0</v>
      </c>
      <c r="AG70" s="201">
        <f t="shared" si="68"/>
        <v>0</v>
      </c>
      <c r="AH70" s="311">
        <v>54.393000000000001</v>
      </c>
      <c r="AI70" s="201">
        <v>1645246.89</v>
      </c>
      <c r="AJ70" s="201">
        <f t="shared" si="69"/>
        <v>89489914.08777</v>
      </c>
      <c r="AK70" s="201">
        <f t="shared" si="70"/>
        <v>100228703.77830242</v>
      </c>
      <c r="AL70" s="311">
        <v>54.393000000000001</v>
      </c>
      <c r="AM70" s="201">
        <v>1645246.89</v>
      </c>
      <c r="AN70" s="201">
        <f t="shared" si="71"/>
        <v>89489914.08777</v>
      </c>
      <c r="AO70" s="201">
        <f t="shared" si="72"/>
        <v>100228703.77830242</v>
      </c>
      <c r="AP70" s="311">
        <v>54.393000000000001</v>
      </c>
      <c r="AQ70" s="201">
        <v>1645246.89</v>
      </c>
      <c r="AR70" s="201">
        <f t="shared" si="73"/>
        <v>89489914.08777</v>
      </c>
      <c r="AS70" s="201">
        <f t="shared" si="61"/>
        <v>100228703.77830242</v>
      </c>
      <c r="AT70" s="311">
        <v>54.393000000000001</v>
      </c>
      <c r="AU70" s="201">
        <v>1645246.89</v>
      </c>
      <c r="AV70" s="201">
        <f t="shared" si="74"/>
        <v>89489914.08777</v>
      </c>
      <c r="AW70" s="201">
        <f t="shared" si="63"/>
        <v>100228703.77830242</v>
      </c>
      <c r="AX70" s="311">
        <f t="shared" si="75"/>
        <v>217.572</v>
      </c>
      <c r="AY70" s="169">
        <v>0</v>
      </c>
      <c r="AZ70" s="169">
        <v>0</v>
      </c>
      <c r="BA70" s="39" t="s">
        <v>447</v>
      </c>
      <c r="BB70" s="41"/>
      <c r="BC70" s="41"/>
      <c r="BD70" s="41"/>
      <c r="BE70" s="41"/>
      <c r="BF70" s="29" t="s">
        <v>449</v>
      </c>
      <c r="BG70" s="41"/>
      <c r="BH70" s="41"/>
      <c r="BI70" s="41"/>
      <c r="BJ70" s="41"/>
      <c r="BK70" s="41"/>
      <c r="BL70" s="41"/>
      <c r="BM70" s="54" t="s">
        <v>597</v>
      </c>
    </row>
    <row r="71" spans="1:66" s="56" customFormat="1" ht="14.25" customHeight="1" x14ac:dyDescent="0.25">
      <c r="A71" s="29" t="s">
        <v>302</v>
      </c>
      <c r="B71" s="24" t="s">
        <v>442</v>
      </c>
      <c r="C71" s="24" t="s">
        <v>443</v>
      </c>
      <c r="D71" s="316" t="s">
        <v>701</v>
      </c>
      <c r="E71" s="316"/>
      <c r="F71" s="24"/>
      <c r="G71" s="29" t="s">
        <v>444</v>
      </c>
      <c r="H71" s="35">
        <v>210013579</v>
      </c>
      <c r="I71" s="29" t="s">
        <v>58</v>
      </c>
      <c r="J71" s="29" t="s">
        <v>59</v>
      </c>
      <c r="K71" s="29" t="s">
        <v>9</v>
      </c>
      <c r="L71" s="29" t="s">
        <v>638</v>
      </c>
      <c r="M71" s="29" t="s">
        <v>60</v>
      </c>
      <c r="N71" s="25" t="s">
        <v>210</v>
      </c>
      <c r="O71" s="25" t="s">
        <v>242</v>
      </c>
      <c r="P71" s="35" t="s">
        <v>445</v>
      </c>
      <c r="Q71" s="69" t="s">
        <v>662</v>
      </c>
      <c r="R71" s="29" t="s">
        <v>234</v>
      </c>
      <c r="S71" s="25" t="s">
        <v>232</v>
      </c>
      <c r="T71" s="29" t="s">
        <v>284</v>
      </c>
      <c r="U71" s="29" t="s">
        <v>11</v>
      </c>
      <c r="V71" s="25"/>
      <c r="W71" s="24" t="s">
        <v>446</v>
      </c>
      <c r="X71" s="139" t="s">
        <v>251</v>
      </c>
      <c r="Y71" s="242" t="s">
        <v>278</v>
      </c>
      <c r="Z71" s="242" t="s">
        <v>700</v>
      </c>
      <c r="AA71" s="242">
        <v>10</v>
      </c>
      <c r="AB71" s="29" t="s">
        <v>238</v>
      </c>
      <c r="AC71" s="293" t="s">
        <v>236</v>
      </c>
      <c r="AD71" s="311">
        <v>2</v>
      </c>
      <c r="AE71" s="201">
        <v>1741071.43</v>
      </c>
      <c r="AF71" s="201">
        <f t="shared" si="67"/>
        <v>3482142.86</v>
      </c>
      <c r="AG71" s="201">
        <f t="shared" si="68"/>
        <v>3900000.0032000002</v>
      </c>
      <c r="AH71" s="311">
        <v>57.149000000000001</v>
      </c>
      <c r="AI71" s="201">
        <v>1741071.43</v>
      </c>
      <c r="AJ71" s="201">
        <f t="shared" si="69"/>
        <v>99500491.153070003</v>
      </c>
      <c r="AK71" s="201">
        <f t="shared" si="70"/>
        <v>111440550.09143841</v>
      </c>
      <c r="AL71" s="311">
        <v>30</v>
      </c>
      <c r="AM71" s="201">
        <v>1741071.43</v>
      </c>
      <c r="AN71" s="201">
        <f t="shared" si="71"/>
        <v>52232142.899999999</v>
      </c>
      <c r="AO71" s="201">
        <f t="shared" si="72"/>
        <v>58500000.048</v>
      </c>
      <c r="AP71" s="311"/>
      <c r="AQ71" s="201"/>
      <c r="AR71" s="201"/>
      <c r="AS71" s="201"/>
      <c r="AT71" s="311"/>
      <c r="AU71" s="201"/>
      <c r="AV71" s="201"/>
      <c r="AW71" s="201"/>
      <c r="AX71" s="311">
        <f t="shared" ref="AX71" si="76">AD71+AH71+AL71</f>
        <v>89.149000000000001</v>
      </c>
      <c r="AY71" s="150">
        <v>0</v>
      </c>
      <c r="AZ71" s="150">
        <v>0</v>
      </c>
      <c r="BA71" s="39" t="s">
        <v>447</v>
      </c>
      <c r="BB71" s="41"/>
      <c r="BC71" s="41"/>
      <c r="BD71" s="41"/>
      <c r="BE71" s="41"/>
      <c r="BF71" s="29" t="s">
        <v>449</v>
      </c>
      <c r="BG71" s="41"/>
      <c r="BH71" s="41"/>
      <c r="BI71" s="41"/>
      <c r="BJ71" s="41"/>
      <c r="BK71" s="41"/>
      <c r="BL71" s="41"/>
      <c r="BM71" s="54" t="s">
        <v>754</v>
      </c>
    </row>
    <row r="72" spans="1:66" s="56" customFormat="1" ht="14.25" customHeight="1" x14ac:dyDescent="0.25">
      <c r="A72" s="29" t="s">
        <v>302</v>
      </c>
      <c r="B72" s="24" t="s">
        <v>442</v>
      </c>
      <c r="C72" s="24" t="s">
        <v>443</v>
      </c>
      <c r="D72" s="316" t="s">
        <v>701</v>
      </c>
      <c r="E72" s="316"/>
      <c r="F72" s="24"/>
      <c r="G72" s="29" t="s">
        <v>444</v>
      </c>
      <c r="H72" s="35">
        <v>210013579</v>
      </c>
      <c r="I72" s="29" t="s">
        <v>58</v>
      </c>
      <c r="J72" s="29" t="s">
        <v>59</v>
      </c>
      <c r="K72" s="29" t="s">
        <v>9</v>
      </c>
      <c r="L72" s="29" t="s">
        <v>638</v>
      </c>
      <c r="M72" s="49"/>
      <c r="N72" s="25"/>
      <c r="O72" s="25" t="s">
        <v>242</v>
      </c>
      <c r="P72" s="35" t="s">
        <v>445</v>
      </c>
      <c r="Q72" s="69" t="s">
        <v>662</v>
      </c>
      <c r="R72" s="29" t="s">
        <v>234</v>
      </c>
      <c r="S72" s="25" t="s">
        <v>232</v>
      </c>
      <c r="T72" s="29" t="s">
        <v>284</v>
      </c>
      <c r="U72" s="29" t="s">
        <v>11</v>
      </c>
      <c r="V72" s="25"/>
      <c r="W72" s="24" t="s">
        <v>446</v>
      </c>
      <c r="X72" s="139" t="s">
        <v>251</v>
      </c>
      <c r="Y72" s="242" t="s">
        <v>278</v>
      </c>
      <c r="Z72" s="242" t="s">
        <v>700</v>
      </c>
      <c r="AA72" s="242">
        <v>10</v>
      </c>
      <c r="AB72" s="29" t="s">
        <v>238</v>
      </c>
      <c r="AC72" s="293" t="s">
        <v>236</v>
      </c>
      <c r="AD72" s="311">
        <v>2</v>
      </c>
      <c r="AE72" s="201">
        <v>1741071.43</v>
      </c>
      <c r="AF72" s="201">
        <f t="shared" ref="AF72" si="77">AD72*AE72</f>
        <v>3482142.86</v>
      </c>
      <c r="AG72" s="201">
        <f t="shared" ref="AG72" si="78">AF72*1.12</f>
        <v>3900000.0032000002</v>
      </c>
      <c r="AH72" s="311">
        <v>57.149000000000001</v>
      </c>
      <c r="AI72" s="201">
        <v>1741071.43</v>
      </c>
      <c r="AJ72" s="201">
        <f t="shared" ref="AJ72" si="79">AH72*AI72</f>
        <v>99500491.153070003</v>
      </c>
      <c r="AK72" s="201">
        <f t="shared" ref="AK72" si="80">AJ72*1.12</f>
        <v>111440550.09143841</v>
      </c>
      <c r="AL72" s="311">
        <v>30</v>
      </c>
      <c r="AM72" s="201">
        <v>1741071.43</v>
      </c>
      <c r="AN72" s="201">
        <f t="shared" ref="AN72" si="81">AL72*AM72</f>
        <v>52232142.899999999</v>
      </c>
      <c r="AO72" s="201">
        <f t="shared" ref="AO72" si="82">AN72*1.12</f>
        <v>58500000.048</v>
      </c>
      <c r="AP72" s="311"/>
      <c r="AQ72" s="201"/>
      <c r="AR72" s="201"/>
      <c r="AS72" s="201"/>
      <c r="AT72" s="311"/>
      <c r="AU72" s="201"/>
      <c r="AV72" s="201"/>
      <c r="AW72" s="201"/>
      <c r="AX72" s="311">
        <f t="shared" ref="AX72" si="83">AD72+AH72+AL72</f>
        <v>89.149000000000001</v>
      </c>
      <c r="AY72" s="150">
        <f t="shared" ref="AY72" si="84">AN72+AJ72+AF72</f>
        <v>155214776.91307002</v>
      </c>
      <c r="AZ72" s="150">
        <f t="shared" ref="AZ72" si="85">AO72+AK72+AG72</f>
        <v>173840550.14263842</v>
      </c>
      <c r="BA72" s="39" t="s">
        <v>447</v>
      </c>
      <c r="BB72" s="41"/>
      <c r="BC72" s="41"/>
      <c r="BD72" s="41"/>
      <c r="BE72" s="41"/>
      <c r="BF72" s="29" t="s">
        <v>449</v>
      </c>
      <c r="BG72" s="41"/>
      <c r="BH72" s="41"/>
      <c r="BI72" s="41"/>
      <c r="BJ72" s="41"/>
      <c r="BK72" s="41"/>
      <c r="BL72" s="41"/>
      <c r="BM72" s="54" t="s">
        <v>760</v>
      </c>
    </row>
    <row r="73" spans="1:66" ht="13.15" customHeight="1" x14ac:dyDescent="0.2">
      <c r="A73" s="86" t="s">
        <v>302</v>
      </c>
      <c r="B73" s="26" t="s">
        <v>442</v>
      </c>
      <c r="C73" s="26" t="s">
        <v>450</v>
      </c>
      <c r="D73" s="36" t="s">
        <v>27</v>
      </c>
      <c r="E73" s="37"/>
      <c r="F73" s="26"/>
      <c r="G73" s="175" t="s">
        <v>444</v>
      </c>
      <c r="H73" s="278">
        <v>210017794</v>
      </c>
      <c r="I73" s="175" t="s">
        <v>58</v>
      </c>
      <c r="J73" s="175" t="s">
        <v>59</v>
      </c>
      <c r="K73" s="175" t="s">
        <v>25</v>
      </c>
      <c r="L73" s="175"/>
      <c r="M73" s="175" t="s">
        <v>60</v>
      </c>
      <c r="N73" s="86" t="s">
        <v>210</v>
      </c>
      <c r="O73" s="86" t="s">
        <v>242</v>
      </c>
      <c r="P73" s="38" t="s">
        <v>445</v>
      </c>
      <c r="Q73" s="315" t="s">
        <v>264</v>
      </c>
      <c r="R73" s="175" t="s">
        <v>234</v>
      </c>
      <c r="S73" s="86" t="s">
        <v>232</v>
      </c>
      <c r="T73" s="175" t="s">
        <v>284</v>
      </c>
      <c r="U73" s="175" t="s">
        <v>11</v>
      </c>
      <c r="V73" s="86"/>
      <c r="W73" s="315" t="s">
        <v>446</v>
      </c>
      <c r="X73" s="86" t="s">
        <v>285</v>
      </c>
      <c r="Y73" s="242">
        <v>30</v>
      </c>
      <c r="Z73" s="242" t="s">
        <v>243</v>
      </c>
      <c r="AA73" s="242">
        <v>10</v>
      </c>
      <c r="AB73" s="175" t="s">
        <v>238</v>
      </c>
      <c r="AC73" s="27" t="s">
        <v>236</v>
      </c>
      <c r="AD73" s="246">
        <v>47.116</v>
      </c>
      <c r="AE73" s="169">
        <v>2000000</v>
      </c>
      <c r="AF73" s="169">
        <v>94232000</v>
      </c>
      <c r="AG73" s="169">
        <v>105539840</v>
      </c>
      <c r="AH73" s="246">
        <v>104.964</v>
      </c>
      <c r="AI73" s="169">
        <v>2000000</v>
      </c>
      <c r="AJ73" s="169">
        <f t="shared" ref="AJ73:AJ105" si="86">AI73*AH73</f>
        <v>209928000</v>
      </c>
      <c r="AK73" s="169">
        <f t="shared" si="70"/>
        <v>235119360.00000003</v>
      </c>
      <c r="AL73" s="246">
        <v>104.964</v>
      </c>
      <c r="AM73" s="169">
        <v>2000000</v>
      </c>
      <c r="AN73" s="169">
        <v>209928000</v>
      </c>
      <c r="AO73" s="169">
        <v>235119360</v>
      </c>
      <c r="AP73" s="246">
        <v>104.964</v>
      </c>
      <c r="AQ73" s="169">
        <v>2000000</v>
      </c>
      <c r="AR73" s="169">
        <f t="shared" si="65"/>
        <v>209928000</v>
      </c>
      <c r="AS73" s="169">
        <f t="shared" si="61"/>
        <v>235119360.00000003</v>
      </c>
      <c r="AT73" s="246">
        <v>104.964</v>
      </c>
      <c r="AU73" s="169">
        <v>2000000</v>
      </c>
      <c r="AV73" s="169">
        <f t="shared" si="66"/>
        <v>209928000</v>
      </c>
      <c r="AW73" s="169">
        <f t="shared" si="63"/>
        <v>235119360.00000003</v>
      </c>
      <c r="AX73" s="246">
        <f t="shared" si="64"/>
        <v>466.97199999999998</v>
      </c>
      <c r="AY73" s="169">
        <v>0</v>
      </c>
      <c r="AZ73" s="169">
        <v>0</v>
      </c>
      <c r="BA73" s="39" t="s">
        <v>447</v>
      </c>
      <c r="BB73" s="175"/>
      <c r="BC73" s="175"/>
      <c r="BD73" s="175"/>
      <c r="BE73" s="175"/>
      <c r="BF73" s="41" t="s">
        <v>451</v>
      </c>
      <c r="BG73" s="175"/>
      <c r="BH73" s="175"/>
      <c r="BI73" s="175"/>
      <c r="BJ73" s="175"/>
      <c r="BK73" s="175"/>
      <c r="BL73" s="175"/>
      <c r="BM73" s="86" t="s">
        <v>73</v>
      </c>
    </row>
    <row r="74" spans="1:66" s="42" customFormat="1" ht="13.15" customHeight="1" x14ac:dyDescent="0.25">
      <c r="A74" s="29" t="s">
        <v>302</v>
      </c>
      <c r="B74" s="39" t="s">
        <v>442</v>
      </c>
      <c r="C74" s="39" t="s">
        <v>450</v>
      </c>
      <c r="D74" s="40" t="s">
        <v>600</v>
      </c>
      <c r="E74" s="41"/>
      <c r="F74" s="39"/>
      <c r="G74" s="29" t="s">
        <v>444</v>
      </c>
      <c r="H74" s="38">
        <v>210017794</v>
      </c>
      <c r="I74" s="41" t="s">
        <v>58</v>
      </c>
      <c r="J74" s="29" t="s">
        <v>59</v>
      </c>
      <c r="K74" s="41" t="s">
        <v>25</v>
      </c>
      <c r="L74" s="41"/>
      <c r="M74" s="41" t="s">
        <v>60</v>
      </c>
      <c r="N74" s="54" t="s">
        <v>210</v>
      </c>
      <c r="O74" s="54" t="s">
        <v>242</v>
      </c>
      <c r="P74" s="35" t="s">
        <v>445</v>
      </c>
      <c r="Q74" s="39" t="s">
        <v>522</v>
      </c>
      <c r="R74" s="41" t="s">
        <v>234</v>
      </c>
      <c r="S74" s="54" t="s">
        <v>232</v>
      </c>
      <c r="T74" s="29" t="s">
        <v>284</v>
      </c>
      <c r="U74" s="41" t="s">
        <v>11</v>
      </c>
      <c r="V74" s="54"/>
      <c r="W74" s="39" t="s">
        <v>446</v>
      </c>
      <c r="X74" s="54" t="s">
        <v>285</v>
      </c>
      <c r="Y74" s="164">
        <v>30</v>
      </c>
      <c r="Z74" s="164" t="s">
        <v>243</v>
      </c>
      <c r="AA74" s="164">
        <v>10</v>
      </c>
      <c r="AB74" s="29" t="s">
        <v>238</v>
      </c>
      <c r="AC74" s="27" t="s">
        <v>236</v>
      </c>
      <c r="AD74" s="311">
        <v>17.519999999999996</v>
      </c>
      <c r="AE74" s="201">
        <v>2000000</v>
      </c>
      <c r="AF74" s="201">
        <f t="shared" ref="AF74:AF76" si="87">AD74*AE74</f>
        <v>35039999.999999993</v>
      </c>
      <c r="AG74" s="201">
        <f t="shared" ref="AG74:AG76" si="88">AF74*1.12</f>
        <v>39244799.999999993</v>
      </c>
      <c r="AH74" s="311">
        <v>104.964</v>
      </c>
      <c r="AI74" s="201">
        <v>2000000</v>
      </c>
      <c r="AJ74" s="201">
        <f t="shared" ref="AJ74:AJ76" si="89">AH74*AI74</f>
        <v>209928000</v>
      </c>
      <c r="AK74" s="201">
        <f t="shared" si="70"/>
        <v>235119360.00000003</v>
      </c>
      <c r="AL74" s="311">
        <v>104.964</v>
      </c>
      <c r="AM74" s="201">
        <v>2000000</v>
      </c>
      <c r="AN74" s="201">
        <f t="shared" ref="AN74:AN76" si="90">AL74*AM74</f>
        <v>209928000</v>
      </c>
      <c r="AO74" s="201">
        <f t="shared" ref="AO74:AO76" si="91">AN74*1.12</f>
        <v>235119360.00000003</v>
      </c>
      <c r="AP74" s="311">
        <v>104.964</v>
      </c>
      <c r="AQ74" s="201">
        <v>2000000</v>
      </c>
      <c r="AR74" s="201">
        <f t="shared" ref="AR74:AR75" si="92">AP74*AQ74</f>
        <v>209928000</v>
      </c>
      <c r="AS74" s="201">
        <f t="shared" si="61"/>
        <v>235119360.00000003</v>
      </c>
      <c r="AT74" s="311">
        <v>104.964</v>
      </c>
      <c r="AU74" s="201">
        <v>2000000</v>
      </c>
      <c r="AV74" s="201">
        <f t="shared" ref="AV74:AV75" si="93">AT74*AU74</f>
        <v>209928000</v>
      </c>
      <c r="AW74" s="201">
        <f t="shared" si="63"/>
        <v>235119360.00000003</v>
      </c>
      <c r="AX74" s="311">
        <f t="shared" ref="AX74:AX75" si="94">AD74+AH74+AL74+AP74+AT74</f>
        <v>437.37599999999998</v>
      </c>
      <c r="AY74" s="168">
        <v>0</v>
      </c>
      <c r="AZ74" s="168">
        <f>AY74*1.12</f>
        <v>0</v>
      </c>
      <c r="BA74" s="39" t="s">
        <v>447</v>
      </c>
      <c r="BB74" s="41"/>
      <c r="BC74" s="41"/>
      <c r="BD74" s="41"/>
      <c r="BE74" s="41"/>
      <c r="BF74" s="29" t="s">
        <v>601</v>
      </c>
      <c r="BG74" s="41"/>
      <c r="BH74" s="41"/>
      <c r="BI74" s="41"/>
      <c r="BJ74" s="41"/>
      <c r="BK74" s="41"/>
      <c r="BL74" s="41"/>
      <c r="BM74" s="54" t="s">
        <v>602</v>
      </c>
    </row>
    <row r="75" spans="1:66" s="42" customFormat="1" ht="13.15" customHeight="1" x14ac:dyDescent="0.2">
      <c r="A75" s="29" t="s">
        <v>302</v>
      </c>
      <c r="B75" s="39" t="s">
        <v>442</v>
      </c>
      <c r="C75" s="39" t="s">
        <v>450</v>
      </c>
      <c r="D75" s="40" t="s">
        <v>640</v>
      </c>
      <c r="E75" s="41"/>
      <c r="F75" s="39"/>
      <c r="G75" s="29" t="s">
        <v>444</v>
      </c>
      <c r="H75" s="38">
        <v>210017794</v>
      </c>
      <c r="I75" s="41" t="s">
        <v>58</v>
      </c>
      <c r="J75" s="29" t="s">
        <v>59</v>
      </c>
      <c r="K75" s="41" t="s">
        <v>9</v>
      </c>
      <c r="L75" s="41" t="s">
        <v>638</v>
      </c>
      <c r="M75" s="41" t="s">
        <v>60</v>
      </c>
      <c r="N75" s="54" t="s">
        <v>210</v>
      </c>
      <c r="O75" s="54" t="s">
        <v>242</v>
      </c>
      <c r="P75" s="35" t="s">
        <v>445</v>
      </c>
      <c r="Q75" s="39" t="s">
        <v>522</v>
      </c>
      <c r="R75" s="41" t="s">
        <v>234</v>
      </c>
      <c r="S75" s="54" t="s">
        <v>232</v>
      </c>
      <c r="T75" s="29" t="s">
        <v>284</v>
      </c>
      <c r="U75" s="41" t="s">
        <v>11</v>
      </c>
      <c r="V75" s="54"/>
      <c r="W75" s="39" t="s">
        <v>446</v>
      </c>
      <c r="X75" s="54" t="s">
        <v>285</v>
      </c>
      <c r="Y75" s="164">
        <v>30</v>
      </c>
      <c r="Z75" s="164" t="s">
        <v>243</v>
      </c>
      <c r="AA75" s="164">
        <v>10</v>
      </c>
      <c r="AB75" s="29" t="s">
        <v>238</v>
      </c>
      <c r="AC75" s="27" t="s">
        <v>236</v>
      </c>
      <c r="AD75" s="311">
        <v>17.519999999999996</v>
      </c>
      <c r="AE75" s="201">
        <v>2000000</v>
      </c>
      <c r="AF75" s="201">
        <f t="shared" si="87"/>
        <v>35039999.999999993</v>
      </c>
      <c r="AG75" s="201">
        <f t="shared" si="88"/>
        <v>39244799.999999993</v>
      </c>
      <c r="AH75" s="311">
        <v>104.964</v>
      </c>
      <c r="AI75" s="201">
        <v>2000000</v>
      </c>
      <c r="AJ75" s="201">
        <f t="shared" si="89"/>
        <v>209928000</v>
      </c>
      <c r="AK75" s="201">
        <f t="shared" si="70"/>
        <v>235119360.00000003</v>
      </c>
      <c r="AL75" s="311">
        <v>104.964</v>
      </c>
      <c r="AM75" s="201">
        <v>2000000</v>
      </c>
      <c r="AN75" s="201">
        <f t="shared" si="90"/>
        <v>209928000</v>
      </c>
      <c r="AO75" s="201">
        <f t="shared" si="91"/>
        <v>235119360.00000003</v>
      </c>
      <c r="AP75" s="311">
        <v>104.964</v>
      </c>
      <c r="AQ75" s="201">
        <v>2000000</v>
      </c>
      <c r="AR75" s="201">
        <f t="shared" si="92"/>
        <v>209928000</v>
      </c>
      <c r="AS75" s="201">
        <f t="shared" si="61"/>
        <v>235119360.00000003</v>
      </c>
      <c r="AT75" s="311">
        <v>104.964</v>
      </c>
      <c r="AU75" s="201">
        <v>2000000</v>
      </c>
      <c r="AV75" s="201">
        <f t="shared" si="93"/>
        <v>209928000</v>
      </c>
      <c r="AW75" s="201">
        <f t="shared" si="63"/>
        <v>235119360.00000003</v>
      </c>
      <c r="AX75" s="311">
        <f t="shared" si="94"/>
        <v>437.37599999999998</v>
      </c>
      <c r="AY75" s="169">
        <v>0</v>
      </c>
      <c r="AZ75" s="169">
        <v>0</v>
      </c>
      <c r="BA75" s="39" t="s">
        <v>447</v>
      </c>
      <c r="BB75" s="41"/>
      <c r="BC75" s="41"/>
      <c r="BD75" s="41"/>
      <c r="BE75" s="41"/>
      <c r="BF75" s="29" t="s">
        <v>601</v>
      </c>
      <c r="BG75" s="41"/>
      <c r="BH75" s="41"/>
      <c r="BI75" s="41"/>
      <c r="BJ75" s="41"/>
      <c r="BK75" s="41"/>
      <c r="BL75" s="41"/>
      <c r="BM75" s="54" t="s">
        <v>602</v>
      </c>
    </row>
    <row r="76" spans="1:66" s="56" customFormat="1" ht="14.25" customHeight="1" x14ac:dyDescent="0.25">
      <c r="A76" s="29" t="s">
        <v>302</v>
      </c>
      <c r="B76" s="24" t="s">
        <v>442</v>
      </c>
      <c r="C76" s="24" t="s">
        <v>450</v>
      </c>
      <c r="D76" s="316" t="s">
        <v>702</v>
      </c>
      <c r="E76" s="316"/>
      <c r="F76" s="24"/>
      <c r="G76" s="29" t="s">
        <v>444</v>
      </c>
      <c r="H76" s="35">
        <v>210017794</v>
      </c>
      <c r="I76" s="29" t="s">
        <v>58</v>
      </c>
      <c r="J76" s="29" t="s">
        <v>59</v>
      </c>
      <c r="K76" s="29" t="s">
        <v>9</v>
      </c>
      <c r="L76" s="29" t="s">
        <v>638</v>
      </c>
      <c r="M76" s="29" t="s">
        <v>60</v>
      </c>
      <c r="N76" s="25" t="s">
        <v>210</v>
      </c>
      <c r="O76" s="25" t="s">
        <v>242</v>
      </c>
      <c r="P76" s="35" t="s">
        <v>445</v>
      </c>
      <c r="Q76" s="69" t="s">
        <v>662</v>
      </c>
      <c r="R76" s="29" t="s">
        <v>234</v>
      </c>
      <c r="S76" s="25" t="s">
        <v>232</v>
      </c>
      <c r="T76" s="29" t="s">
        <v>284</v>
      </c>
      <c r="U76" s="29" t="s">
        <v>11</v>
      </c>
      <c r="V76" s="25"/>
      <c r="W76" s="24" t="s">
        <v>446</v>
      </c>
      <c r="X76" s="139" t="s">
        <v>251</v>
      </c>
      <c r="Y76" s="242">
        <v>30</v>
      </c>
      <c r="Z76" s="242" t="s">
        <v>243</v>
      </c>
      <c r="AA76" s="242">
        <v>10</v>
      </c>
      <c r="AB76" s="29" t="s">
        <v>238</v>
      </c>
      <c r="AC76" s="293" t="s">
        <v>236</v>
      </c>
      <c r="AD76" s="311">
        <v>17.519999999999996</v>
      </c>
      <c r="AE76" s="201">
        <v>2000000</v>
      </c>
      <c r="AF76" s="201">
        <f t="shared" si="87"/>
        <v>35039999.999999993</v>
      </c>
      <c r="AG76" s="201">
        <f t="shared" si="88"/>
        <v>39244799.999999993</v>
      </c>
      <c r="AH76" s="311">
        <v>104.964</v>
      </c>
      <c r="AI76" s="201">
        <v>2000000</v>
      </c>
      <c r="AJ76" s="201">
        <f t="shared" si="89"/>
        <v>209928000</v>
      </c>
      <c r="AK76" s="201">
        <f t="shared" si="70"/>
        <v>235119360.00000003</v>
      </c>
      <c r="AL76" s="311">
        <v>70.08</v>
      </c>
      <c r="AM76" s="201">
        <v>2000000</v>
      </c>
      <c r="AN76" s="201">
        <f t="shared" si="90"/>
        <v>140160000</v>
      </c>
      <c r="AO76" s="201">
        <f t="shared" si="91"/>
        <v>156979200.00000003</v>
      </c>
      <c r="AP76" s="311"/>
      <c r="AQ76" s="201"/>
      <c r="AR76" s="201"/>
      <c r="AS76" s="201"/>
      <c r="AT76" s="311"/>
      <c r="AU76" s="201"/>
      <c r="AV76" s="201"/>
      <c r="AW76" s="201"/>
      <c r="AX76" s="311">
        <f t="shared" ref="AX76" si="95">AD76+AH76+AL76</f>
        <v>192.56399999999999</v>
      </c>
      <c r="AY76" s="150">
        <f t="shared" ref="AY76:AZ76" si="96">AN76+AJ76+AF76</f>
        <v>385128000</v>
      </c>
      <c r="AZ76" s="150">
        <f t="shared" si="96"/>
        <v>431343360.00000006</v>
      </c>
      <c r="BA76" s="39" t="s">
        <v>447</v>
      </c>
      <c r="BB76" s="41"/>
      <c r="BC76" s="41"/>
      <c r="BD76" s="41"/>
      <c r="BE76" s="41"/>
      <c r="BF76" s="29" t="s">
        <v>601</v>
      </c>
      <c r="BG76" s="41"/>
      <c r="BH76" s="41"/>
      <c r="BI76" s="41"/>
      <c r="BJ76" s="41"/>
      <c r="BK76" s="41"/>
      <c r="BL76" s="41"/>
      <c r="BM76" s="54" t="s">
        <v>755</v>
      </c>
    </row>
    <row r="77" spans="1:66" ht="13.15" customHeight="1" x14ac:dyDescent="0.2">
      <c r="A77" s="86" t="s">
        <v>302</v>
      </c>
      <c r="B77" s="26" t="s">
        <v>442</v>
      </c>
      <c r="C77" s="26" t="s">
        <v>452</v>
      </c>
      <c r="D77" s="36" t="s">
        <v>26</v>
      </c>
      <c r="E77" s="37"/>
      <c r="F77" s="26"/>
      <c r="G77" s="175" t="s">
        <v>444</v>
      </c>
      <c r="H77" s="278">
        <v>210017795</v>
      </c>
      <c r="I77" s="175" t="s">
        <v>58</v>
      </c>
      <c r="J77" s="175" t="s">
        <v>59</v>
      </c>
      <c r="K77" s="175" t="s">
        <v>25</v>
      </c>
      <c r="L77" s="175"/>
      <c r="M77" s="175" t="s">
        <v>60</v>
      </c>
      <c r="N77" s="86" t="s">
        <v>210</v>
      </c>
      <c r="O77" s="86" t="s">
        <v>242</v>
      </c>
      <c r="P77" s="38" t="s">
        <v>445</v>
      </c>
      <c r="Q77" s="315" t="s">
        <v>264</v>
      </c>
      <c r="R77" s="175" t="s">
        <v>234</v>
      </c>
      <c r="S77" s="86" t="s">
        <v>232</v>
      </c>
      <c r="T77" s="175" t="s">
        <v>284</v>
      </c>
      <c r="U77" s="175" t="s">
        <v>11</v>
      </c>
      <c r="V77" s="86"/>
      <c r="W77" s="315" t="s">
        <v>446</v>
      </c>
      <c r="X77" s="86" t="s">
        <v>285</v>
      </c>
      <c r="Y77" s="242">
        <v>30</v>
      </c>
      <c r="Z77" s="242" t="s">
        <v>243</v>
      </c>
      <c r="AA77" s="242">
        <v>10</v>
      </c>
      <c r="AB77" s="175" t="s">
        <v>238</v>
      </c>
      <c r="AC77" s="27" t="s">
        <v>236</v>
      </c>
      <c r="AD77" s="246">
        <v>8.6300000000000008</v>
      </c>
      <c r="AE77" s="169">
        <v>5333913.9000000004</v>
      </c>
      <c r="AF77" s="169">
        <v>46031676.960000001</v>
      </c>
      <c r="AG77" s="169">
        <v>51555478.200000003</v>
      </c>
      <c r="AH77" s="246">
        <v>16.8</v>
      </c>
      <c r="AI77" s="169">
        <v>5333913.9000000004</v>
      </c>
      <c r="AJ77" s="169">
        <f t="shared" si="86"/>
        <v>89609753.520000011</v>
      </c>
      <c r="AK77" s="169">
        <f t="shared" si="70"/>
        <v>100362923.94240002</v>
      </c>
      <c r="AL77" s="246">
        <v>16.8</v>
      </c>
      <c r="AM77" s="169">
        <v>5333913.9000000004</v>
      </c>
      <c r="AN77" s="169">
        <v>89609753.519999996</v>
      </c>
      <c r="AO77" s="169">
        <v>100362923.94</v>
      </c>
      <c r="AP77" s="246">
        <v>16.8</v>
      </c>
      <c r="AQ77" s="169">
        <v>5333913.9000000004</v>
      </c>
      <c r="AR77" s="169">
        <f t="shared" si="65"/>
        <v>89609753.520000011</v>
      </c>
      <c r="AS77" s="169">
        <f t="shared" si="61"/>
        <v>100362923.94240002</v>
      </c>
      <c r="AT77" s="246">
        <v>16.8</v>
      </c>
      <c r="AU77" s="169">
        <v>5333913.9000000004</v>
      </c>
      <c r="AV77" s="169">
        <f t="shared" si="66"/>
        <v>89609753.520000011</v>
      </c>
      <c r="AW77" s="169">
        <f t="shared" si="63"/>
        <v>100362923.94240002</v>
      </c>
      <c r="AX77" s="246">
        <f t="shared" si="64"/>
        <v>75.83</v>
      </c>
      <c r="AY77" s="169">
        <v>0</v>
      </c>
      <c r="AZ77" s="169">
        <v>0</v>
      </c>
      <c r="BA77" s="39" t="s">
        <v>447</v>
      </c>
      <c r="BB77" s="175"/>
      <c r="BC77" s="175"/>
      <c r="BD77" s="175"/>
      <c r="BE77" s="175"/>
      <c r="BF77" s="41" t="s">
        <v>453</v>
      </c>
      <c r="BG77" s="175"/>
      <c r="BH77" s="175"/>
      <c r="BI77" s="175"/>
      <c r="BJ77" s="175"/>
      <c r="BK77" s="175"/>
      <c r="BL77" s="175"/>
      <c r="BM77" s="86" t="s">
        <v>73</v>
      </c>
    </row>
    <row r="78" spans="1:66" ht="13.15" customHeight="1" x14ac:dyDescent="0.2">
      <c r="A78" s="86" t="s">
        <v>302</v>
      </c>
      <c r="B78" s="26" t="s">
        <v>442</v>
      </c>
      <c r="C78" s="26" t="s">
        <v>443</v>
      </c>
      <c r="D78" s="36" t="s">
        <v>18</v>
      </c>
      <c r="E78" s="37"/>
      <c r="F78" s="26"/>
      <c r="G78" s="175" t="s">
        <v>444</v>
      </c>
      <c r="H78" s="278">
        <v>210022792</v>
      </c>
      <c r="I78" s="175" t="s">
        <v>58</v>
      </c>
      <c r="J78" s="175" t="s">
        <v>59</v>
      </c>
      <c r="K78" s="175" t="s">
        <v>25</v>
      </c>
      <c r="L78" s="175"/>
      <c r="M78" s="175" t="s">
        <v>60</v>
      </c>
      <c r="N78" s="86" t="s">
        <v>210</v>
      </c>
      <c r="O78" s="86" t="s">
        <v>242</v>
      </c>
      <c r="P78" s="38" t="s">
        <v>445</v>
      </c>
      <c r="Q78" s="315" t="s">
        <v>264</v>
      </c>
      <c r="R78" s="175" t="s">
        <v>234</v>
      </c>
      <c r="S78" s="86" t="s">
        <v>232</v>
      </c>
      <c r="T78" s="175" t="s">
        <v>284</v>
      </c>
      <c r="U78" s="175" t="s">
        <v>11</v>
      </c>
      <c r="V78" s="86"/>
      <c r="W78" s="315" t="s">
        <v>446</v>
      </c>
      <c r="X78" s="86" t="s">
        <v>285</v>
      </c>
      <c r="Y78" s="242">
        <v>30</v>
      </c>
      <c r="Z78" s="242" t="s">
        <v>243</v>
      </c>
      <c r="AA78" s="242">
        <v>10</v>
      </c>
      <c r="AB78" s="175" t="s">
        <v>238</v>
      </c>
      <c r="AC78" s="27" t="s">
        <v>236</v>
      </c>
      <c r="AD78" s="246">
        <v>33.790000000000006</v>
      </c>
      <c r="AE78" s="169">
        <v>1822800</v>
      </c>
      <c r="AF78" s="169">
        <f t="shared" ref="AF78:AF97" si="97">AE78*AD78</f>
        <v>61592412.000000015</v>
      </c>
      <c r="AG78" s="169">
        <f t="shared" ref="AG78:AG109" si="98">AF78*1.12</f>
        <v>68983501.440000027</v>
      </c>
      <c r="AH78" s="246">
        <v>71.522999999999996</v>
      </c>
      <c r="AI78" s="169">
        <v>1822800</v>
      </c>
      <c r="AJ78" s="169">
        <f t="shared" si="86"/>
        <v>130372124.39999999</v>
      </c>
      <c r="AK78" s="169">
        <f t="shared" si="70"/>
        <v>146016779.32800001</v>
      </c>
      <c r="AL78" s="246">
        <v>71.522999999999996</v>
      </c>
      <c r="AM78" s="169">
        <v>1822800</v>
      </c>
      <c r="AN78" s="169">
        <f t="shared" ref="AN78:AN97" si="99">AM78*AL78</f>
        <v>130372124.39999999</v>
      </c>
      <c r="AO78" s="169">
        <f t="shared" ref="AO78:AO100" si="100">AN78*1.12</f>
        <v>146016779.32800001</v>
      </c>
      <c r="AP78" s="246">
        <v>71.522999999999996</v>
      </c>
      <c r="AQ78" s="169">
        <v>1822800</v>
      </c>
      <c r="AR78" s="169">
        <f t="shared" si="65"/>
        <v>130372124.39999999</v>
      </c>
      <c r="AS78" s="169">
        <f t="shared" si="61"/>
        <v>146016779.32800001</v>
      </c>
      <c r="AT78" s="246">
        <v>71.522999999999996</v>
      </c>
      <c r="AU78" s="169">
        <v>1822800</v>
      </c>
      <c r="AV78" s="169">
        <f t="shared" si="66"/>
        <v>130372124.39999999</v>
      </c>
      <c r="AW78" s="169">
        <f t="shared" si="63"/>
        <v>146016779.32800001</v>
      </c>
      <c r="AX78" s="246">
        <f t="shared" si="64"/>
        <v>319.88200000000001</v>
      </c>
      <c r="AY78" s="169">
        <v>0</v>
      </c>
      <c r="AZ78" s="169">
        <v>0</v>
      </c>
      <c r="BA78" s="39" t="s">
        <v>447</v>
      </c>
      <c r="BB78" s="175"/>
      <c r="BC78" s="175"/>
      <c r="BD78" s="175"/>
      <c r="BE78" s="175"/>
      <c r="BF78" s="41" t="s">
        <v>454</v>
      </c>
      <c r="BG78" s="175"/>
      <c r="BH78" s="175"/>
      <c r="BI78" s="175"/>
      <c r="BJ78" s="175"/>
      <c r="BK78" s="175"/>
      <c r="BL78" s="175"/>
      <c r="BM78" s="86" t="s">
        <v>73</v>
      </c>
    </row>
    <row r="79" spans="1:66" s="42" customFormat="1" ht="13.15" customHeight="1" x14ac:dyDescent="0.25">
      <c r="A79" s="29" t="s">
        <v>302</v>
      </c>
      <c r="B79" s="39" t="s">
        <v>442</v>
      </c>
      <c r="C79" s="39" t="s">
        <v>443</v>
      </c>
      <c r="D79" s="40" t="s">
        <v>19</v>
      </c>
      <c r="E79" s="41"/>
      <c r="F79" s="39"/>
      <c r="G79" s="29" t="s">
        <v>444</v>
      </c>
      <c r="H79" s="38">
        <v>210022792</v>
      </c>
      <c r="I79" s="41" t="s">
        <v>58</v>
      </c>
      <c r="J79" s="29" t="s">
        <v>59</v>
      </c>
      <c r="K79" s="41" t="s">
        <v>25</v>
      </c>
      <c r="L79" s="41"/>
      <c r="M79" s="41" t="s">
        <v>60</v>
      </c>
      <c r="N79" s="54" t="s">
        <v>210</v>
      </c>
      <c r="O79" s="54" t="s">
        <v>242</v>
      </c>
      <c r="P79" s="35" t="s">
        <v>445</v>
      </c>
      <c r="Q79" s="39" t="s">
        <v>522</v>
      </c>
      <c r="R79" s="41" t="s">
        <v>234</v>
      </c>
      <c r="S79" s="54" t="s">
        <v>232</v>
      </c>
      <c r="T79" s="29" t="s">
        <v>284</v>
      </c>
      <c r="U79" s="41" t="s">
        <v>11</v>
      </c>
      <c r="V79" s="54"/>
      <c r="W79" s="39" t="s">
        <v>446</v>
      </c>
      <c r="X79" s="54" t="s">
        <v>285</v>
      </c>
      <c r="Y79" s="164">
        <v>30</v>
      </c>
      <c r="Z79" s="164" t="s">
        <v>243</v>
      </c>
      <c r="AA79" s="164">
        <v>10</v>
      </c>
      <c r="AB79" s="29" t="s">
        <v>238</v>
      </c>
      <c r="AC79" s="27" t="s">
        <v>236</v>
      </c>
      <c r="AD79" s="311">
        <v>26.808</v>
      </c>
      <c r="AE79" s="201">
        <v>1822800</v>
      </c>
      <c r="AF79" s="201">
        <f t="shared" ref="AF79" si="101">AD79*AE79</f>
        <v>48865622.399999999</v>
      </c>
      <c r="AG79" s="201">
        <f t="shared" si="98"/>
        <v>54729497.088000007</v>
      </c>
      <c r="AH79" s="311">
        <v>51.48</v>
      </c>
      <c r="AI79" s="201">
        <v>1822800</v>
      </c>
      <c r="AJ79" s="201">
        <f t="shared" ref="AJ79" si="102">AH79*AI79</f>
        <v>93837744</v>
      </c>
      <c r="AK79" s="201">
        <f t="shared" si="70"/>
        <v>105098273.28000002</v>
      </c>
      <c r="AL79" s="311">
        <v>51.48</v>
      </c>
      <c r="AM79" s="201">
        <v>1822800</v>
      </c>
      <c r="AN79" s="201">
        <f t="shared" ref="AN79" si="103">AL79*AM79</f>
        <v>93837744</v>
      </c>
      <c r="AO79" s="201">
        <f t="shared" si="100"/>
        <v>105098273.28000002</v>
      </c>
      <c r="AP79" s="311">
        <v>51.48</v>
      </c>
      <c r="AQ79" s="201">
        <v>1822800</v>
      </c>
      <c r="AR79" s="201">
        <f t="shared" ref="AR79" si="104">AP79*AQ79</f>
        <v>93837744</v>
      </c>
      <c r="AS79" s="201">
        <f t="shared" si="61"/>
        <v>105098273.28000002</v>
      </c>
      <c r="AT79" s="311">
        <v>51.48</v>
      </c>
      <c r="AU79" s="201">
        <v>1822800</v>
      </c>
      <c r="AV79" s="201">
        <f t="shared" ref="AV79" si="105">AT79*AU79</f>
        <v>93837744</v>
      </c>
      <c r="AW79" s="201">
        <f t="shared" si="63"/>
        <v>105098273.28000002</v>
      </c>
      <c r="AX79" s="311">
        <f t="shared" ref="AX79" si="106">AD79+AH79+AL79+AP79+AT79</f>
        <v>232.72799999999998</v>
      </c>
      <c r="AY79" s="168">
        <v>0</v>
      </c>
      <c r="AZ79" s="168">
        <f>AY79*1.12</f>
        <v>0</v>
      </c>
      <c r="BA79" s="39" t="s">
        <v>447</v>
      </c>
      <c r="BB79" s="41"/>
      <c r="BC79" s="41"/>
      <c r="BD79" s="41"/>
      <c r="BE79" s="41"/>
      <c r="BF79" s="29" t="s">
        <v>454</v>
      </c>
      <c r="BG79" s="41"/>
      <c r="BH79" s="41"/>
      <c r="BI79" s="41"/>
      <c r="BJ79" s="41"/>
      <c r="BK79" s="41"/>
      <c r="BL79" s="41"/>
      <c r="BM79" s="54" t="s">
        <v>603</v>
      </c>
    </row>
    <row r="80" spans="1:66" s="56" customFormat="1" ht="14.25" customHeight="1" x14ac:dyDescent="0.25">
      <c r="A80" s="29" t="s">
        <v>302</v>
      </c>
      <c r="B80" s="24" t="s">
        <v>442</v>
      </c>
      <c r="C80" s="24" t="s">
        <v>443</v>
      </c>
      <c r="D80" s="316" t="s">
        <v>20</v>
      </c>
      <c r="E80" s="24"/>
      <c r="F80" s="24"/>
      <c r="G80" s="29" t="s">
        <v>444</v>
      </c>
      <c r="H80" s="35">
        <v>210022792</v>
      </c>
      <c r="I80" s="29" t="s">
        <v>58</v>
      </c>
      <c r="J80" s="29" t="s">
        <v>59</v>
      </c>
      <c r="K80" s="29" t="s">
        <v>9</v>
      </c>
      <c r="L80" s="29" t="s">
        <v>638</v>
      </c>
      <c r="M80" s="29" t="s">
        <v>60</v>
      </c>
      <c r="N80" s="25" t="s">
        <v>210</v>
      </c>
      <c r="O80" s="25" t="s">
        <v>242</v>
      </c>
      <c r="P80" s="35" t="s">
        <v>445</v>
      </c>
      <c r="Q80" s="24" t="s">
        <v>522</v>
      </c>
      <c r="R80" s="29" t="s">
        <v>234</v>
      </c>
      <c r="S80" s="25" t="s">
        <v>232</v>
      </c>
      <c r="T80" s="29" t="s">
        <v>284</v>
      </c>
      <c r="U80" s="29" t="s">
        <v>11</v>
      </c>
      <c r="V80" s="25"/>
      <c r="W80" s="24" t="s">
        <v>446</v>
      </c>
      <c r="X80" s="25" t="s">
        <v>285</v>
      </c>
      <c r="Y80" s="242">
        <v>30</v>
      </c>
      <c r="Z80" s="242" t="s">
        <v>243</v>
      </c>
      <c r="AA80" s="242">
        <v>10</v>
      </c>
      <c r="AB80" s="29" t="s">
        <v>238</v>
      </c>
      <c r="AC80" s="293" t="s">
        <v>236</v>
      </c>
      <c r="AD80" s="311">
        <v>26.808</v>
      </c>
      <c r="AE80" s="201">
        <v>1822800</v>
      </c>
      <c r="AF80" s="201">
        <v>48865622.399999999</v>
      </c>
      <c r="AG80" s="201">
        <v>54729497.088000007</v>
      </c>
      <c r="AH80" s="311">
        <v>51.48</v>
      </c>
      <c r="AI80" s="201">
        <v>1822800</v>
      </c>
      <c r="AJ80" s="201">
        <v>93837744</v>
      </c>
      <c r="AK80" s="201">
        <v>105098273.28000002</v>
      </c>
      <c r="AL80" s="311">
        <v>51.48</v>
      </c>
      <c r="AM80" s="201">
        <v>1822800</v>
      </c>
      <c r="AN80" s="201">
        <v>93837744</v>
      </c>
      <c r="AO80" s="201">
        <v>105098273.28000002</v>
      </c>
      <c r="AP80" s="311">
        <v>51.48</v>
      </c>
      <c r="AQ80" s="201">
        <v>1822800</v>
      </c>
      <c r="AR80" s="201">
        <v>93837744</v>
      </c>
      <c r="AS80" s="201">
        <v>105098273.28000002</v>
      </c>
      <c r="AT80" s="311">
        <v>51.48</v>
      </c>
      <c r="AU80" s="201">
        <v>1822800</v>
      </c>
      <c r="AV80" s="201">
        <v>93837744</v>
      </c>
      <c r="AW80" s="201">
        <v>105098273.28000002</v>
      </c>
      <c r="AX80" s="311">
        <v>232.72799999999998</v>
      </c>
      <c r="AY80" s="169">
        <v>0</v>
      </c>
      <c r="AZ80" s="169">
        <v>0</v>
      </c>
      <c r="BA80" s="39" t="s">
        <v>447</v>
      </c>
      <c r="BB80" s="41"/>
      <c r="BC80" s="41"/>
      <c r="BD80" s="41"/>
      <c r="BE80" s="41"/>
      <c r="BF80" s="29" t="s">
        <v>454</v>
      </c>
      <c r="BG80" s="41"/>
      <c r="BH80" s="41"/>
      <c r="BI80" s="41"/>
      <c r="BJ80" s="41"/>
      <c r="BK80" s="41"/>
      <c r="BL80" s="41"/>
      <c r="BM80" s="54" t="s">
        <v>711</v>
      </c>
      <c r="BN80" s="299" t="s">
        <v>712</v>
      </c>
    </row>
    <row r="81" spans="1:66" ht="13.15" customHeight="1" x14ac:dyDescent="0.2">
      <c r="A81" s="86" t="s">
        <v>302</v>
      </c>
      <c r="B81" s="26" t="s">
        <v>442</v>
      </c>
      <c r="C81" s="26" t="s">
        <v>443</v>
      </c>
      <c r="D81" s="36" t="s">
        <v>24</v>
      </c>
      <c r="E81" s="37"/>
      <c r="F81" s="26"/>
      <c r="G81" s="175" t="s">
        <v>444</v>
      </c>
      <c r="H81" s="278">
        <v>210022792</v>
      </c>
      <c r="I81" s="175" t="s">
        <v>58</v>
      </c>
      <c r="J81" s="175" t="s">
        <v>59</v>
      </c>
      <c r="K81" s="175" t="s">
        <v>25</v>
      </c>
      <c r="L81" s="175"/>
      <c r="M81" s="175" t="s">
        <v>60</v>
      </c>
      <c r="N81" s="86" t="s">
        <v>210</v>
      </c>
      <c r="O81" s="86" t="s">
        <v>242</v>
      </c>
      <c r="P81" s="38" t="s">
        <v>445</v>
      </c>
      <c r="Q81" s="315" t="s">
        <v>264</v>
      </c>
      <c r="R81" s="175" t="s">
        <v>234</v>
      </c>
      <c r="S81" s="86" t="s">
        <v>232</v>
      </c>
      <c r="T81" s="175" t="s">
        <v>284</v>
      </c>
      <c r="U81" s="175" t="s">
        <v>11</v>
      </c>
      <c r="V81" s="86"/>
      <c r="W81" s="315" t="s">
        <v>446</v>
      </c>
      <c r="X81" s="86" t="s">
        <v>285</v>
      </c>
      <c r="Y81" s="242">
        <v>30</v>
      </c>
      <c r="Z81" s="242" t="s">
        <v>243</v>
      </c>
      <c r="AA81" s="242">
        <v>10</v>
      </c>
      <c r="AB81" s="175" t="s">
        <v>238</v>
      </c>
      <c r="AC81" s="27" t="s">
        <v>236</v>
      </c>
      <c r="AD81" s="246"/>
      <c r="AE81" s="169">
        <v>1822800</v>
      </c>
      <c r="AF81" s="169">
        <f t="shared" si="97"/>
        <v>0</v>
      </c>
      <c r="AG81" s="169">
        <f t="shared" si="98"/>
        <v>0</v>
      </c>
      <c r="AH81" s="246">
        <v>2.7559999999999998</v>
      </c>
      <c r="AI81" s="169">
        <v>1822800</v>
      </c>
      <c r="AJ81" s="169">
        <f t="shared" si="86"/>
        <v>5023636.8</v>
      </c>
      <c r="AK81" s="169">
        <f t="shared" si="70"/>
        <v>5626473.216</v>
      </c>
      <c r="AL81" s="246">
        <v>2.7559999999999998</v>
      </c>
      <c r="AM81" s="169">
        <v>1822800</v>
      </c>
      <c r="AN81" s="169">
        <f t="shared" si="99"/>
        <v>5023636.8</v>
      </c>
      <c r="AO81" s="169">
        <f t="shared" si="100"/>
        <v>5626473.216</v>
      </c>
      <c r="AP81" s="246">
        <v>2.7559999999999998</v>
      </c>
      <c r="AQ81" s="169">
        <v>1822800</v>
      </c>
      <c r="AR81" s="169">
        <f t="shared" si="65"/>
        <v>5023636.8</v>
      </c>
      <c r="AS81" s="169">
        <f t="shared" si="61"/>
        <v>5626473.216</v>
      </c>
      <c r="AT81" s="246">
        <v>2.7559999999999998</v>
      </c>
      <c r="AU81" s="169">
        <v>1822800</v>
      </c>
      <c r="AV81" s="169">
        <f t="shared" si="66"/>
        <v>5023636.8</v>
      </c>
      <c r="AW81" s="169">
        <f t="shared" si="63"/>
        <v>5626473.216</v>
      </c>
      <c r="AX81" s="246">
        <f t="shared" si="64"/>
        <v>11.023999999999999</v>
      </c>
      <c r="AY81" s="169">
        <v>0</v>
      </c>
      <c r="AZ81" s="169">
        <v>0</v>
      </c>
      <c r="BA81" s="39" t="s">
        <v>447</v>
      </c>
      <c r="BB81" s="175"/>
      <c r="BC81" s="175"/>
      <c r="BD81" s="175"/>
      <c r="BE81" s="175"/>
      <c r="BF81" s="41" t="s">
        <v>455</v>
      </c>
      <c r="BG81" s="175"/>
      <c r="BH81" s="175"/>
      <c r="BI81" s="175"/>
      <c r="BJ81" s="175"/>
      <c r="BK81" s="175"/>
      <c r="BL81" s="175"/>
      <c r="BM81" s="86" t="s">
        <v>73</v>
      </c>
    </row>
    <row r="82" spans="1:66" s="42" customFormat="1" ht="13.15" customHeight="1" x14ac:dyDescent="0.25">
      <c r="A82" s="29" t="s">
        <v>302</v>
      </c>
      <c r="B82" s="39" t="s">
        <v>442</v>
      </c>
      <c r="C82" s="39" t="s">
        <v>443</v>
      </c>
      <c r="D82" s="40" t="s">
        <v>604</v>
      </c>
      <c r="E82" s="41"/>
      <c r="F82" s="39"/>
      <c r="G82" s="29" t="s">
        <v>444</v>
      </c>
      <c r="H82" s="38">
        <v>210022792</v>
      </c>
      <c r="I82" s="41" t="s">
        <v>58</v>
      </c>
      <c r="J82" s="29" t="s">
        <v>59</v>
      </c>
      <c r="K82" s="41" t="s">
        <v>25</v>
      </c>
      <c r="L82" s="41"/>
      <c r="M82" s="41" t="s">
        <v>60</v>
      </c>
      <c r="N82" s="54" t="s">
        <v>210</v>
      </c>
      <c r="O82" s="54" t="s">
        <v>242</v>
      </c>
      <c r="P82" s="35" t="s">
        <v>445</v>
      </c>
      <c r="Q82" s="39" t="s">
        <v>522</v>
      </c>
      <c r="R82" s="41" t="s">
        <v>234</v>
      </c>
      <c r="S82" s="54" t="s">
        <v>232</v>
      </c>
      <c r="T82" s="29" t="s">
        <v>284</v>
      </c>
      <c r="U82" s="41" t="s">
        <v>11</v>
      </c>
      <c r="V82" s="54"/>
      <c r="W82" s="39" t="s">
        <v>446</v>
      </c>
      <c r="X82" s="54" t="s">
        <v>285</v>
      </c>
      <c r="Y82" s="164">
        <v>30</v>
      </c>
      <c r="Z82" s="164" t="s">
        <v>243</v>
      </c>
      <c r="AA82" s="164">
        <v>10</v>
      </c>
      <c r="AB82" s="29" t="s">
        <v>238</v>
      </c>
      <c r="AC82" s="27" t="s">
        <v>236</v>
      </c>
      <c r="AD82" s="311">
        <v>2</v>
      </c>
      <c r="AE82" s="201">
        <v>1822800</v>
      </c>
      <c r="AF82" s="201">
        <f t="shared" ref="AF82" si="107">AD82*AE82</f>
        <v>3645600</v>
      </c>
      <c r="AG82" s="201">
        <f t="shared" si="98"/>
        <v>4083072.0000000005</v>
      </c>
      <c r="AH82" s="311">
        <v>2.7559999999999998</v>
      </c>
      <c r="AI82" s="201">
        <v>1822800</v>
      </c>
      <c r="AJ82" s="201">
        <f t="shared" ref="AJ82" si="108">AH82*AI82</f>
        <v>5023636.8</v>
      </c>
      <c r="AK82" s="201">
        <f t="shared" si="70"/>
        <v>5626473.216</v>
      </c>
      <c r="AL82" s="311">
        <v>2.7559999999999998</v>
      </c>
      <c r="AM82" s="201">
        <v>1822800</v>
      </c>
      <c r="AN82" s="201">
        <f t="shared" ref="AN82" si="109">AL82*AM82</f>
        <v>5023636.8</v>
      </c>
      <c r="AO82" s="201">
        <f t="shared" si="100"/>
        <v>5626473.216</v>
      </c>
      <c r="AP82" s="311">
        <v>2.7559999999999998</v>
      </c>
      <c r="AQ82" s="201">
        <v>1822800</v>
      </c>
      <c r="AR82" s="201">
        <f t="shared" ref="AR82" si="110">AP82*AQ82</f>
        <v>5023636.8</v>
      </c>
      <c r="AS82" s="201">
        <f t="shared" si="61"/>
        <v>5626473.216</v>
      </c>
      <c r="AT82" s="311">
        <v>2.7559999999999998</v>
      </c>
      <c r="AU82" s="201">
        <v>1822800</v>
      </c>
      <c r="AV82" s="201">
        <f t="shared" ref="AV82" si="111">AT82*AU82</f>
        <v>5023636.8</v>
      </c>
      <c r="AW82" s="201">
        <f t="shared" si="63"/>
        <v>5626473.216</v>
      </c>
      <c r="AX82" s="311">
        <f t="shared" ref="AX82" si="112">AD82+AH82+AL82+AP82+AT82</f>
        <v>13.024000000000001</v>
      </c>
      <c r="AY82" s="168">
        <v>0</v>
      </c>
      <c r="AZ82" s="168">
        <f>AY82*1.12</f>
        <v>0</v>
      </c>
      <c r="BA82" s="39" t="s">
        <v>447</v>
      </c>
      <c r="BB82" s="41"/>
      <c r="BC82" s="41"/>
      <c r="BD82" s="41"/>
      <c r="BE82" s="41"/>
      <c r="BF82" s="29" t="s">
        <v>455</v>
      </c>
      <c r="BG82" s="41"/>
      <c r="BH82" s="41"/>
      <c r="BI82" s="41"/>
      <c r="BJ82" s="41"/>
      <c r="BK82" s="41"/>
      <c r="BL82" s="41"/>
      <c r="BM82" s="54" t="s">
        <v>603</v>
      </c>
    </row>
    <row r="83" spans="1:66" s="56" customFormat="1" ht="14.25" customHeight="1" x14ac:dyDescent="0.25">
      <c r="A83" s="29" t="s">
        <v>302</v>
      </c>
      <c r="B83" s="24" t="s">
        <v>442</v>
      </c>
      <c r="C83" s="24" t="s">
        <v>443</v>
      </c>
      <c r="D83" s="316" t="s">
        <v>641</v>
      </c>
      <c r="E83" s="29"/>
      <c r="F83" s="24"/>
      <c r="G83" s="29" t="s">
        <v>444</v>
      </c>
      <c r="H83" s="35">
        <v>210022792</v>
      </c>
      <c r="I83" s="29" t="s">
        <v>58</v>
      </c>
      <c r="J83" s="29" t="s">
        <v>59</v>
      </c>
      <c r="K83" s="29" t="s">
        <v>9</v>
      </c>
      <c r="L83" s="29" t="s">
        <v>638</v>
      </c>
      <c r="M83" s="29" t="s">
        <v>60</v>
      </c>
      <c r="N83" s="25" t="s">
        <v>210</v>
      </c>
      <c r="O83" s="25" t="s">
        <v>242</v>
      </c>
      <c r="P83" s="35" t="s">
        <v>445</v>
      </c>
      <c r="Q83" s="24" t="s">
        <v>522</v>
      </c>
      <c r="R83" s="29" t="s">
        <v>234</v>
      </c>
      <c r="S83" s="25" t="s">
        <v>232</v>
      </c>
      <c r="T83" s="29" t="s">
        <v>284</v>
      </c>
      <c r="U83" s="29" t="s">
        <v>11</v>
      </c>
      <c r="V83" s="25"/>
      <c r="W83" s="24" t="s">
        <v>446</v>
      </c>
      <c r="X83" s="25" t="s">
        <v>285</v>
      </c>
      <c r="Y83" s="242">
        <v>30</v>
      </c>
      <c r="Z83" s="242" t="s">
        <v>243</v>
      </c>
      <c r="AA83" s="242">
        <v>10</v>
      </c>
      <c r="AB83" s="29" t="s">
        <v>238</v>
      </c>
      <c r="AC83" s="293" t="s">
        <v>236</v>
      </c>
      <c r="AD83" s="311">
        <v>2</v>
      </c>
      <c r="AE83" s="201">
        <v>1822800</v>
      </c>
      <c r="AF83" s="201">
        <v>3645600</v>
      </c>
      <c r="AG83" s="201">
        <v>4083072.0000000005</v>
      </c>
      <c r="AH83" s="311">
        <v>2.7559999999999998</v>
      </c>
      <c r="AI83" s="201">
        <v>1822800</v>
      </c>
      <c r="AJ83" s="201">
        <v>5023636.8</v>
      </c>
      <c r="AK83" s="201">
        <v>5626473.216</v>
      </c>
      <c r="AL83" s="311">
        <v>2.7559999999999998</v>
      </c>
      <c r="AM83" s="201">
        <v>1822800</v>
      </c>
      <c r="AN83" s="201">
        <v>5023636.8</v>
      </c>
      <c r="AO83" s="201">
        <v>5626473.216</v>
      </c>
      <c r="AP83" s="311">
        <v>2.7559999999999998</v>
      </c>
      <c r="AQ83" s="201">
        <v>1822800</v>
      </c>
      <c r="AR83" s="201">
        <v>5023636.8</v>
      </c>
      <c r="AS83" s="201">
        <v>5626473.216</v>
      </c>
      <c r="AT83" s="311">
        <v>2.7559999999999998</v>
      </c>
      <c r="AU83" s="201">
        <v>1822800</v>
      </c>
      <c r="AV83" s="201">
        <v>5023636.8</v>
      </c>
      <c r="AW83" s="201">
        <v>5626473.216</v>
      </c>
      <c r="AX83" s="311">
        <v>13.024000000000001</v>
      </c>
      <c r="AY83" s="169">
        <v>0</v>
      </c>
      <c r="AZ83" s="169">
        <v>0</v>
      </c>
      <c r="BA83" s="39" t="s">
        <v>447</v>
      </c>
      <c r="BB83" s="41"/>
      <c r="BC83" s="41"/>
      <c r="BD83" s="41"/>
      <c r="BE83" s="41"/>
      <c r="BF83" s="29" t="s">
        <v>455</v>
      </c>
      <c r="BG83" s="41"/>
      <c r="BH83" s="41"/>
      <c r="BI83" s="41"/>
      <c r="BJ83" s="41"/>
      <c r="BK83" s="41"/>
      <c r="BL83" s="41"/>
      <c r="BM83" s="54" t="s">
        <v>711</v>
      </c>
      <c r="BN83" s="299" t="s">
        <v>712</v>
      </c>
    </row>
    <row r="84" spans="1:66" ht="13.15" customHeight="1" x14ac:dyDescent="0.2">
      <c r="A84" s="86" t="s">
        <v>302</v>
      </c>
      <c r="B84" s="26" t="s">
        <v>442</v>
      </c>
      <c r="C84" s="26" t="s">
        <v>443</v>
      </c>
      <c r="D84" s="36" t="s">
        <v>17</v>
      </c>
      <c r="E84" s="37"/>
      <c r="F84" s="26"/>
      <c r="G84" s="175" t="s">
        <v>444</v>
      </c>
      <c r="H84" s="278">
        <v>210022792</v>
      </c>
      <c r="I84" s="175" t="s">
        <v>58</v>
      </c>
      <c r="J84" s="175" t="s">
        <v>59</v>
      </c>
      <c r="K84" s="175" t="s">
        <v>25</v>
      </c>
      <c r="L84" s="175"/>
      <c r="M84" s="175" t="s">
        <v>60</v>
      </c>
      <c r="N84" s="86" t="s">
        <v>210</v>
      </c>
      <c r="O84" s="86" t="s">
        <v>242</v>
      </c>
      <c r="P84" s="38" t="s">
        <v>445</v>
      </c>
      <c r="Q84" s="315" t="s">
        <v>264</v>
      </c>
      <c r="R84" s="175" t="s">
        <v>234</v>
      </c>
      <c r="S84" s="86" t="s">
        <v>232</v>
      </c>
      <c r="T84" s="175" t="s">
        <v>284</v>
      </c>
      <c r="U84" s="175" t="s">
        <v>11</v>
      </c>
      <c r="V84" s="86"/>
      <c r="W84" s="315" t="s">
        <v>446</v>
      </c>
      <c r="X84" s="86" t="s">
        <v>285</v>
      </c>
      <c r="Y84" s="242">
        <v>30</v>
      </c>
      <c r="Z84" s="242" t="s">
        <v>243</v>
      </c>
      <c r="AA84" s="242">
        <v>10</v>
      </c>
      <c r="AB84" s="175" t="s">
        <v>238</v>
      </c>
      <c r="AC84" s="27" t="s">
        <v>236</v>
      </c>
      <c r="AD84" s="246">
        <v>18</v>
      </c>
      <c r="AE84" s="169">
        <v>1822800</v>
      </c>
      <c r="AF84" s="169">
        <f t="shared" si="97"/>
        <v>32810400</v>
      </c>
      <c r="AG84" s="169">
        <f t="shared" si="98"/>
        <v>36747648</v>
      </c>
      <c r="AH84" s="246">
        <v>36.523000000000003</v>
      </c>
      <c r="AI84" s="169">
        <v>1822800</v>
      </c>
      <c r="AJ84" s="169">
        <f t="shared" si="86"/>
        <v>66574124.400000006</v>
      </c>
      <c r="AK84" s="169">
        <f t="shared" si="70"/>
        <v>74563019.328000009</v>
      </c>
      <c r="AL84" s="246">
        <v>36.523000000000003</v>
      </c>
      <c r="AM84" s="169">
        <v>1822800</v>
      </c>
      <c r="AN84" s="169">
        <f t="shared" si="99"/>
        <v>66574124.400000006</v>
      </c>
      <c r="AO84" s="169">
        <f t="shared" si="100"/>
        <v>74563019.328000009</v>
      </c>
      <c r="AP84" s="246">
        <v>36.523000000000003</v>
      </c>
      <c r="AQ84" s="169">
        <v>1822800</v>
      </c>
      <c r="AR84" s="169">
        <f t="shared" si="65"/>
        <v>66574124.400000006</v>
      </c>
      <c r="AS84" s="169">
        <f t="shared" si="61"/>
        <v>74563019.328000009</v>
      </c>
      <c r="AT84" s="246">
        <v>36.523000000000003</v>
      </c>
      <c r="AU84" s="169">
        <v>1822800</v>
      </c>
      <c r="AV84" s="169">
        <f t="shared" si="66"/>
        <v>66574124.400000006</v>
      </c>
      <c r="AW84" s="169">
        <f t="shared" si="63"/>
        <v>74563019.328000009</v>
      </c>
      <c r="AX84" s="246">
        <f t="shared" si="64"/>
        <v>164.09200000000001</v>
      </c>
      <c r="AY84" s="169">
        <v>0</v>
      </c>
      <c r="AZ84" s="169">
        <v>0</v>
      </c>
      <c r="BA84" s="39" t="s">
        <v>447</v>
      </c>
      <c r="BB84" s="175"/>
      <c r="BC84" s="175"/>
      <c r="BD84" s="175"/>
      <c r="BE84" s="175"/>
      <c r="BF84" s="41" t="s">
        <v>456</v>
      </c>
      <c r="BG84" s="175"/>
      <c r="BH84" s="175"/>
      <c r="BI84" s="175"/>
      <c r="BJ84" s="175"/>
      <c r="BK84" s="175"/>
      <c r="BL84" s="175"/>
      <c r="BM84" s="86" t="s">
        <v>73</v>
      </c>
    </row>
    <row r="85" spans="1:66" s="42" customFormat="1" ht="13.15" customHeight="1" x14ac:dyDescent="0.25">
      <c r="A85" s="29" t="s">
        <v>302</v>
      </c>
      <c r="B85" s="39" t="s">
        <v>442</v>
      </c>
      <c r="C85" s="39" t="s">
        <v>443</v>
      </c>
      <c r="D85" s="40" t="s">
        <v>605</v>
      </c>
      <c r="E85" s="41"/>
      <c r="F85" s="39"/>
      <c r="G85" s="29" t="s">
        <v>444</v>
      </c>
      <c r="H85" s="38">
        <v>210022792</v>
      </c>
      <c r="I85" s="41" t="s">
        <v>58</v>
      </c>
      <c r="J85" s="29" t="s">
        <v>59</v>
      </c>
      <c r="K85" s="41" t="s">
        <v>25</v>
      </c>
      <c r="L85" s="41"/>
      <c r="M85" s="41" t="s">
        <v>60</v>
      </c>
      <c r="N85" s="54" t="s">
        <v>210</v>
      </c>
      <c r="O85" s="54" t="s">
        <v>242</v>
      </c>
      <c r="P85" s="35" t="s">
        <v>445</v>
      </c>
      <c r="Q85" s="39" t="s">
        <v>522</v>
      </c>
      <c r="R85" s="41" t="s">
        <v>234</v>
      </c>
      <c r="S85" s="54" t="s">
        <v>232</v>
      </c>
      <c r="T85" s="29" t="s">
        <v>284</v>
      </c>
      <c r="U85" s="41" t="s">
        <v>11</v>
      </c>
      <c r="V85" s="54"/>
      <c r="W85" s="39" t="s">
        <v>446</v>
      </c>
      <c r="X85" s="54" t="s">
        <v>285</v>
      </c>
      <c r="Y85" s="164">
        <v>30</v>
      </c>
      <c r="Z85" s="164" t="s">
        <v>243</v>
      </c>
      <c r="AA85" s="164">
        <v>10</v>
      </c>
      <c r="AB85" s="29" t="s">
        <v>238</v>
      </c>
      <c r="AC85" s="27" t="s">
        <v>236</v>
      </c>
      <c r="AD85" s="311">
        <v>13.054</v>
      </c>
      <c r="AE85" s="201">
        <v>1822800</v>
      </c>
      <c r="AF85" s="201">
        <f t="shared" ref="AF85:AF87" si="113">AD85*AE85</f>
        <v>23794831.199999999</v>
      </c>
      <c r="AG85" s="201">
        <f t="shared" si="98"/>
        <v>26650210.944000002</v>
      </c>
      <c r="AH85" s="311">
        <v>36.523000000000003</v>
      </c>
      <c r="AI85" s="201">
        <v>1822800</v>
      </c>
      <c r="AJ85" s="201">
        <f t="shared" ref="AJ85:AJ87" si="114">AH85*AI85</f>
        <v>66574124.400000006</v>
      </c>
      <c r="AK85" s="201">
        <f t="shared" si="70"/>
        <v>74563019.328000009</v>
      </c>
      <c r="AL85" s="311">
        <v>36.523000000000003</v>
      </c>
      <c r="AM85" s="201">
        <v>1822800</v>
      </c>
      <c r="AN85" s="201">
        <f t="shared" ref="AN85:AN87" si="115">AL85*AM85</f>
        <v>66574124.400000006</v>
      </c>
      <c r="AO85" s="201">
        <f t="shared" si="100"/>
        <v>74563019.328000009</v>
      </c>
      <c r="AP85" s="311">
        <v>36.523000000000003</v>
      </c>
      <c r="AQ85" s="201">
        <v>1822800</v>
      </c>
      <c r="AR85" s="201">
        <f t="shared" ref="AR85:AR86" si="116">AP85*AQ85</f>
        <v>66574124.400000006</v>
      </c>
      <c r="AS85" s="201">
        <f t="shared" si="61"/>
        <v>74563019.328000009</v>
      </c>
      <c r="AT85" s="311">
        <v>36.523000000000003</v>
      </c>
      <c r="AU85" s="201">
        <v>1822800</v>
      </c>
      <c r="AV85" s="201">
        <f t="shared" ref="AV85:AV86" si="117">AT85*AU85</f>
        <v>66574124.400000006</v>
      </c>
      <c r="AW85" s="201">
        <f t="shared" si="63"/>
        <v>74563019.328000009</v>
      </c>
      <c r="AX85" s="311">
        <f t="shared" ref="AX85:AX86" si="118">AD85+AH85+AL85+AP85+AT85</f>
        <v>159.14600000000002</v>
      </c>
      <c r="AY85" s="168">
        <v>0</v>
      </c>
      <c r="AZ85" s="168">
        <f>AY85*1.12</f>
        <v>0</v>
      </c>
      <c r="BA85" s="39" t="s">
        <v>447</v>
      </c>
      <c r="BB85" s="41"/>
      <c r="BC85" s="41"/>
      <c r="BD85" s="41"/>
      <c r="BE85" s="41"/>
      <c r="BF85" s="29" t="s">
        <v>606</v>
      </c>
      <c r="BG85" s="41"/>
      <c r="BH85" s="41"/>
      <c r="BI85" s="41"/>
      <c r="BJ85" s="41"/>
      <c r="BK85" s="41"/>
      <c r="BL85" s="41"/>
      <c r="BM85" s="54" t="s">
        <v>607</v>
      </c>
    </row>
    <row r="86" spans="1:66" s="42" customFormat="1" ht="13.15" customHeight="1" x14ac:dyDescent="0.2">
      <c r="A86" s="29" t="s">
        <v>302</v>
      </c>
      <c r="B86" s="39" t="s">
        <v>442</v>
      </c>
      <c r="C86" s="39" t="s">
        <v>443</v>
      </c>
      <c r="D86" s="40" t="s">
        <v>642</v>
      </c>
      <c r="E86" s="41"/>
      <c r="F86" s="39"/>
      <c r="G86" s="29" t="s">
        <v>444</v>
      </c>
      <c r="H86" s="38">
        <v>210022792</v>
      </c>
      <c r="I86" s="41" t="s">
        <v>58</v>
      </c>
      <c r="J86" s="29" t="s">
        <v>59</v>
      </c>
      <c r="K86" s="41" t="s">
        <v>9</v>
      </c>
      <c r="L86" s="41" t="s">
        <v>638</v>
      </c>
      <c r="M86" s="41" t="s">
        <v>60</v>
      </c>
      <c r="N86" s="54" t="s">
        <v>210</v>
      </c>
      <c r="O86" s="54" t="s">
        <v>242</v>
      </c>
      <c r="P86" s="35" t="s">
        <v>445</v>
      </c>
      <c r="Q86" s="39" t="s">
        <v>522</v>
      </c>
      <c r="R86" s="41" t="s">
        <v>234</v>
      </c>
      <c r="S86" s="54" t="s">
        <v>232</v>
      </c>
      <c r="T86" s="29" t="s">
        <v>284</v>
      </c>
      <c r="U86" s="41" t="s">
        <v>11</v>
      </c>
      <c r="V86" s="54"/>
      <c r="W86" s="39" t="s">
        <v>446</v>
      </c>
      <c r="X86" s="54" t="s">
        <v>285</v>
      </c>
      <c r="Y86" s="164">
        <v>30</v>
      </c>
      <c r="Z86" s="164" t="s">
        <v>243</v>
      </c>
      <c r="AA86" s="164">
        <v>10</v>
      </c>
      <c r="AB86" s="29" t="s">
        <v>238</v>
      </c>
      <c r="AC86" s="27" t="s">
        <v>236</v>
      </c>
      <c r="AD86" s="311">
        <v>13.054</v>
      </c>
      <c r="AE86" s="201">
        <v>1822800</v>
      </c>
      <c r="AF86" s="201">
        <f t="shared" si="113"/>
        <v>23794831.199999999</v>
      </c>
      <c r="AG86" s="201">
        <f t="shared" si="98"/>
        <v>26650210.944000002</v>
      </c>
      <c r="AH86" s="311">
        <v>36.523000000000003</v>
      </c>
      <c r="AI86" s="201">
        <v>1822800</v>
      </c>
      <c r="AJ86" s="201">
        <f t="shared" si="114"/>
        <v>66574124.400000006</v>
      </c>
      <c r="AK86" s="201">
        <f t="shared" si="70"/>
        <v>74563019.328000009</v>
      </c>
      <c r="AL86" s="311">
        <v>36.523000000000003</v>
      </c>
      <c r="AM86" s="201">
        <v>1822800</v>
      </c>
      <c r="AN86" s="201">
        <f t="shared" si="115"/>
        <v>66574124.400000006</v>
      </c>
      <c r="AO86" s="201">
        <f t="shared" si="100"/>
        <v>74563019.328000009</v>
      </c>
      <c r="AP86" s="311">
        <v>36.523000000000003</v>
      </c>
      <c r="AQ86" s="201">
        <v>1822800</v>
      </c>
      <c r="AR86" s="201">
        <f t="shared" si="116"/>
        <v>66574124.400000006</v>
      </c>
      <c r="AS86" s="201">
        <f t="shared" si="61"/>
        <v>74563019.328000009</v>
      </c>
      <c r="AT86" s="311">
        <v>36.523000000000003</v>
      </c>
      <c r="AU86" s="201">
        <v>1822800</v>
      </c>
      <c r="AV86" s="201">
        <f t="shared" si="117"/>
        <v>66574124.400000006</v>
      </c>
      <c r="AW86" s="201">
        <f t="shared" si="63"/>
        <v>74563019.328000009</v>
      </c>
      <c r="AX86" s="311">
        <f t="shared" si="118"/>
        <v>159.14600000000002</v>
      </c>
      <c r="AY86" s="169">
        <v>0</v>
      </c>
      <c r="AZ86" s="169">
        <v>0</v>
      </c>
      <c r="BA86" s="39" t="s">
        <v>447</v>
      </c>
      <c r="BB86" s="41"/>
      <c r="BC86" s="41"/>
      <c r="BD86" s="41"/>
      <c r="BE86" s="41"/>
      <c r="BF86" s="29" t="s">
        <v>606</v>
      </c>
      <c r="BG86" s="41"/>
      <c r="BH86" s="41"/>
      <c r="BI86" s="41"/>
      <c r="BJ86" s="41"/>
      <c r="BK86" s="41"/>
      <c r="BL86" s="41"/>
      <c r="BM86" s="54" t="s">
        <v>607</v>
      </c>
    </row>
    <row r="87" spans="1:66" s="56" customFormat="1" ht="14.25" customHeight="1" x14ac:dyDescent="0.25">
      <c r="A87" s="29" t="s">
        <v>302</v>
      </c>
      <c r="B87" s="24" t="s">
        <v>442</v>
      </c>
      <c r="C87" s="24" t="s">
        <v>443</v>
      </c>
      <c r="D87" s="316" t="s">
        <v>704</v>
      </c>
      <c r="E87" s="316"/>
      <c r="F87" s="24"/>
      <c r="G87" s="29" t="s">
        <v>444</v>
      </c>
      <c r="H87" s="35">
        <v>210022792</v>
      </c>
      <c r="I87" s="29" t="s">
        <v>58</v>
      </c>
      <c r="J87" s="29" t="s">
        <v>59</v>
      </c>
      <c r="K87" s="29" t="s">
        <v>9</v>
      </c>
      <c r="L87" s="29" t="s">
        <v>638</v>
      </c>
      <c r="M87" s="29" t="s">
        <v>60</v>
      </c>
      <c r="N87" s="25" t="s">
        <v>210</v>
      </c>
      <c r="O87" s="25" t="s">
        <v>242</v>
      </c>
      <c r="P87" s="35" t="s">
        <v>445</v>
      </c>
      <c r="Q87" s="69" t="s">
        <v>662</v>
      </c>
      <c r="R87" s="29" t="s">
        <v>234</v>
      </c>
      <c r="S87" s="25" t="s">
        <v>232</v>
      </c>
      <c r="T87" s="29" t="s">
        <v>284</v>
      </c>
      <c r="U87" s="29" t="s">
        <v>11</v>
      </c>
      <c r="V87" s="25"/>
      <c r="W87" s="24" t="s">
        <v>446</v>
      </c>
      <c r="X87" s="139" t="s">
        <v>251</v>
      </c>
      <c r="Y87" s="242">
        <v>30</v>
      </c>
      <c r="Z87" s="242" t="s">
        <v>243</v>
      </c>
      <c r="AA87" s="242">
        <v>10</v>
      </c>
      <c r="AB87" s="29" t="s">
        <v>238</v>
      </c>
      <c r="AC87" s="293" t="s">
        <v>236</v>
      </c>
      <c r="AD87" s="311">
        <v>13.054</v>
      </c>
      <c r="AE87" s="201">
        <v>1822800</v>
      </c>
      <c r="AF87" s="201">
        <f t="shared" si="113"/>
        <v>23794831.199999999</v>
      </c>
      <c r="AG87" s="201">
        <f t="shared" si="98"/>
        <v>26650210.944000002</v>
      </c>
      <c r="AH87" s="311">
        <v>36.523000000000003</v>
      </c>
      <c r="AI87" s="201">
        <v>1822800</v>
      </c>
      <c r="AJ87" s="201">
        <f t="shared" si="114"/>
        <v>66574124.400000006</v>
      </c>
      <c r="AK87" s="201">
        <f t="shared" si="70"/>
        <v>74563019.328000009</v>
      </c>
      <c r="AL87" s="311">
        <v>17.2</v>
      </c>
      <c r="AM87" s="201">
        <v>1822800</v>
      </c>
      <c r="AN87" s="201">
        <f t="shared" si="115"/>
        <v>31352160</v>
      </c>
      <c r="AO87" s="201">
        <f t="shared" si="100"/>
        <v>35114419.200000003</v>
      </c>
      <c r="AP87" s="311"/>
      <c r="AQ87" s="201"/>
      <c r="AR87" s="201"/>
      <c r="AS87" s="201"/>
      <c r="AT87" s="311"/>
      <c r="AU87" s="201"/>
      <c r="AV87" s="201"/>
      <c r="AW87" s="201"/>
      <c r="AX87" s="311">
        <f t="shared" ref="AX87" si="119">AD87+AH87+AL87</f>
        <v>66.777000000000001</v>
      </c>
      <c r="AY87" s="150">
        <f t="shared" ref="AY87:AZ87" si="120">AN87+AJ87+AF87</f>
        <v>121721115.60000001</v>
      </c>
      <c r="AZ87" s="150">
        <f t="shared" si="120"/>
        <v>136327649.472</v>
      </c>
      <c r="BA87" s="39" t="s">
        <v>447</v>
      </c>
      <c r="BB87" s="41"/>
      <c r="BC87" s="41"/>
      <c r="BD87" s="41"/>
      <c r="BE87" s="41"/>
      <c r="BF87" s="29" t="s">
        <v>606</v>
      </c>
      <c r="BG87" s="41"/>
      <c r="BH87" s="41"/>
      <c r="BI87" s="41"/>
      <c r="BJ87" s="41"/>
      <c r="BK87" s="41"/>
      <c r="BL87" s="41"/>
      <c r="BM87" s="54" t="s">
        <v>757</v>
      </c>
    </row>
    <row r="88" spans="1:66" ht="13.15" customHeight="1" x14ac:dyDescent="0.2">
      <c r="A88" s="86" t="s">
        <v>302</v>
      </c>
      <c r="B88" s="26" t="s">
        <v>442</v>
      </c>
      <c r="C88" s="26" t="s">
        <v>443</v>
      </c>
      <c r="D88" s="36" t="s">
        <v>23</v>
      </c>
      <c r="E88" s="37"/>
      <c r="F88" s="26"/>
      <c r="G88" s="175" t="s">
        <v>444</v>
      </c>
      <c r="H88" s="278">
        <v>210022792</v>
      </c>
      <c r="I88" s="175" t="s">
        <v>58</v>
      </c>
      <c r="J88" s="175" t="s">
        <v>59</v>
      </c>
      <c r="K88" s="175" t="s">
        <v>25</v>
      </c>
      <c r="L88" s="175"/>
      <c r="M88" s="175" t="s">
        <v>60</v>
      </c>
      <c r="N88" s="86" t="s">
        <v>210</v>
      </c>
      <c r="O88" s="86" t="s">
        <v>242</v>
      </c>
      <c r="P88" s="38" t="s">
        <v>445</v>
      </c>
      <c r="Q88" s="315" t="s">
        <v>264</v>
      </c>
      <c r="R88" s="175" t="s">
        <v>234</v>
      </c>
      <c r="S88" s="86" t="s">
        <v>232</v>
      </c>
      <c r="T88" s="175" t="s">
        <v>284</v>
      </c>
      <c r="U88" s="175" t="s">
        <v>11</v>
      </c>
      <c r="V88" s="86"/>
      <c r="W88" s="315" t="s">
        <v>446</v>
      </c>
      <c r="X88" s="86" t="s">
        <v>285</v>
      </c>
      <c r="Y88" s="242">
        <v>30</v>
      </c>
      <c r="Z88" s="242" t="s">
        <v>243</v>
      </c>
      <c r="AA88" s="242">
        <v>10</v>
      </c>
      <c r="AB88" s="175" t="s">
        <v>238</v>
      </c>
      <c r="AC88" s="27" t="s">
        <v>236</v>
      </c>
      <c r="AD88" s="246">
        <v>10</v>
      </c>
      <c r="AE88" s="169">
        <v>1822800</v>
      </c>
      <c r="AF88" s="169">
        <f t="shared" si="97"/>
        <v>18228000</v>
      </c>
      <c r="AG88" s="169">
        <f t="shared" si="98"/>
        <v>20415360.000000004</v>
      </c>
      <c r="AH88" s="246">
        <v>18.606000000000002</v>
      </c>
      <c r="AI88" s="169">
        <v>1822800</v>
      </c>
      <c r="AJ88" s="169">
        <f t="shared" si="86"/>
        <v>33915016.800000004</v>
      </c>
      <c r="AK88" s="169">
        <f t="shared" si="70"/>
        <v>37984818.816000007</v>
      </c>
      <c r="AL88" s="246">
        <v>18.606000000000002</v>
      </c>
      <c r="AM88" s="169">
        <v>1822800</v>
      </c>
      <c r="AN88" s="169">
        <f t="shared" si="99"/>
        <v>33915016.800000004</v>
      </c>
      <c r="AO88" s="169">
        <f t="shared" si="100"/>
        <v>37984818.816000007</v>
      </c>
      <c r="AP88" s="246">
        <v>18.606000000000002</v>
      </c>
      <c r="AQ88" s="169">
        <v>1822800</v>
      </c>
      <c r="AR88" s="169">
        <f t="shared" si="65"/>
        <v>33915016.800000004</v>
      </c>
      <c r="AS88" s="169">
        <f t="shared" si="61"/>
        <v>37984818.816000007</v>
      </c>
      <c r="AT88" s="246">
        <v>18.606000000000002</v>
      </c>
      <c r="AU88" s="169">
        <v>1822800</v>
      </c>
      <c r="AV88" s="169">
        <f t="shared" si="66"/>
        <v>33915016.800000004</v>
      </c>
      <c r="AW88" s="169">
        <f t="shared" si="63"/>
        <v>37984818.816000007</v>
      </c>
      <c r="AX88" s="246">
        <f t="shared" si="64"/>
        <v>84.424000000000007</v>
      </c>
      <c r="AY88" s="169">
        <v>0</v>
      </c>
      <c r="AZ88" s="169">
        <v>0</v>
      </c>
      <c r="BA88" s="39" t="s">
        <v>447</v>
      </c>
      <c r="BB88" s="175"/>
      <c r="BC88" s="175"/>
      <c r="BD88" s="175"/>
      <c r="BE88" s="175"/>
      <c r="BF88" s="41" t="s">
        <v>457</v>
      </c>
      <c r="BG88" s="175"/>
      <c r="BH88" s="175"/>
      <c r="BI88" s="175"/>
      <c r="BJ88" s="175"/>
      <c r="BK88" s="175"/>
      <c r="BL88" s="175"/>
      <c r="BM88" s="86" t="s">
        <v>73</v>
      </c>
    </row>
    <row r="89" spans="1:66" s="42" customFormat="1" ht="13.15" customHeight="1" x14ac:dyDescent="0.25">
      <c r="A89" s="29" t="s">
        <v>302</v>
      </c>
      <c r="B89" s="39" t="s">
        <v>442</v>
      </c>
      <c r="C89" s="39" t="s">
        <v>443</v>
      </c>
      <c r="D89" s="40" t="s">
        <v>608</v>
      </c>
      <c r="E89" s="41"/>
      <c r="F89" s="39"/>
      <c r="G89" s="29" t="s">
        <v>444</v>
      </c>
      <c r="H89" s="38">
        <v>210022792</v>
      </c>
      <c r="I89" s="41" t="s">
        <v>58</v>
      </c>
      <c r="J89" s="29" t="s">
        <v>59</v>
      </c>
      <c r="K89" s="41" t="s">
        <v>25</v>
      </c>
      <c r="L89" s="41"/>
      <c r="M89" s="41" t="s">
        <v>60</v>
      </c>
      <c r="N89" s="54" t="s">
        <v>210</v>
      </c>
      <c r="O89" s="54" t="s">
        <v>242</v>
      </c>
      <c r="P89" s="35" t="s">
        <v>445</v>
      </c>
      <c r="Q89" s="39" t="s">
        <v>522</v>
      </c>
      <c r="R89" s="41" t="s">
        <v>234</v>
      </c>
      <c r="S89" s="54" t="s">
        <v>232</v>
      </c>
      <c r="T89" s="29" t="s">
        <v>284</v>
      </c>
      <c r="U89" s="41" t="s">
        <v>11</v>
      </c>
      <c r="V89" s="54"/>
      <c r="W89" s="39" t="s">
        <v>446</v>
      </c>
      <c r="X89" s="54" t="s">
        <v>285</v>
      </c>
      <c r="Y89" s="164">
        <v>30</v>
      </c>
      <c r="Z89" s="164" t="s">
        <v>243</v>
      </c>
      <c r="AA89" s="164">
        <v>10</v>
      </c>
      <c r="AB89" s="29" t="s">
        <v>238</v>
      </c>
      <c r="AC89" s="27" t="s">
        <v>236</v>
      </c>
      <c r="AD89" s="311">
        <v>10</v>
      </c>
      <c r="AE89" s="201">
        <v>1822800</v>
      </c>
      <c r="AF89" s="201">
        <f t="shared" ref="AF89:AF91" si="121">AD89*AE89</f>
        <v>18228000</v>
      </c>
      <c r="AG89" s="201">
        <f t="shared" si="98"/>
        <v>20415360.000000004</v>
      </c>
      <c r="AH89" s="311">
        <v>18.606000000000002</v>
      </c>
      <c r="AI89" s="201">
        <v>1822800</v>
      </c>
      <c r="AJ89" s="201">
        <f t="shared" ref="AJ89:AJ91" si="122">AH89*AI89</f>
        <v>33915016.800000004</v>
      </c>
      <c r="AK89" s="201">
        <f t="shared" si="70"/>
        <v>37984818.816000007</v>
      </c>
      <c r="AL89" s="311">
        <v>18.606000000000002</v>
      </c>
      <c r="AM89" s="201">
        <v>1822800</v>
      </c>
      <c r="AN89" s="201">
        <f t="shared" ref="AN89:AN91" si="123">AL89*AM89</f>
        <v>33915016.800000004</v>
      </c>
      <c r="AO89" s="201">
        <f t="shared" si="100"/>
        <v>37984818.816000007</v>
      </c>
      <c r="AP89" s="311">
        <v>18.606000000000002</v>
      </c>
      <c r="AQ89" s="201">
        <v>1822800</v>
      </c>
      <c r="AR89" s="201">
        <f t="shared" ref="AR89:AR90" si="124">AP89*AQ89</f>
        <v>33915016.800000004</v>
      </c>
      <c r="AS89" s="201">
        <f t="shared" si="61"/>
        <v>37984818.816000007</v>
      </c>
      <c r="AT89" s="311">
        <v>18.606000000000002</v>
      </c>
      <c r="AU89" s="201">
        <v>1822800</v>
      </c>
      <c r="AV89" s="201">
        <f t="shared" ref="AV89:AV90" si="125">AT89*AU89</f>
        <v>33915016.800000004</v>
      </c>
      <c r="AW89" s="201">
        <f t="shared" si="63"/>
        <v>37984818.816000007</v>
      </c>
      <c r="AX89" s="311">
        <f t="shared" ref="AX89:AX90" si="126">AD89+AH89+AL89+AP89+AT89</f>
        <v>84.424000000000007</v>
      </c>
      <c r="AY89" s="168">
        <v>0</v>
      </c>
      <c r="AZ89" s="168">
        <f>AY89*1.12</f>
        <v>0</v>
      </c>
      <c r="BA89" s="39" t="s">
        <v>447</v>
      </c>
      <c r="BB89" s="41"/>
      <c r="BC89" s="41"/>
      <c r="BD89" s="41"/>
      <c r="BE89" s="41"/>
      <c r="BF89" s="29" t="s">
        <v>457</v>
      </c>
      <c r="BG89" s="41"/>
      <c r="BH89" s="41"/>
      <c r="BI89" s="41"/>
      <c r="BJ89" s="41"/>
      <c r="BK89" s="41"/>
      <c r="BL89" s="41"/>
      <c r="BM89" s="54" t="s">
        <v>597</v>
      </c>
    </row>
    <row r="90" spans="1:66" s="42" customFormat="1" ht="13.15" customHeight="1" x14ac:dyDescent="0.2">
      <c r="A90" s="29" t="s">
        <v>302</v>
      </c>
      <c r="B90" s="39" t="s">
        <v>442</v>
      </c>
      <c r="C90" s="39" t="s">
        <v>443</v>
      </c>
      <c r="D90" s="40" t="s">
        <v>644</v>
      </c>
      <c r="E90" s="41"/>
      <c r="F90" s="39"/>
      <c r="G90" s="29" t="s">
        <v>444</v>
      </c>
      <c r="H90" s="38">
        <v>210022792</v>
      </c>
      <c r="I90" s="41" t="s">
        <v>58</v>
      </c>
      <c r="J90" s="29" t="s">
        <v>59</v>
      </c>
      <c r="K90" s="41" t="s">
        <v>9</v>
      </c>
      <c r="L90" s="41" t="s">
        <v>638</v>
      </c>
      <c r="M90" s="41" t="s">
        <v>60</v>
      </c>
      <c r="N90" s="54" t="s">
        <v>210</v>
      </c>
      <c r="O90" s="54" t="s">
        <v>242</v>
      </c>
      <c r="P90" s="35" t="s">
        <v>445</v>
      </c>
      <c r="Q90" s="39" t="s">
        <v>522</v>
      </c>
      <c r="R90" s="41" t="s">
        <v>234</v>
      </c>
      <c r="S90" s="54" t="s">
        <v>232</v>
      </c>
      <c r="T90" s="29" t="s">
        <v>284</v>
      </c>
      <c r="U90" s="41" t="s">
        <v>11</v>
      </c>
      <c r="V90" s="54"/>
      <c r="W90" s="39" t="s">
        <v>446</v>
      </c>
      <c r="X90" s="54" t="s">
        <v>285</v>
      </c>
      <c r="Y90" s="164">
        <v>30</v>
      </c>
      <c r="Z90" s="164" t="s">
        <v>243</v>
      </c>
      <c r="AA90" s="164">
        <v>10</v>
      </c>
      <c r="AB90" s="29" t="s">
        <v>238</v>
      </c>
      <c r="AC90" s="27" t="s">
        <v>236</v>
      </c>
      <c r="AD90" s="311">
        <v>10</v>
      </c>
      <c r="AE90" s="201">
        <v>1822800</v>
      </c>
      <c r="AF90" s="201">
        <f t="shared" si="121"/>
        <v>18228000</v>
      </c>
      <c r="AG90" s="201">
        <f t="shared" si="98"/>
        <v>20415360.000000004</v>
      </c>
      <c r="AH90" s="311">
        <v>18.606000000000002</v>
      </c>
      <c r="AI90" s="201">
        <v>1822800</v>
      </c>
      <c r="AJ90" s="201">
        <f t="shared" si="122"/>
        <v>33915016.800000004</v>
      </c>
      <c r="AK90" s="201">
        <f t="shared" si="70"/>
        <v>37984818.816000007</v>
      </c>
      <c r="AL90" s="311">
        <v>18.606000000000002</v>
      </c>
      <c r="AM90" s="201">
        <v>1822800</v>
      </c>
      <c r="AN90" s="201">
        <f t="shared" si="123"/>
        <v>33915016.800000004</v>
      </c>
      <c r="AO90" s="201">
        <f t="shared" si="100"/>
        <v>37984818.816000007</v>
      </c>
      <c r="AP90" s="311">
        <v>18.606000000000002</v>
      </c>
      <c r="AQ90" s="201">
        <v>1822800</v>
      </c>
      <c r="AR90" s="201">
        <f t="shared" si="124"/>
        <v>33915016.800000004</v>
      </c>
      <c r="AS90" s="201">
        <f t="shared" si="61"/>
        <v>37984818.816000007</v>
      </c>
      <c r="AT90" s="311">
        <v>18.606000000000002</v>
      </c>
      <c r="AU90" s="201">
        <v>1822800</v>
      </c>
      <c r="AV90" s="201">
        <f t="shared" si="125"/>
        <v>33915016.800000004</v>
      </c>
      <c r="AW90" s="201">
        <f t="shared" si="63"/>
        <v>37984818.816000007</v>
      </c>
      <c r="AX90" s="311">
        <f t="shared" si="126"/>
        <v>84.424000000000007</v>
      </c>
      <c r="AY90" s="169">
        <v>0</v>
      </c>
      <c r="AZ90" s="169">
        <v>0</v>
      </c>
      <c r="BA90" s="39" t="s">
        <v>447</v>
      </c>
      <c r="BB90" s="41"/>
      <c r="BC90" s="41"/>
      <c r="BD90" s="41"/>
      <c r="BE90" s="41"/>
      <c r="BF90" s="29" t="s">
        <v>457</v>
      </c>
      <c r="BG90" s="41"/>
      <c r="BH90" s="41"/>
      <c r="BI90" s="41"/>
      <c r="BJ90" s="41"/>
      <c r="BK90" s="41"/>
      <c r="BL90" s="41"/>
      <c r="BM90" s="54" t="s">
        <v>597</v>
      </c>
    </row>
    <row r="91" spans="1:66" s="56" customFormat="1" ht="14.25" customHeight="1" x14ac:dyDescent="0.25">
      <c r="A91" s="29" t="s">
        <v>302</v>
      </c>
      <c r="B91" s="24" t="s">
        <v>442</v>
      </c>
      <c r="C91" s="24" t="s">
        <v>443</v>
      </c>
      <c r="D91" s="316" t="s">
        <v>706</v>
      </c>
      <c r="E91" s="316"/>
      <c r="F91" s="24"/>
      <c r="G91" s="29" t="s">
        <v>444</v>
      </c>
      <c r="H91" s="35">
        <v>210022792</v>
      </c>
      <c r="I91" s="29" t="s">
        <v>58</v>
      </c>
      <c r="J91" s="29" t="s">
        <v>59</v>
      </c>
      <c r="K91" s="29" t="s">
        <v>9</v>
      </c>
      <c r="L91" s="29" t="s">
        <v>638</v>
      </c>
      <c r="M91" s="29" t="s">
        <v>60</v>
      </c>
      <c r="N91" s="25" t="s">
        <v>210</v>
      </c>
      <c r="O91" s="25" t="s">
        <v>242</v>
      </c>
      <c r="P91" s="35" t="s">
        <v>445</v>
      </c>
      <c r="Q91" s="69" t="s">
        <v>662</v>
      </c>
      <c r="R91" s="29" t="s">
        <v>234</v>
      </c>
      <c r="S91" s="25" t="s">
        <v>232</v>
      </c>
      <c r="T91" s="29" t="s">
        <v>284</v>
      </c>
      <c r="U91" s="29" t="s">
        <v>11</v>
      </c>
      <c r="V91" s="25"/>
      <c r="W91" s="24" t="s">
        <v>446</v>
      </c>
      <c r="X91" s="139" t="s">
        <v>251</v>
      </c>
      <c r="Y91" s="242" t="s">
        <v>278</v>
      </c>
      <c r="Z91" s="242" t="s">
        <v>700</v>
      </c>
      <c r="AA91" s="242">
        <v>10</v>
      </c>
      <c r="AB91" s="29" t="s">
        <v>238</v>
      </c>
      <c r="AC91" s="293" t="s">
        <v>236</v>
      </c>
      <c r="AD91" s="311">
        <v>10</v>
      </c>
      <c r="AE91" s="201">
        <v>1822800</v>
      </c>
      <c r="AF91" s="201">
        <f t="shared" si="121"/>
        <v>18228000</v>
      </c>
      <c r="AG91" s="201">
        <f t="shared" si="98"/>
        <v>20415360.000000004</v>
      </c>
      <c r="AH91" s="311">
        <v>18.606000000000002</v>
      </c>
      <c r="AI91" s="201">
        <v>1822800</v>
      </c>
      <c r="AJ91" s="201">
        <f t="shared" si="122"/>
        <v>33915016.800000004</v>
      </c>
      <c r="AK91" s="201">
        <f t="shared" si="70"/>
        <v>37984818.816000007</v>
      </c>
      <c r="AL91" s="311">
        <v>10</v>
      </c>
      <c r="AM91" s="201">
        <v>1822800</v>
      </c>
      <c r="AN91" s="201">
        <f t="shared" si="123"/>
        <v>18228000</v>
      </c>
      <c r="AO91" s="201">
        <f t="shared" si="100"/>
        <v>20415360.000000004</v>
      </c>
      <c r="AP91" s="311"/>
      <c r="AQ91" s="201"/>
      <c r="AR91" s="201"/>
      <c r="AS91" s="201"/>
      <c r="AT91" s="311"/>
      <c r="AU91" s="201"/>
      <c r="AV91" s="201"/>
      <c r="AW91" s="201"/>
      <c r="AX91" s="311">
        <f t="shared" ref="AX91" si="127">AD91+AH91+AL91</f>
        <v>38.606000000000002</v>
      </c>
      <c r="AY91" s="150">
        <v>0</v>
      </c>
      <c r="AZ91" s="150">
        <v>0</v>
      </c>
      <c r="BA91" s="39" t="s">
        <v>447</v>
      </c>
      <c r="BB91" s="41"/>
      <c r="BC91" s="41"/>
      <c r="BD91" s="41"/>
      <c r="BE91" s="41"/>
      <c r="BF91" s="29" t="s">
        <v>457</v>
      </c>
      <c r="BG91" s="41"/>
      <c r="BH91" s="41"/>
      <c r="BI91" s="41"/>
      <c r="BJ91" s="41"/>
      <c r="BK91" s="41"/>
      <c r="BL91" s="41"/>
      <c r="BM91" s="54" t="s">
        <v>756</v>
      </c>
    </row>
    <row r="92" spans="1:66" s="56" customFormat="1" ht="14.25" customHeight="1" x14ac:dyDescent="0.25">
      <c r="A92" s="29" t="s">
        <v>302</v>
      </c>
      <c r="B92" s="24" t="s">
        <v>442</v>
      </c>
      <c r="C92" s="24" t="s">
        <v>443</v>
      </c>
      <c r="D92" s="316" t="s">
        <v>706</v>
      </c>
      <c r="E92" s="316"/>
      <c r="F92" s="24"/>
      <c r="G92" s="29" t="s">
        <v>444</v>
      </c>
      <c r="H92" s="35">
        <v>210022792</v>
      </c>
      <c r="I92" s="29" t="s">
        <v>58</v>
      </c>
      <c r="J92" s="29" t="s">
        <v>59</v>
      </c>
      <c r="K92" s="29" t="s">
        <v>9</v>
      </c>
      <c r="L92" s="29" t="s">
        <v>638</v>
      </c>
      <c r="M92" s="49"/>
      <c r="N92" s="25"/>
      <c r="O92" s="25" t="s">
        <v>242</v>
      </c>
      <c r="P92" s="35" t="s">
        <v>445</v>
      </c>
      <c r="Q92" s="69" t="s">
        <v>662</v>
      </c>
      <c r="R92" s="29" t="s">
        <v>234</v>
      </c>
      <c r="S92" s="25" t="s">
        <v>232</v>
      </c>
      <c r="T92" s="29" t="s">
        <v>284</v>
      </c>
      <c r="U92" s="29" t="s">
        <v>11</v>
      </c>
      <c r="V92" s="25"/>
      <c r="W92" s="24" t="s">
        <v>446</v>
      </c>
      <c r="X92" s="139" t="s">
        <v>251</v>
      </c>
      <c r="Y92" s="242" t="s">
        <v>278</v>
      </c>
      <c r="Z92" s="242" t="s">
        <v>700</v>
      </c>
      <c r="AA92" s="242">
        <v>10</v>
      </c>
      <c r="AB92" s="29" t="s">
        <v>238</v>
      </c>
      <c r="AC92" s="293" t="s">
        <v>236</v>
      </c>
      <c r="AD92" s="311">
        <v>10</v>
      </c>
      <c r="AE92" s="201">
        <v>1822800</v>
      </c>
      <c r="AF92" s="201">
        <f t="shared" ref="AF92" si="128">AD92*AE92</f>
        <v>18228000</v>
      </c>
      <c r="AG92" s="201">
        <f t="shared" ref="AG92" si="129">AF92*1.12</f>
        <v>20415360.000000004</v>
      </c>
      <c r="AH92" s="311">
        <v>18.606000000000002</v>
      </c>
      <c r="AI92" s="201">
        <v>1822800</v>
      </c>
      <c r="AJ92" s="201">
        <f t="shared" ref="AJ92" si="130">AH92*AI92</f>
        <v>33915016.800000004</v>
      </c>
      <c r="AK92" s="201">
        <f t="shared" ref="AK92" si="131">AJ92*1.12</f>
        <v>37984818.816000007</v>
      </c>
      <c r="AL92" s="311">
        <v>10</v>
      </c>
      <c r="AM92" s="201">
        <v>1822800</v>
      </c>
      <c r="AN92" s="201">
        <f t="shared" ref="AN92" si="132">AL92*AM92</f>
        <v>18228000</v>
      </c>
      <c r="AO92" s="201">
        <f t="shared" ref="AO92" si="133">AN92*1.12</f>
        <v>20415360.000000004</v>
      </c>
      <c r="AP92" s="311"/>
      <c r="AQ92" s="201"/>
      <c r="AR92" s="201"/>
      <c r="AS92" s="201"/>
      <c r="AT92" s="311"/>
      <c r="AU92" s="201"/>
      <c r="AV92" s="201"/>
      <c r="AW92" s="201"/>
      <c r="AX92" s="311">
        <f t="shared" ref="AX92" si="134">AD92+AH92+AL92</f>
        <v>38.606000000000002</v>
      </c>
      <c r="AY92" s="150">
        <f t="shared" ref="AY92" si="135">AN92+AJ92+AF92</f>
        <v>70371016.800000012</v>
      </c>
      <c r="AZ92" s="150">
        <f t="shared" ref="AZ92" si="136">AO92+AK92+AG92</f>
        <v>78815538.816000015</v>
      </c>
      <c r="BA92" s="39" t="s">
        <v>447</v>
      </c>
      <c r="BB92" s="41"/>
      <c r="BC92" s="41"/>
      <c r="BD92" s="41"/>
      <c r="BE92" s="41"/>
      <c r="BF92" s="29" t="s">
        <v>457</v>
      </c>
      <c r="BG92" s="41"/>
      <c r="BH92" s="41"/>
      <c r="BI92" s="41"/>
      <c r="BJ92" s="41"/>
      <c r="BK92" s="41"/>
      <c r="BL92" s="41"/>
      <c r="BM92" s="54" t="s">
        <v>760</v>
      </c>
    </row>
    <row r="93" spans="1:66" ht="13.15" customHeight="1" x14ac:dyDescent="0.2">
      <c r="A93" s="86" t="s">
        <v>302</v>
      </c>
      <c r="B93" s="26" t="s">
        <v>442</v>
      </c>
      <c r="C93" s="26" t="s">
        <v>443</v>
      </c>
      <c r="D93" s="36" t="s">
        <v>16</v>
      </c>
      <c r="E93" s="37"/>
      <c r="F93" s="26"/>
      <c r="G93" s="175" t="s">
        <v>444</v>
      </c>
      <c r="H93" s="278">
        <v>210022792</v>
      </c>
      <c r="I93" s="175" t="s">
        <v>58</v>
      </c>
      <c r="J93" s="175" t="s">
        <v>59</v>
      </c>
      <c r="K93" s="175" t="s">
        <v>25</v>
      </c>
      <c r="L93" s="175"/>
      <c r="M93" s="175" t="s">
        <v>60</v>
      </c>
      <c r="N93" s="86" t="s">
        <v>210</v>
      </c>
      <c r="O93" s="86" t="s">
        <v>242</v>
      </c>
      <c r="P93" s="38" t="s">
        <v>445</v>
      </c>
      <c r="Q93" s="315" t="s">
        <v>264</v>
      </c>
      <c r="R93" s="175" t="s">
        <v>234</v>
      </c>
      <c r="S93" s="86" t="s">
        <v>232</v>
      </c>
      <c r="T93" s="175" t="s">
        <v>284</v>
      </c>
      <c r="U93" s="175" t="s">
        <v>11</v>
      </c>
      <c r="V93" s="86"/>
      <c r="W93" s="315" t="s">
        <v>446</v>
      </c>
      <c r="X93" s="86" t="s">
        <v>285</v>
      </c>
      <c r="Y93" s="242">
        <v>30</v>
      </c>
      <c r="Z93" s="242" t="s">
        <v>243</v>
      </c>
      <c r="AA93" s="242">
        <v>10</v>
      </c>
      <c r="AB93" s="175" t="s">
        <v>238</v>
      </c>
      <c r="AC93" s="27" t="s">
        <v>236</v>
      </c>
      <c r="AD93" s="246">
        <v>3</v>
      </c>
      <c r="AE93" s="169">
        <v>1822800</v>
      </c>
      <c r="AF93" s="169">
        <f t="shared" si="97"/>
        <v>5468400</v>
      </c>
      <c r="AG93" s="169">
        <f t="shared" si="98"/>
        <v>6124608.0000000009</v>
      </c>
      <c r="AH93" s="246">
        <v>8.9580000000000002</v>
      </c>
      <c r="AI93" s="169">
        <v>1822800</v>
      </c>
      <c r="AJ93" s="169">
        <f t="shared" si="86"/>
        <v>16328642.4</v>
      </c>
      <c r="AK93" s="169">
        <f t="shared" si="70"/>
        <v>18288079.488000002</v>
      </c>
      <c r="AL93" s="246">
        <v>8.9580000000000002</v>
      </c>
      <c r="AM93" s="169">
        <v>1822800</v>
      </c>
      <c r="AN93" s="169">
        <f t="shared" si="99"/>
        <v>16328642.4</v>
      </c>
      <c r="AO93" s="169">
        <f t="shared" si="100"/>
        <v>18288079.488000002</v>
      </c>
      <c r="AP93" s="246">
        <v>8.9580000000000002</v>
      </c>
      <c r="AQ93" s="169">
        <v>1822800</v>
      </c>
      <c r="AR93" s="169">
        <f t="shared" si="65"/>
        <v>16328642.4</v>
      </c>
      <c r="AS93" s="169">
        <f t="shared" si="61"/>
        <v>18288079.488000002</v>
      </c>
      <c r="AT93" s="246">
        <v>8.9580000000000002</v>
      </c>
      <c r="AU93" s="169">
        <v>1822800</v>
      </c>
      <c r="AV93" s="169">
        <f t="shared" si="66"/>
        <v>16328642.4</v>
      </c>
      <c r="AW93" s="169">
        <f t="shared" si="63"/>
        <v>18288079.488000002</v>
      </c>
      <c r="AX93" s="246">
        <f t="shared" si="64"/>
        <v>38.832000000000001</v>
      </c>
      <c r="AY93" s="169">
        <v>0</v>
      </c>
      <c r="AZ93" s="169">
        <v>0</v>
      </c>
      <c r="BA93" s="39" t="s">
        <v>447</v>
      </c>
      <c r="BB93" s="175"/>
      <c r="BC93" s="175"/>
      <c r="BD93" s="175"/>
      <c r="BE93" s="175"/>
      <c r="BF93" s="41" t="s">
        <v>458</v>
      </c>
      <c r="BG93" s="175"/>
      <c r="BH93" s="175"/>
      <c r="BI93" s="175"/>
      <c r="BJ93" s="175"/>
      <c r="BK93" s="175"/>
      <c r="BL93" s="175"/>
      <c r="BM93" s="86" t="s">
        <v>73</v>
      </c>
    </row>
    <row r="94" spans="1:66" s="42" customFormat="1" ht="13.15" customHeight="1" x14ac:dyDescent="0.25">
      <c r="A94" s="29" t="s">
        <v>302</v>
      </c>
      <c r="B94" s="39" t="s">
        <v>442</v>
      </c>
      <c r="C94" s="39" t="s">
        <v>443</v>
      </c>
      <c r="D94" s="40" t="s">
        <v>609</v>
      </c>
      <c r="E94" s="41"/>
      <c r="F94" s="39"/>
      <c r="G94" s="29" t="s">
        <v>444</v>
      </c>
      <c r="H94" s="38">
        <v>210022792</v>
      </c>
      <c r="I94" s="41" t="s">
        <v>58</v>
      </c>
      <c r="J94" s="29" t="s">
        <v>59</v>
      </c>
      <c r="K94" s="41" t="s">
        <v>25</v>
      </c>
      <c r="L94" s="41"/>
      <c r="M94" s="41" t="s">
        <v>60</v>
      </c>
      <c r="N94" s="54" t="s">
        <v>210</v>
      </c>
      <c r="O94" s="54" t="s">
        <v>242</v>
      </c>
      <c r="P94" s="35" t="s">
        <v>445</v>
      </c>
      <c r="Q94" s="39" t="s">
        <v>522</v>
      </c>
      <c r="R94" s="41" t="s">
        <v>234</v>
      </c>
      <c r="S94" s="54" t="s">
        <v>232</v>
      </c>
      <c r="T94" s="29" t="s">
        <v>284</v>
      </c>
      <c r="U94" s="41" t="s">
        <v>11</v>
      </c>
      <c r="V94" s="54"/>
      <c r="W94" s="39" t="s">
        <v>446</v>
      </c>
      <c r="X94" s="54" t="s">
        <v>285</v>
      </c>
      <c r="Y94" s="164">
        <v>30</v>
      </c>
      <c r="Z94" s="164" t="s">
        <v>243</v>
      </c>
      <c r="AA94" s="164">
        <v>10</v>
      </c>
      <c r="AB94" s="29" t="s">
        <v>238</v>
      </c>
      <c r="AC94" s="27" t="s">
        <v>236</v>
      </c>
      <c r="AD94" s="311">
        <v>3</v>
      </c>
      <c r="AE94" s="201">
        <v>1822800</v>
      </c>
      <c r="AF94" s="201">
        <f t="shared" ref="AF94:AF96" si="137">AD94*AE94</f>
        <v>5468400</v>
      </c>
      <c r="AG94" s="201">
        <f t="shared" si="98"/>
        <v>6124608.0000000009</v>
      </c>
      <c r="AH94" s="311">
        <v>8.9580000000000002</v>
      </c>
      <c r="AI94" s="201">
        <v>1822800</v>
      </c>
      <c r="AJ94" s="201">
        <f t="shared" ref="AJ94:AJ96" si="138">AH94*AI94</f>
        <v>16328642.4</v>
      </c>
      <c r="AK94" s="201">
        <f t="shared" si="70"/>
        <v>18288079.488000002</v>
      </c>
      <c r="AL94" s="311">
        <v>8.9580000000000002</v>
      </c>
      <c r="AM94" s="201">
        <v>1822800</v>
      </c>
      <c r="AN94" s="201">
        <f t="shared" ref="AN94:AN96" si="139">AL94*AM94</f>
        <v>16328642.4</v>
      </c>
      <c r="AO94" s="201">
        <f t="shared" si="100"/>
        <v>18288079.488000002</v>
      </c>
      <c r="AP94" s="311">
        <v>8.9580000000000002</v>
      </c>
      <c r="AQ94" s="201">
        <v>1822800</v>
      </c>
      <c r="AR94" s="201">
        <f t="shared" ref="AR94:AR95" si="140">AP94*AQ94</f>
        <v>16328642.4</v>
      </c>
      <c r="AS94" s="201">
        <f t="shared" si="61"/>
        <v>18288079.488000002</v>
      </c>
      <c r="AT94" s="311">
        <v>8.9580000000000002</v>
      </c>
      <c r="AU94" s="201">
        <v>1822800</v>
      </c>
      <c r="AV94" s="201">
        <f t="shared" ref="AV94:AV95" si="141">AT94*AU94</f>
        <v>16328642.4</v>
      </c>
      <c r="AW94" s="201">
        <f t="shared" si="63"/>
        <v>18288079.488000002</v>
      </c>
      <c r="AX94" s="311">
        <f t="shared" ref="AX94:AX95" si="142">AD94+AH94+AL94+AP94+AT94</f>
        <v>38.832000000000001</v>
      </c>
      <c r="AY94" s="168">
        <v>0</v>
      </c>
      <c r="AZ94" s="168">
        <f>AY94*1.12</f>
        <v>0</v>
      </c>
      <c r="BA94" s="39" t="s">
        <v>447</v>
      </c>
      <c r="BB94" s="41"/>
      <c r="BC94" s="41"/>
      <c r="BD94" s="41"/>
      <c r="BE94" s="41"/>
      <c r="BF94" s="29" t="s">
        <v>458</v>
      </c>
      <c r="BG94" s="41"/>
      <c r="BH94" s="41"/>
      <c r="BI94" s="41"/>
      <c r="BJ94" s="41"/>
      <c r="BK94" s="41"/>
      <c r="BL94" s="41"/>
      <c r="BM94" s="54" t="s">
        <v>597</v>
      </c>
    </row>
    <row r="95" spans="1:66" s="42" customFormat="1" ht="13.15" customHeight="1" x14ac:dyDescent="0.2">
      <c r="A95" s="29" t="s">
        <v>302</v>
      </c>
      <c r="B95" s="39" t="s">
        <v>442</v>
      </c>
      <c r="C95" s="39" t="s">
        <v>443</v>
      </c>
      <c r="D95" s="40" t="s">
        <v>643</v>
      </c>
      <c r="E95" s="41"/>
      <c r="F95" s="39"/>
      <c r="G95" s="29" t="s">
        <v>444</v>
      </c>
      <c r="H95" s="38">
        <v>210022792</v>
      </c>
      <c r="I95" s="41" t="s">
        <v>58</v>
      </c>
      <c r="J95" s="29" t="s">
        <v>59</v>
      </c>
      <c r="K95" s="41" t="s">
        <v>9</v>
      </c>
      <c r="L95" s="41" t="s">
        <v>638</v>
      </c>
      <c r="M95" s="41" t="s">
        <v>60</v>
      </c>
      <c r="N95" s="54" t="s">
        <v>210</v>
      </c>
      <c r="O95" s="54" t="s">
        <v>242</v>
      </c>
      <c r="P95" s="35" t="s">
        <v>445</v>
      </c>
      <c r="Q95" s="39" t="s">
        <v>522</v>
      </c>
      <c r="R95" s="41" t="s">
        <v>234</v>
      </c>
      <c r="S95" s="54" t="s">
        <v>232</v>
      </c>
      <c r="T95" s="29" t="s">
        <v>284</v>
      </c>
      <c r="U95" s="41" t="s">
        <v>11</v>
      </c>
      <c r="V95" s="54"/>
      <c r="W95" s="39" t="s">
        <v>446</v>
      </c>
      <c r="X95" s="54" t="s">
        <v>285</v>
      </c>
      <c r="Y95" s="164">
        <v>30</v>
      </c>
      <c r="Z95" s="164" t="s">
        <v>243</v>
      </c>
      <c r="AA95" s="164">
        <v>10</v>
      </c>
      <c r="AB95" s="29" t="s">
        <v>238</v>
      </c>
      <c r="AC95" s="27" t="s">
        <v>236</v>
      </c>
      <c r="AD95" s="311">
        <v>3</v>
      </c>
      <c r="AE95" s="201">
        <v>1822800</v>
      </c>
      <c r="AF95" s="201">
        <f t="shared" si="137"/>
        <v>5468400</v>
      </c>
      <c r="AG95" s="201">
        <f t="shared" si="98"/>
        <v>6124608.0000000009</v>
      </c>
      <c r="AH95" s="311">
        <v>8.9580000000000002</v>
      </c>
      <c r="AI95" s="201">
        <v>1822800</v>
      </c>
      <c r="AJ95" s="201">
        <f t="shared" si="138"/>
        <v>16328642.4</v>
      </c>
      <c r="AK95" s="201">
        <f t="shared" si="70"/>
        <v>18288079.488000002</v>
      </c>
      <c r="AL95" s="311">
        <v>8.9580000000000002</v>
      </c>
      <c r="AM95" s="201">
        <v>1822800</v>
      </c>
      <c r="AN95" s="201">
        <f t="shared" si="139"/>
        <v>16328642.4</v>
      </c>
      <c r="AO95" s="201">
        <f t="shared" si="100"/>
        <v>18288079.488000002</v>
      </c>
      <c r="AP95" s="311">
        <v>8.9580000000000002</v>
      </c>
      <c r="AQ95" s="201">
        <v>1822800</v>
      </c>
      <c r="AR95" s="201">
        <f t="shared" si="140"/>
        <v>16328642.4</v>
      </c>
      <c r="AS95" s="201">
        <f t="shared" si="61"/>
        <v>18288079.488000002</v>
      </c>
      <c r="AT95" s="311">
        <v>8.9580000000000002</v>
      </c>
      <c r="AU95" s="201">
        <v>1822800</v>
      </c>
      <c r="AV95" s="201">
        <f t="shared" si="141"/>
        <v>16328642.4</v>
      </c>
      <c r="AW95" s="201">
        <f t="shared" si="63"/>
        <v>18288079.488000002</v>
      </c>
      <c r="AX95" s="311">
        <f t="shared" si="142"/>
        <v>38.832000000000001</v>
      </c>
      <c r="AY95" s="169">
        <v>0</v>
      </c>
      <c r="AZ95" s="169">
        <v>0</v>
      </c>
      <c r="BA95" s="39" t="s">
        <v>447</v>
      </c>
      <c r="BB95" s="41"/>
      <c r="BC95" s="41"/>
      <c r="BD95" s="41"/>
      <c r="BE95" s="41"/>
      <c r="BF95" s="29" t="s">
        <v>458</v>
      </c>
      <c r="BG95" s="41"/>
      <c r="BH95" s="41"/>
      <c r="BI95" s="41"/>
      <c r="BJ95" s="41"/>
      <c r="BK95" s="41"/>
      <c r="BL95" s="41"/>
      <c r="BM95" s="54" t="s">
        <v>597</v>
      </c>
    </row>
    <row r="96" spans="1:66" s="56" customFormat="1" ht="14.25" customHeight="1" x14ac:dyDescent="0.25">
      <c r="A96" s="29" t="s">
        <v>302</v>
      </c>
      <c r="B96" s="24" t="s">
        <v>442</v>
      </c>
      <c r="C96" s="24" t="s">
        <v>443</v>
      </c>
      <c r="D96" s="316" t="s">
        <v>705</v>
      </c>
      <c r="E96" s="316"/>
      <c r="F96" s="24"/>
      <c r="G96" s="29" t="s">
        <v>444</v>
      </c>
      <c r="H96" s="35">
        <v>210022792</v>
      </c>
      <c r="I96" s="29" t="s">
        <v>58</v>
      </c>
      <c r="J96" s="29" t="s">
        <v>59</v>
      </c>
      <c r="K96" s="29" t="s">
        <v>9</v>
      </c>
      <c r="L96" s="29" t="s">
        <v>638</v>
      </c>
      <c r="M96" s="29" t="s">
        <v>60</v>
      </c>
      <c r="N96" s="25" t="s">
        <v>210</v>
      </c>
      <c r="O96" s="25" t="s">
        <v>242</v>
      </c>
      <c r="P96" s="35" t="s">
        <v>445</v>
      </c>
      <c r="Q96" s="69" t="s">
        <v>662</v>
      </c>
      <c r="R96" s="29" t="s">
        <v>234</v>
      </c>
      <c r="S96" s="25" t="s">
        <v>232</v>
      </c>
      <c r="T96" s="29" t="s">
        <v>284</v>
      </c>
      <c r="U96" s="29" t="s">
        <v>11</v>
      </c>
      <c r="V96" s="25"/>
      <c r="W96" s="24" t="s">
        <v>446</v>
      </c>
      <c r="X96" s="139" t="s">
        <v>251</v>
      </c>
      <c r="Y96" s="242">
        <v>30</v>
      </c>
      <c r="Z96" s="242" t="s">
        <v>243</v>
      </c>
      <c r="AA96" s="242">
        <v>10</v>
      </c>
      <c r="AB96" s="29" t="s">
        <v>238</v>
      </c>
      <c r="AC96" s="293" t="s">
        <v>236</v>
      </c>
      <c r="AD96" s="311">
        <v>3</v>
      </c>
      <c r="AE96" s="201">
        <v>1822800</v>
      </c>
      <c r="AF96" s="201">
        <f t="shared" si="137"/>
        <v>5468400</v>
      </c>
      <c r="AG96" s="201">
        <f t="shared" si="98"/>
        <v>6124608.0000000009</v>
      </c>
      <c r="AH96" s="311">
        <v>8.9580000000000002</v>
      </c>
      <c r="AI96" s="201">
        <v>1822800</v>
      </c>
      <c r="AJ96" s="201">
        <f t="shared" si="138"/>
        <v>16328642.4</v>
      </c>
      <c r="AK96" s="201">
        <f t="shared" si="70"/>
        <v>18288079.488000002</v>
      </c>
      <c r="AL96" s="311">
        <v>5</v>
      </c>
      <c r="AM96" s="201">
        <v>1822800</v>
      </c>
      <c r="AN96" s="201">
        <f t="shared" si="139"/>
        <v>9114000</v>
      </c>
      <c r="AO96" s="201">
        <f t="shared" si="100"/>
        <v>10207680.000000002</v>
      </c>
      <c r="AP96" s="311"/>
      <c r="AQ96" s="201"/>
      <c r="AR96" s="201"/>
      <c r="AS96" s="201"/>
      <c r="AT96" s="311"/>
      <c r="AU96" s="201"/>
      <c r="AV96" s="201"/>
      <c r="AW96" s="201"/>
      <c r="AX96" s="311">
        <f>AD96+AH96+AL96</f>
        <v>16.957999999999998</v>
      </c>
      <c r="AY96" s="150">
        <f t="shared" ref="AY96:AZ96" si="143">AN96+AJ96+AF96</f>
        <v>30911042.399999999</v>
      </c>
      <c r="AZ96" s="150">
        <f t="shared" si="143"/>
        <v>34620367.488000005</v>
      </c>
      <c r="BA96" s="39" t="s">
        <v>447</v>
      </c>
      <c r="BB96" s="41"/>
      <c r="BC96" s="41"/>
      <c r="BD96" s="41"/>
      <c r="BE96" s="41"/>
      <c r="BF96" s="29" t="s">
        <v>458</v>
      </c>
      <c r="BG96" s="41"/>
      <c r="BH96" s="41"/>
      <c r="BI96" s="41"/>
      <c r="BJ96" s="41"/>
      <c r="BK96" s="41"/>
      <c r="BL96" s="41"/>
      <c r="BM96" s="54" t="s">
        <v>757</v>
      </c>
    </row>
    <row r="97" spans="1:65" ht="13.15" customHeight="1" x14ac:dyDescent="0.2">
      <c r="A97" s="86" t="s">
        <v>302</v>
      </c>
      <c r="B97" s="26" t="s">
        <v>442</v>
      </c>
      <c r="C97" s="26" t="s">
        <v>443</v>
      </c>
      <c r="D97" s="36" t="s">
        <v>22</v>
      </c>
      <c r="E97" s="37"/>
      <c r="F97" s="26"/>
      <c r="G97" s="175" t="s">
        <v>444</v>
      </c>
      <c r="H97" s="278">
        <v>210022792</v>
      </c>
      <c r="I97" s="175" t="s">
        <v>58</v>
      </c>
      <c r="J97" s="175" t="s">
        <v>59</v>
      </c>
      <c r="K97" s="175" t="s">
        <v>25</v>
      </c>
      <c r="L97" s="175"/>
      <c r="M97" s="175" t="s">
        <v>60</v>
      </c>
      <c r="N97" s="86" t="s">
        <v>210</v>
      </c>
      <c r="O97" s="86" t="s">
        <v>242</v>
      </c>
      <c r="P97" s="38" t="s">
        <v>445</v>
      </c>
      <c r="Q97" s="315" t="s">
        <v>264</v>
      </c>
      <c r="R97" s="175" t="s">
        <v>234</v>
      </c>
      <c r="S97" s="86" t="s">
        <v>232</v>
      </c>
      <c r="T97" s="175" t="s">
        <v>284</v>
      </c>
      <c r="U97" s="175" t="s">
        <v>11</v>
      </c>
      <c r="V97" s="86"/>
      <c r="W97" s="315" t="s">
        <v>446</v>
      </c>
      <c r="X97" s="86" t="s">
        <v>285</v>
      </c>
      <c r="Y97" s="242">
        <v>30</v>
      </c>
      <c r="Z97" s="242" t="s">
        <v>243</v>
      </c>
      <c r="AA97" s="242">
        <v>10</v>
      </c>
      <c r="AB97" s="175" t="s">
        <v>238</v>
      </c>
      <c r="AC97" s="27" t="s">
        <v>236</v>
      </c>
      <c r="AD97" s="246">
        <v>18</v>
      </c>
      <c r="AE97" s="169">
        <v>1822800</v>
      </c>
      <c r="AF97" s="169">
        <f t="shared" si="97"/>
        <v>32810400</v>
      </c>
      <c r="AG97" s="169">
        <f t="shared" si="98"/>
        <v>36747648</v>
      </c>
      <c r="AH97" s="246">
        <v>26.186</v>
      </c>
      <c r="AI97" s="169">
        <v>1822800</v>
      </c>
      <c r="AJ97" s="169">
        <f t="shared" si="86"/>
        <v>47731840.799999997</v>
      </c>
      <c r="AK97" s="169">
        <f t="shared" si="70"/>
        <v>53459661.696000002</v>
      </c>
      <c r="AL97" s="246">
        <v>26.186</v>
      </c>
      <c r="AM97" s="169">
        <v>1822800</v>
      </c>
      <c r="AN97" s="169">
        <f t="shared" si="99"/>
        <v>47731840.799999997</v>
      </c>
      <c r="AO97" s="169">
        <f t="shared" si="100"/>
        <v>53459661.696000002</v>
      </c>
      <c r="AP97" s="246">
        <v>26.186</v>
      </c>
      <c r="AQ97" s="169">
        <v>1822800</v>
      </c>
      <c r="AR97" s="169">
        <f t="shared" si="65"/>
        <v>47731840.799999997</v>
      </c>
      <c r="AS97" s="169">
        <f t="shared" si="61"/>
        <v>53459661.696000002</v>
      </c>
      <c r="AT97" s="246">
        <v>26.186</v>
      </c>
      <c r="AU97" s="169">
        <v>1822800</v>
      </c>
      <c r="AV97" s="169">
        <f t="shared" si="66"/>
        <v>47731840.799999997</v>
      </c>
      <c r="AW97" s="169">
        <f t="shared" si="63"/>
        <v>53459661.696000002</v>
      </c>
      <c r="AX97" s="246">
        <f t="shared" si="64"/>
        <v>122.744</v>
      </c>
      <c r="AY97" s="169">
        <v>0</v>
      </c>
      <c r="AZ97" s="169">
        <v>0</v>
      </c>
      <c r="BA97" s="39" t="s">
        <v>447</v>
      </c>
      <c r="BB97" s="175"/>
      <c r="BC97" s="175"/>
      <c r="BD97" s="175"/>
      <c r="BE97" s="175"/>
      <c r="BF97" s="41" t="s">
        <v>459</v>
      </c>
      <c r="BG97" s="175"/>
      <c r="BH97" s="175"/>
      <c r="BI97" s="175"/>
      <c r="BJ97" s="175"/>
      <c r="BK97" s="175"/>
      <c r="BL97" s="175"/>
      <c r="BM97" s="86" t="s">
        <v>73</v>
      </c>
    </row>
    <row r="98" spans="1:65" s="42" customFormat="1" ht="13.15" customHeight="1" x14ac:dyDescent="0.25">
      <c r="A98" s="29" t="s">
        <v>302</v>
      </c>
      <c r="B98" s="39" t="s">
        <v>442</v>
      </c>
      <c r="C98" s="39" t="s">
        <v>443</v>
      </c>
      <c r="D98" s="40" t="s">
        <v>610</v>
      </c>
      <c r="E98" s="41"/>
      <c r="F98" s="39"/>
      <c r="G98" s="29" t="s">
        <v>444</v>
      </c>
      <c r="H98" s="38">
        <v>210022792</v>
      </c>
      <c r="I98" s="41" t="s">
        <v>58</v>
      </c>
      <c r="J98" s="29" t="s">
        <v>59</v>
      </c>
      <c r="K98" s="41" t="s">
        <v>25</v>
      </c>
      <c r="L98" s="41"/>
      <c r="M98" s="41" t="s">
        <v>60</v>
      </c>
      <c r="N98" s="54" t="s">
        <v>210</v>
      </c>
      <c r="O98" s="54" t="s">
        <v>242</v>
      </c>
      <c r="P98" s="35" t="s">
        <v>445</v>
      </c>
      <c r="Q98" s="39" t="s">
        <v>522</v>
      </c>
      <c r="R98" s="41" t="s">
        <v>234</v>
      </c>
      <c r="S98" s="54" t="s">
        <v>232</v>
      </c>
      <c r="T98" s="29" t="s">
        <v>284</v>
      </c>
      <c r="U98" s="41" t="s">
        <v>11</v>
      </c>
      <c r="V98" s="54"/>
      <c r="W98" s="39" t="s">
        <v>446</v>
      </c>
      <c r="X98" s="54" t="s">
        <v>285</v>
      </c>
      <c r="Y98" s="164">
        <v>30</v>
      </c>
      <c r="Z98" s="164" t="s">
        <v>243</v>
      </c>
      <c r="AA98" s="164">
        <v>10</v>
      </c>
      <c r="AB98" s="29" t="s">
        <v>238</v>
      </c>
      <c r="AC98" s="27" t="s">
        <v>236</v>
      </c>
      <c r="AD98" s="311">
        <v>15.12</v>
      </c>
      <c r="AE98" s="201">
        <v>1822800</v>
      </c>
      <c r="AF98" s="201">
        <f t="shared" ref="AF98:AF100" si="144">AD98*AE98</f>
        <v>27560736</v>
      </c>
      <c r="AG98" s="201">
        <f t="shared" si="98"/>
        <v>30868024.320000004</v>
      </c>
      <c r="AH98" s="311">
        <v>26.186</v>
      </c>
      <c r="AI98" s="201">
        <v>1822800</v>
      </c>
      <c r="AJ98" s="201">
        <f t="shared" ref="AJ98:AJ100" si="145">AH98*AI98</f>
        <v>47731840.799999997</v>
      </c>
      <c r="AK98" s="201">
        <f t="shared" si="70"/>
        <v>53459661.696000002</v>
      </c>
      <c r="AL98" s="311">
        <v>26.186</v>
      </c>
      <c r="AM98" s="201">
        <v>1822800</v>
      </c>
      <c r="AN98" s="201">
        <f t="shared" ref="AN98:AN100" si="146">AL98*AM98</f>
        <v>47731840.799999997</v>
      </c>
      <c r="AO98" s="201">
        <f t="shared" si="100"/>
        <v>53459661.696000002</v>
      </c>
      <c r="AP98" s="311">
        <v>26.186</v>
      </c>
      <c r="AQ98" s="201">
        <v>1822800</v>
      </c>
      <c r="AR98" s="201">
        <f t="shared" ref="AR98:AR99" si="147">AP98*AQ98</f>
        <v>47731840.799999997</v>
      </c>
      <c r="AS98" s="201">
        <f t="shared" si="61"/>
        <v>53459661.696000002</v>
      </c>
      <c r="AT98" s="311">
        <v>26.186</v>
      </c>
      <c r="AU98" s="201">
        <v>1822800</v>
      </c>
      <c r="AV98" s="201">
        <f t="shared" ref="AV98:AV99" si="148">AT98*AU98</f>
        <v>47731840.799999997</v>
      </c>
      <c r="AW98" s="201">
        <f t="shared" si="63"/>
        <v>53459661.696000002</v>
      </c>
      <c r="AX98" s="311">
        <f t="shared" ref="AX98:AX99" si="149">AD98+AH98+AL98+AP98+AT98</f>
        <v>119.864</v>
      </c>
      <c r="AY98" s="168">
        <v>0</v>
      </c>
      <c r="AZ98" s="168">
        <f>AY98*1.12</f>
        <v>0</v>
      </c>
      <c r="BA98" s="39" t="s">
        <v>447</v>
      </c>
      <c r="BB98" s="41"/>
      <c r="BC98" s="41"/>
      <c r="BD98" s="41"/>
      <c r="BE98" s="41"/>
      <c r="BF98" s="29" t="s">
        <v>459</v>
      </c>
      <c r="BG98" s="41"/>
      <c r="BH98" s="41"/>
      <c r="BI98" s="41"/>
      <c r="BJ98" s="41"/>
      <c r="BK98" s="41"/>
      <c r="BL98" s="41"/>
      <c r="BM98" s="54" t="s">
        <v>603</v>
      </c>
    </row>
    <row r="99" spans="1:65" s="42" customFormat="1" ht="13.15" customHeight="1" x14ac:dyDescent="0.2">
      <c r="A99" s="29" t="s">
        <v>302</v>
      </c>
      <c r="B99" s="39" t="s">
        <v>442</v>
      </c>
      <c r="C99" s="39" t="s">
        <v>443</v>
      </c>
      <c r="D99" s="40" t="s">
        <v>645</v>
      </c>
      <c r="E99" s="41"/>
      <c r="F99" s="39"/>
      <c r="G99" s="29" t="s">
        <v>444</v>
      </c>
      <c r="H99" s="38">
        <v>210022792</v>
      </c>
      <c r="I99" s="41" t="s">
        <v>58</v>
      </c>
      <c r="J99" s="29" t="s">
        <v>59</v>
      </c>
      <c r="K99" s="41" t="s">
        <v>9</v>
      </c>
      <c r="L99" s="41" t="s">
        <v>638</v>
      </c>
      <c r="M99" s="41" t="s">
        <v>60</v>
      </c>
      <c r="N99" s="54" t="s">
        <v>210</v>
      </c>
      <c r="O99" s="54" t="s">
        <v>242</v>
      </c>
      <c r="P99" s="35" t="s">
        <v>445</v>
      </c>
      <c r="Q99" s="39" t="s">
        <v>522</v>
      </c>
      <c r="R99" s="41" t="s">
        <v>234</v>
      </c>
      <c r="S99" s="54" t="s">
        <v>232</v>
      </c>
      <c r="T99" s="29" t="s">
        <v>284</v>
      </c>
      <c r="U99" s="41" t="s">
        <v>11</v>
      </c>
      <c r="V99" s="54"/>
      <c r="W99" s="39" t="s">
        <v>446</v>
      </c>
      <c r="X99" s="54" t="s">
        <v>285</v>
      </c>
      <c r="Y99" s="164">
        <v>30</v>
      </c>
      <c r="Z99" s="164" t="s">
        <v>243</v>
      </c>
      <c r="AA99" s="164">
        <v>10</v>
      </c>
      <c r="AB99" s="29" t="s">
        <v>238</v>
      </c>
      <c r="AC99" s="27" t="s">
        <v>236</v>
      </c>
      <c r="AD99" s="311">
        <v>15.12</v>
      </c>
      <c r="AE99" s="201">
        <v>1822800</v>
      </c>
      <c r="AF99" s="201">
        <f t="shared" si="144"/>
        <v>27560736</v>
      </c>
      <c r="AG99" s="201">
        <f t="shared" si="98"/>
        <v>30868024.320000004</v>
      </c>
      <c r="AH99" s="311">
        <v>26.186</v>
      </c>
      <c r="AI99" s="201">
        <v>1822800</v>
      </c>
      <c r="AJ99" s="201">
        <f t="shared" si="145"/>
        <v>47731840.799999997</v>
      </c>
      <c r="AK99" s="201">
        <f t="shared" si="70"/>
        <v>53459661.696000002</v>
      </c>
      <c r="AL99" s="311">
        <v>26.186</v>
      </c>
      <c r="AM99" s="201">
        <v>1822800</v>
      </c>
      <c r="AN99" s="201">
        <f t="shared" si="146"/>
        <v>47731840.799999997</v>
      </c>
      <c r="AO99" s="201">
        <f t="shared" si="100"/>
        <v>53459661.696000002</v>
      </c>
      <c r="AP99" s="311">
        <v>26.186</v>
      </c>
      <c r="AQ99" s="201">
        <v>1822800</v>
      </c>
      <c r="AR99" s="201">
        <f t="shared" si="147"/>
        <v>47731840.799999997</v>
      </c>
      <c r="AS99" s="201">
        <f t="shared" si="61"/>
        <v>53459661.696000002</v>
      </c>
      <c r="AT99" s="311">
        <v>26.186</v>
      </c>
      <c r="AU99" s="201">
        <v>1822800</v>
      </c>
      <c r="AV99" s="201">
        <f t="shared" si="148"/>
        <v>47731840.799999997</v>
      </c>
      <c r="AW99" s="201">
        <f t="shared" si="63"/>
        <v>53459661.696000002</v>
      </c>
      <c r="AX99" s="311">
        <f t="shared" si="149"/>
        <v>119.864</v>
      </c>
      <c r="AY99" s="169">
        <v>0</v>
      </c>
      <c r="AZ99" s="169">
        <v>0</v>
      </c>
      <c r="BA99" s="39" t="s">
        <v>447</v>
      </c>
      <c r="BB99" s="41"/>
      <c r="BC99" s="41"/>
      <c r="BD99" s="41"/>
      <c r="BE99" s="41"/>
      <c r="BF99" s="29" t="s">
        <v>459</v>
      </c>
      <c r="BG99" s="41"/>
      <c r="BH99" s="41"/>
      <c r="BI99" s="41"/>
      <c r="BJ99" s="41"/>
      <c r="BK99" s="41"/>
      <c r="BL99" s="41"/>
      <c r="BM99" s="54" t="s">
        <v>603</v>
      </c>
    </row>
    <row r="100" spans="1:65" s="56" customFormat="1" ht="14.25" customHeight="1" x14ac:dyDescent="0.25">
      <c r="A100" s="29" t="s">
        <v>302</v>
      </c>
      <c r="B100" s="24" t="s">
        <v>442</v>
      </c>
      <c r="C100" s="24" t="s">
        <v>443</v>
      </c>
      <c r="D100" s="316" t="s">
        <v>703</v>
      </c>
      <c r="E100" s="316"/>
      <c r="F100" s="24"/>
      <c r="G100" s="29" t="s">
        <v>444</v>
      </c>
      <c r="H100" s="35">
        <v>210022792</v>
      </c>
      <c r="I100" s="29" t="s">
        <v>58</v>
      </c>
      <c r="J100" s="29" t="s">
        <v>59</v>
      </c>
      <c r="K100" s="29" t="s">
        <v>9</v>
      </c>
      <c r="L100" s="29" t="s">
        <v>638</v>
      </c>
      <c r="M100" s="29" t="s">
        <v>60</v>
      </c>
      <c r="N100" s="25" t="s">
        <v>210</v>
      </c>
      <c r="O100" s="25" t="s">
        <v>242</v>
      </c>
      <c r="P100" s="35" t="s">
        <v>445</v>
      </c>
      <c r="Q100" s="69" t="s">
        <v>662</v>
      </c>
      <c r="R100" s="29" t="s">
        <v>234</v>
      </c>
      <c r="S100" s="25" t="s">
        <v>232</v>
      </c>
      <c r="T100" s="29" t="s">
        <v>284</v>
      </c>
      <c r="U100" s="29" t="s">
        <v>11</v>
      </c>
      <c r="V100" s="25"/>
      <c r="W100" s="24" t="s">
        <v>446</v>
      </c>
      <c r="X100" s="139" t="s">
        <v>251</v>
      </c>
      <c r="Y100" s="242" t="s">
        <v>278</v>
      </c>
      <c r="Z100" s="242" t="s">
        <v>700</v>
      </c>
      <c r="AA100" s="242">
        <v>10</v>
      </c>
      <c r="AB100" s="29" t="s">
        <v>238</v>
      </c>
      <c r="AC100" s="293" t="s">
        <v>236</v>
      </c>
      <c r="AD100" s="311">
        <v>15.12</v>
      </c>
      <c r="AE100" s="201">
        <v>1822800</v>
      </c>
      <c r="AF100" s="201">
        <f t="shared" si="144"/>
        <v>27560736</v>
      </c>
      <c r="AG100" s="201">
        <f t="shared" si="98"/>
        <v>30868024.320000004</v>
      </c>
      <c r="AH100" s="311">
        <v>26.186</v>
      </c>
      <c r="AI100" s="201">
        <v>1822800</v>
      </c>
      <c r="AJ100" s="201">
        <f t="shared" si="145"/>
        <v>47731840.799999997</v>
      </c>
      <c r="AK100" s="201">
        <f t="shared" si="70"/>
        <v>53459661.696000002</v>
      </c>
      <c r="AL100" s="311">
        <v>14.37</v>
      </c>
      <c r="AM100" s="201">
        <v>1822800</v>
      </c>
      <c r="AN100" s="201">
        <f t="shared" si="146"/>
        <v>26193636</v>
      </c>
      <c r="AO100" s="201">
        <f t="shared" si="100"/>
        <v>29336872.320000004</v>
      </c>
      <c r="AP100" s="311"/>
      <c r="AQ100" s="201"/>
      <c r="AR100" s="201"/>
      <c r="AS100" s="201"/>
      <c r="AT100" s="311"/>
      <c r="AU100" s="201"/>
      <c r="AV100" s="201"/>
      <c r="AW100" s="201"/>
      <c r="AX100" s="311">
        <f t="shared" ref="AX100" si="150">AD100+AH100+AL100</f>
        <v>55.675999999999995</v>
      </c>
      <c r="AY100" s="150">
        <f t="shared" ref="AY100:AZ100" si="151">AN100+AJ100+AF100</f>
        <v>101486212.8</v>
      </c>
      <c r="AZ100" s="150">
        <f t="shared" si="151"/>
        <v>113664558.33600001</v>
      </c>
      <c r="BA100" s="39" t="s">
        <v>447</v>
      </c>
      <c r="BB100" s="41"/>
      <c r="BC100" s="41"/>
      <c r="BD100" s="41"/>
      <c r="BE100" s="41"/>
      <c r="BF100" s="29" t="s">
        <v>459</v>
      </c>
      <c r="BG100" s="41"/>
      <c r="BH100" s="41"/>
      <c r="BI100" s="41"/>
      <c r="BJ100" s="41"/>
      <c r="BK100" s="41"/>
      <c r="BL100" s="41"/>
      <c r="BM100" s="54" t="s">
        <v>758</v>
      </c>
    </row>
    <row r="101" spans="1:65" ht="13.15" customHeight="1" x14ac:dyDescent="0.2">
      <c r="A101" s="86" t="s">
        <v>302</v>
      </c>
      <c r="B101" s="26" t="s">
        <v>442</v>
      </c>
      <c r="C101" s="26" t="s">
        <v>460</v>
      </c>
      <c r="D101" s="36" t="s">
        <v>21</v>
      </c>
      <c r="E101" s="37"/>
      <c r="F101" s="26"/>
      <c r="G101" s="175" t="s">
        <v>444</v>
      </c>
      <c r="H101" s="278">
        <v>210029387</v>
      </c>
      <c r="I101" s="175" t="s">
        <v>58</v>
      </c>
      <c r="J101" s="175" t="s">
        <v>59</v>
      </c>
      <c r="K101" s="175" t="s">
        <v>25</v>
      </c>
      <c r="L101" s="175"/>
      <c r="M101" s="175" t="s">
        <v>60</v>
      </c>
      <c r="N101" s="86" t="s">
        <v>210</v>
      </c>
      <c r="O101" s="86" t="s">
        <v>242</v>
      </c>
      <c r="P101" s="38" t="s">
        <v>445</v>
      </c>
      <c r="Q101" s="315" t="s">
        <v>264</v>
      </c>
      <c r="R101" s="175" t="s">
        <v>234</v>
      </c>
      <c r="S101" s="86" t="s">
        <v>232</v>
      </c>
      <c r="T101" s="175" t="s">
        <v>284</v>
      </c>
      <c r="U101" s="175" t="s">
        <v>11</v>
      </c>
      <c r="V101" s="86"/>
      <c r="W101" s="315" t="s">
        <v>446</v>
      </c>
      <c r="X101" s="86" t="s">
        <v>285</v>
      </c>
      <c r="Y101" s="242">
        <v>30</v>
      </c>
      <c r="Z101" s="242" t="s">
        <v>243</v>
      </c>
      <c r="AA101" s="242">
        <v>10</v>
      </c>
      <c r="AB101" s="175" t="s">
        <v>238</v>
      </c>
      <c r="AC101" s="27" t="s">
        <v>236</v>
      </c>
      <c r="AD101" s="246">
        <v>11.63</v>
      </c>
      <c r="AE101" s="169">
        <v>1780800</v>
      </c>
      <c r="AF101" s="169">
        <v>20710704</v>
      </c>
      <c r="AG101" s="169">
        <v>23195988.48</v>
      </c>
      <c r="AH101" s="246">
        <v>22.577999999999999</v>
      </c>
      <c r="AI101" s="169">
        <v>1780800</v>
      </c>
      <c r="AJ101" s="169">
        <f t="shared" si="86"/>
        <v>40206902.399999999</v>
      </c>
      <c r="AK101" s="169">
        <f t="shared" si="70"/>
        <v>45031730.688000001</v>
      </c>
      <c r="AL101" s="246">
        <v>22.577999999999999</v>
      </c>
      <c r="AM101" s="169">
        <v>1780800</v>
      </c>
      <c r="AN101" s="169">
        <v>40206902.399999999</v>
      </c>
      <c r="AO101" s="169">
        <v>45031730.689999998</v>
      </c>
      <c r="AP101" s="246">
        <v>22.577999999999999</v>
      </c>
      <c r="AQ101" s="169">
        <v>1780800</v>
      </c>
      <c r="AR101" s="169">
        <f t="shared" si="65"/>
        <v>40206902.399999999</v>
      </c>
      <c r="AS101" s="169">
        <f t="shared" si="61"/>
        <v>45031730.688000001</v>
      </c>
      <c r="AT101" s="246">
        <v>22.577999999999999</v>
      </c>
      <c r="AU101" s="169">
        <v>1780800</v>
      </c>
      <c r="AV101" s="169">
        <f t="shared" si="66"/>
        <v>40206902.399999999</v>
      </c>
      <c r="AW101" s="169">
        <f t="shared" si="63"/>
        <v>45031730.688000001</v>
      </c>
      <c r="AX101" s="246">
        <f t="shared" si="64"/>
        <v>101.94199999999999</v>
      </c>
      <c r="AY101" s="169">
        <v>0</v>
      </c>
      <c r="AZ101" s="169">
        <v>0</v>
      </c>
      <c r="BA101" s="39" t="s">
        <v>447</v>
      </c>
      <c r="BB101" s="175"/>
      <c r="BC101" s="175"/>
      <c r="BD101" s="175"/>
      <c r="BE101" s="175"/>
      <c r="BF101" s="41" t="s">
        <v>461</v>
      </c>
      <c r="BG101" s="175"/>
      <c r="BH101" s="175"/>
      <c r="BI101" s="175"/>
      <c r="BJ101" s="175"/>
      <c r="BK101" s="175"/>
      <c r="BL101" s="175"/>
      <c r="BM101" s="86" t="s">
        <v>73</v>
      </c>
    </row>
    <row r="102" spans="1:65" s="42" customFormat="1" ht="13.15" customHeight="1" x14ac:dyDescent="0.25">
      <c r="A102" s="29" t="s">
        <v>302</v>
      </c>
      <c r="B102" s="39" t="s">
        <v>442</v>
      </c>
      <c r="C102" s="39" t="s">
        <v>460</v>
      </c>
      <c r="D102" s="40" t="s">
        <v>611</v>
      </c>
      <c r="E102" s="41"/>
      <c r="F102" s="39"/>
      <c r="G102" s="29" t="s">
        <v>444</v>
      </c>
      <c r="H102" s="38">
        <v>210029387</v>
      </c>
      <c r="I102" s="41" t="s">
        <v>58</v>
      </c>
      <c r="J102" s="29" t="s">
        <v>59</v>
      </c>
      <c r="K102" s="41" t="s">
        <v>25</v>
      </c>
      <c r="L102" s="41"/>
      <c r="M102" s="41" t="s">
        <v>60</v>
      </c>
      <c r="N102" s="54" t="s">
        <v>210</v>
      </c>
      <c r="O102" s="54" t="s">
        <v>242</v>
      </c>
      <c r="P102" s="35" t="s">
        <v>445</v>
      </c>
      <c r="Q102" s="39" t="s">
        <v>522</v>
      </c>
      <c r="R102" s="41" t="s">
        <v>234</v>
      </c>
      <c r="S102" s="54" t="s">
        <v>232</v>
      </c>
      <c r="T102" s="29" t="s">
        <v>284</v>
      </c>
      <c r="U102" s="41" t="s">
        <v>11</v>
      </c>
      <c r="V102" s="54"/>
      <c r="W102" s="39" t="s">
        <v>446</v>
      </c>
      <c r="X102" s="54" t="s">
        <v>285</v>
      </c>
      <c r="Y102" s="164">
        <v>30</v>
      </c>
      <c r="Z102" s="164" t="s">
        <v>243</v>
      </c>
      <c r="AA102" s="164">
        <v>10</v>
      </c>
      <c r="AB102" s="29" t="s">
        <v>238</v>
      </c>
      <c r="AC102" s="27" t="s">
        <v>236</v>
      </c>
      <c r="AD102" s="311">
        <v>4.7110000000000003</v>
      </c>
      <c r="AE102" s="201">
        <v>1780800</v>
      </c>
      <c r="AF102" s="201">
        <f t="shared" ref="AF102:AF104" si="152">AD102*AE102</f>
        <v>8389348.8000000007</v>
      </c>
      <c r="AG102" s="201">
        <f t="shared" ref="AG102:AG104" si="153">AF102*1.12</f>
        <v>9396070.6560000014</v>
      </c>
      <c r="AH102" s="311">
        <v>22.577999999999999</v>
      </c>
      <c r="AI102" s="201">
        <v>1780800</v>
      </c>
      <c r="AJ102" s="201">
        <f t="shared" ref="AJ102:AJ104" si="154">AH102*AI102</f>
        <v>40206902.399999999</v>
      </c>
      <c r="AK102" s="201">
        <f t="shared" si="70"/>
        <v>45031730.688000001</v>
      </c>
      <c r="AL102" s="311">
        <v>22.577999999999999</v>
      </c>
      <c r="AM102" s="201">
        <v>1780800</v>
      </c>
      <c r="AN102" s="201">
        <f t="shared" ref="AN102:AN104" si="155">AL102*AM102</f>
        <v>40206902.399999999</v>
      </c>
      <c r="AO102" s="201">
        <f t="shared" ref="AO102:AO104" si="156">AN102*1.12</f>
        <v>45031730.688000001</v>
      </c>
      <c r="AP102" s="311">
        <v>22.577999999999999</v>
      </c>
      <c r="AQ102" s="201">
        <v>1780800</v>
      </c>
      <c r="AR102" s="201">
        <f t="shared" ref="AR102:AR103" si="157">AP102*AQ102</f>
        <v>40206902.399999999</v>
      </c>
      <c r="AS102" s="201">
        <f t="shared" si="61"/>
        <v>45031730.688000001</v>
      </c>
      <c r="AT102" s="311">
        <v>22.577999999999999</v>
      </c>
      <c r="AU102" s="201">
        <v>1780800</v>
      </c>
      <c r="AV102" s="201">
        <f t="shared" ref="AV102:AV103" si="158">AT102*AU102</f>
        <v>40206902.399999999</v>
      </c>
      <c r="AW102" s="201">
        <f t="shared" si="63"/>
        <v>45031730.688000001</v>
      </c>
      <c r="AX102" s="311">
        <f t="shared" ref="AX102:AX103" si="159">AD102+AH102+AL102+AP102+AT102</f>
        <v>95.02300000000001</v>
      </c>
      <c r="AY102" s="168">
        <v>0</v>
      </c>
      <c r="AZ102" s="168">
        <f>AY102*1.12</f>
        <v>0</v>
      </c>
      <c r="BA102" s="39" t="s">
        <v>447</v>
      </c>
      <c r="BB102" s="41"/>
      <c r="BC102" s="41"/>
      <c r="BD102" s="41"/>
      <c r="BE102" s="41"/>
      <c r="BF102" s="29" t="s">
        <v>461</v>
      </c>
      <c r="BG102" s="41"/>
      <c r="BH102" s="41"/>
      <c r="BI102" s="41"/>
      <c r="BJ102" s="41"/>
      <c r="BK102" s="41"/>
      <c r="BL102" s="41"/>
      <c r="BM102" s="54" t="s">
        <v>603</v>
      </c>
    </row>
    <row r="103" spans="1:65" s="42" customFormat="1" ht="13.15" customHeight="1" x14ac:dyDescent="0.2">
      <c r="A103" s="29" t="s">
        <v>302</v>
      </c>
      <c r="B103" s="39" t="s">
        <v>442</v>
      </c>
      <c r="C103" s="39" t="s">
        <v>460</v>
      </c>
      <c r="D103" s="40" t="s">
        <v>646</v>
      </c>
      <c r="E103" s="41"/>
      <c r="F103" s="39"/>
      <c r="G103" s="29" t="s">
        <v>444</v>
      </c>
      <c r="H103" s="38">
        <v>210029387</v>
      </c>
      <c r="I103" s="41" t="s">
        <v>58</v>
      </c>
      <c r="J103" s="29" t="s">
        <v>59</v>
      </c>
      <c r="K103" s="41" t="s">
        <v>9</v>
      </c>
      <c r="L103" s="41" t="s">
        <v>638</v>
      </c>
      <c r="M103" s="41" t="s">
        <v>60</v>
      </c>
      <c r="N103" s="54" t="s">
        <v>210</v>
      </c>
      <c r="O103" s="54" t="s">
        <v>242</v>
      </c>
      <c r="P103" s="35" t="s">
        <v>445</v>
      </c>
      <c r="Q103" s="39" t="s">
        <v>522</v>
      </c>
      <c r="R103" s="41" t="s">
        <v>234</v>
      </c>
      <c r="S103" s="54" t="s">
        <v>232</v>
      </c>
      <c r="T103" s="29" t="s">
        <v>284</v>
      </c>
      <c r="U103" s="41" t="s">
        <v>11</v>
      </c>
      <c r="V103" s="54"/>
      <c r="W103" s="39" t="s">
        <v>446</v>
      </c>
      <c r="X103" s="54" t="s">
        <v>285</v>
      </c>
      <c r="Y103" s="164">
        <v>30</v>
      </c>
      <c r="Z103" s="164" t="s">
        <v>243</v>
      </c>
      <c r="AA103" s="164">
        <v>10</v>
      </c>
      <c r="AB103" s="29" t="s">
        <v>238</v>
      </c>
      <c r="AC103" s="27" t="s">
        <v>236</v>
      </c>
      <c r="AD103" s="311">
        <v>4.7110000000000003</v>
      </c>
      <c r="AE103" s="201">
        <v>1780800</v>
      </c>
      <c r="AF103" s="201">
        <f t="shared" si="152"/>
        <v>8389348.8000000007</v>
      </c>
      <c r="AG103" s="201">
        <f t="shared" si="153"/>
        <v>9396070.6560000014</v>
      </c>
      <c r="AH103" s="311">
        <v>22.577999999999999</v>
      </c>
      <c r="AI103" s="201">
        <v>1780800</v>
      </c>
      <c r="AJ103" s="201">
        <f t="shared" si="154"/>
        <v>40206902.399999999</v>
      </c>
      <c r="AK103" s="201">
        <f t="shared" si="70"/>
        <v>45031730.688000001</v>
      </c>
      <c r="AL103" s="311">
        <v>22.577999999999999</v>
      </c>
      <c r="AM103" s="201">
        <v>1780800</v>
      </c>
      <c r="AN103" s="201">
        <f t="shared" si="155"/>
        <v>40206902.399999999</v>
      </c>
      <c r="AO103" s="201">
        <f t="shared" si="156"/>
        <v>45031730.688000001</v>
      </c>
      <c r="AP103" s="311">
        <v>22.577999999999999</v>
      </c>
      <c r="AQ103" s="201">
        <v>1780800</v>
      </c>
      <c r="AR103" s="201">
        <f t="shared" si="157"/>
        <v>40206902.399999999</v>
      </c>
      <c r="AS103" s="201">
        <f t="shared" si="61"/>
        <v>45031730.688000001</v>
      </c>
      <c r="AT103" s="311">
        <v>22.577999999999999</v>
      </c>
      <c r="AU103" s="201">
        <v>1780800</v>
      </c>
      <c r="AV103" s="201">
        <f t="shared" si="158"/>
        <v>40206902.399999999</v>
      </c>
      <c r="AW103" s="201">
        <f t="shared" si="63"/>
        <v>45031730.688000001</v>
      </c>
      <c r="AX103" s="311">
        <f t="shared" si="159"/>
        <v>95.02300000000001</v>
      </c>
      <c r="AY103" s="169">
        <v>0</v>
      </c>
      <c r="AZ103" s="169">
        <v>0</v>
      </c>
      <c r="BA103" s="39" t="s">
        <v>447</v>
      </c>
      <c r="BB103" s="41"/>
      <c r="BC103" s="41"/>
      <c r="BD103" s="41"/>
      <c r="BE103" s="41"/>
      <c r="BF103" s="29" t="s">
        <v>461</v>
      </c>
      <c r="BG103" s="41"/>
      <c r="BH103" s="41"/>
      <c r="BI103" s="41"/>
      <c r="BJ103" s="41"/>
      <c r="BK103" s="41"/>
      <c r="BL103" s="41"/>
      <c r="BM103" s="54" t="s">
        <v>603</v>
      </c>
    </row>
    <row r="104" spans="1:65" s="56" customFormat="1" ht="14.25" customHeight="1" x14ac:dyDescent="0.25">
      <c r="A104" s="29" t="s">
        <v>302</v>
      </c>
      <c r="B104" s="24" t="s">
        <v>442</v>
      </c>
      <c r="C104" s="24" t="s">
        <v>460</v>
      </c>
      <c r="D104" s="316" t="s">
        <v>707</v>
      </c>
      <c r="E104" s="316"/>
      <c r="F104" s="24"/>
      <c r="G104" s="29" t="s">
        <v>444</v>
      </c>
      <c r="H104" s="35">
        <v>210029387</v>
      </c>
      <c r="I104" s="29" t="s">
        <v>58</v>
      </c>
      <c r="J104" s="29" t="s">
        <v>59</v>
      </c>
      <c r="K104" s="29" t="s">
        <v>9</v>
      </c>
      <c r="L104" s="29" t="s">
        <v>638</v>
      </c>
      <c r="M104" s="29" t="s">
        <v>60</v>
      </c>
      <c r="N104" s="25" t="s">
        <v>210</v>
      </c>
      <c r="O104" s="25" t="s">
        <v>242</v>
      </c>
      <c r="P104" s="35" t="s">
        <v>445</v>
      </c>
      <c r="Q104" s="69" t="s">
        <v>662</v>
      </c>
      <c r="R104" s="29" t="s">
        <v>234</v>
      </c>
      <c r="S104" s="25" t="s">
        <v>232</v>
      </c>
      <c r="T104" s="29" t="s">
        <v>284</v>
      </c>
      <c r="U104" s="29" t="s">
        <v>11</v>
      </c>
      <c r="V104" s="25"/>
      <c r="W104" s="24" t="s">
        <v>446</v>
      </c>
      <c r="X104" s="139" t="s">
        <v>251</v>
      </c>
      <c r="Y104" s="242">
        <v>30</v>
      </c>
      <c r="Z104" s="242" t="s">
        <v>243</v>
      </c>
      <c r="AA104" s="242">
        <v>10</v>
      </c>
      <c r="AB104" s="29" t="s">
        <v>238</v>
      </c>
      <c r="AC104" s="293" t="s">
        <v>236</v>
      </c>
      <c r="AD104" s="311">
        <v>4.7110000000000003</v>
      </c>
      <c r="AE104" s="201">
        <v>2000000</v>
      </c>
      <c r="AF104" s="201">
        <f t="shared" si="152"/>
        <v>9422000</v>
      </c>
      <c r="AG104" s="201">
        <f t="shared" si="153"/>
        <v>10552640.000000002</v>
      </c>
      <c r="AH104" s="311">
        <v>22.577999999999999</v>
      </c>
      <c r="AI104" s="201">
        <v>2000000</v>
      </c>
      <c r="AJ104" s="201">
        <f t="shared" si="154"/>
        <v>45156000</v>
      </c>
      <c r="AK104" s="201">
        <f t="shared" si="70"/>
        <v>50574720.000000007</v>
      </c>
      <c r="AL104" s="311">
        <v>12.36</v>
      </c>
      <c r="AM104" s="201">
        <v>2000000</v>
      </c>
      <c r="AN104" s="201">
        <f t="shared" si="155"/>
        <v>24720000</v>
      </c>
      <c r="AO104" s="201">
        <f t="shared" si="156"/>
        <v>27686400.000000004</v>
      </c>
      <c r="AP104" s="311"/>
      <c r="AQ104" s="201"/>
      <c r="AR104" s="201"/>
      <c r="AS104" s="201"/>
      <c r="AT104" s="311"/>
      <c r="AU104" s="201"/>
      <c r="AV104" s="201"/>
      <c r="AW104" s="201"/>
      <c r="AX104" s="311">
        <f t="shared" ref="AX104" si="160">AD104+AH104+AL104</f>
        <v>39.649000000000001</v>
      </c>
      <c r="AY104" s="150">
        <f t="shared" ref="AY104:AZ104" si="161">AN104+AJ104+AF104</f>
        <v>79298000</v>
      </c>
      <c r="AZ104" s="150">
        <f t="shared" si="161"/>
        <v>88813760.000000015</v>
      </c>
      <c r="BA104" s="39" t="s">
        <v>447</v>
      </c>
      <c r="BB104" s="41"/>
      <c r="BC104" s="41"/>
      <c r="BD104" s="41"/>
      <c r="BE104" s="41"/>
      <c r="BF104" s="29" t="s">
        <v>461</v>
      </c>
      <c r="BG104" s="41"/>
      <c r="BH104" s="41"/>
      <c r="BI104" s="41"/>
      <c r="BJ104" s="41"/>
      <c r="BK104" s="41"/>
      <c r="BL104" s="41"/>
      <c r="BM104" s="54" t="s">
        <v>756</v>
      </c>
    </row>
    <row r="105" spans="1:65" s="44" customFormat="1" ht="13.15" customHeight="1" x14ac:dyDescent="0.2">
      <c r="A105" s="86" t="s">
        <v>302</v>
      </c>
      <c r="B105" s="26" t="s">
        <v>442</v>
      </c>
      <c r="C105" s="26" t="s">
        <v>443</v>
      </c>
      <c r="D105" s="36" t="s">
        <v>15</v>
      </c>
      <c r="E105" s="37"/>
      <c r="F105" s="43"/>
      <c r="G105" s="175" t="s">
        <v>444</v>
      </c>
      <c r="H105" s="278">
        <v>210031418</v>
      </c>
      <c r="I105" s="175" t="s">
        <v>58</v>
      </c>
      <c r="J105" s="175" t="s">
        <v>59</v>
      </c>
      <c r="K105" s="175" t="s">
        <v>25</v>
      </c>
      <c r="L105" s="175"/>
      <c r="M105" s="175" t="s">
        <v>60</v>
      </c>
      <c r="N105" s="86" t="s">
        <v>210</v>
      </c>
      <c r="O105" s="86" t="s">
        <v>242</v>
      </c>
      <c r="P105" s="38" t="s">
        <v>445</v>
      </c>
      <c r="Q105" s="315" t="s">
        <v>264</v>
      </c>
      <c r="R105" s="175" t="s">
        <v>234</v>
      </c>
      <c r="S105" s="86" t="s">
        <v>232</v>
      </c>
      <c r="T105" s="175" t="s">
        <v>284</v>
      </c>
      <c r="U105" s="175" t="s">
        <v>11</v>
      </c>
      <c r="V105" s="86"/>
      <c r="W105" s="315" t="s">
        <v>446</v>
      </c>
      <c r="X105" s="86" t="s">
        <v>285</v>
      </c>
      <c r="Y105" s="242">
        <v>30</v>
      </c>
      <c r="Z105" s="242" t="s">
        <v>243</v>
      </c>
      <c r="AA105" s="242">
        <v>10</v>
      </c>
      <c r="AB105" s="175" t="s">
        <v>238</v>
      </c>
      <c r="AC105" s="27" t="s">
        <v>236</v>
      </c>
      <c r="AD105" s="306">
        <v>19.77</v>
      </c>
      <c r="AE105" s="169">
        <v>5000000</v>
      </c>
      <c r="AF105" s="169">
        <f t="shared" ref="AF105" si="162">AE105*AD105</f>
        <v>98850000</v>
      </c>
      <c r="AG105" s="169">
        <f t="shared" si="98"/>
        <v>110712000.00000001</v>
      </c>
      <c r="AH105" s="246">
        <v>46.15</v>
      </c>
      <c r="AI105" s="169">
        <v>5000000</v>
      </c>
      <c r="AJ105" s="169">
        <f t="shared" si="86"/>
        <v>230750000</v>
      </c>
      <c r="AK105" s="169">
        <f t="shared" si="70"/>
        <v>258440000.00000003</v>
      </c>
      <c r="AL105" s="246">
        <v>46.15</v>
      </c>
      <c r="AM105" s="169">
        <v>5000000</v>
      </c>
      <c r="AN105" s="169">
        <v>230750000</v>
      </c>
      <c r="AO105" s="169">
        <v>258440000</v>
      </c>
      <c r="AP105" s="246">
        <v>46.15</v>
      </c>
      <c r="AQ105" s="169">
        <v>5000000</v>
      </c>
      <c r="AR105" s="169">
        <f t="shared" si="65"/>
        <v>230750000</v>
      </c>
      <c r="AS105" s="169">
        <f t="shared" si="61"/>
        <v>258440000.00000003</v>
      </c>
      <c r="AT105" s="246">
        <v>46.15</v>
      </c>
      <c r="AU105" s="169">
        <v>5000000</v>
      </c>
      <c r="AV105" s="169">
        <f t="shared" si="66"/>
        <v>230750000</v>
      </c>
      <c r="AW105" s="169">
        <f t="shared" si="63"/>
        <v>258440000.00000003</v>
      </c>
      <c r="AX105" s="246">
        <f t="shared" si="64"/>
        <v>204.37</v>
      </c>
      <c r="AY105" s="169">
        <v>0</v>
      </c>
      <c r="AZ105" s="169">
        <v>0</v>
      </c>
      <c r="BA105" s="39" t="s">
        <v>447</v>
      </c>
      <c r="BB105" s="175"/>
      <c r="BC105" s="175"/>
      <c r="BD105" s="175"/>
      <c r="BE105" s="175"/>
      <c r="BF105" s="41" t="s">
        <v>462</v>
      </c>
      <c r="BG105" s="175"/>
      <c r="BH105" s="175"/>
      <c r="BI105" s="175"/>
      <c r="BJ105" s="175"/>
      <c r="BK105" s="175"/>
      <c r="BL105" s="175"/>
      <c r="BM105" s="86" t="s">
        <v>73</v>
      </c>
    </row>
    <row r="106" spans="1:65" s="46" customFormat="1" ht="13.15" customHeight="1" x14ac:dyDescent="0.25">
      <c r="A106" s="29" t="s">
        <v>302</v>
      </c>
      <c r="B106" s="39" t="s">
        <v>442</v>
      </c>
      <c r="C106" s="39" t="s">
        <v>443</v>
      </c>
      <c r="D106" s="40" t="s">
        <v>612</v>
      </c>
      <c r="E106" s="41"/>
      <c r="F106" s="45"/>
      <c r="G106" s="29" t="s">
        <v>444</v>
      </c>
      <c r="H106" s="38">
        <v>210031418</v>
      </c>
      <c r="I106" s="41" t="s">
        <v>58</v>
      </c>
      <c r="J106" s="29" t="s">
        <v>59</v>
      </c>
      <c r="K106" s="41" t="s">
        <v>25</v>
      </c>
      <c r="L106" s="41"/>
      <c r="M106" s="41" t="s">
        <v>60</v>
      </c>
      <c r="N106" s="54" t="s">
        <v>210</v>
      </c>
      <c r="O106" s="54" t="s">
        <v>242</v>
      </c>
      <c r="P106" s="35" t="s">
        <v>445</v>
      </c>
      <c r="Q106" s="39" t="s">
        <v>522</v>
      </c>
      <c r="R106" s="41" t="s">
        <v>234</v>
      </c>
      <c r="S106" s="54" t="s">
        <v>232</v>
      </c>
      <c r="T106" s="29" t="s">
        <v>284</v>
      </c>
      <c r="U106" s="41" t="s">
        <v>11</v>
      </c>
      <c r="V106" s="54"/>
      <c r="W106" s="39" t="s">
        <v>446</v>
      </c>
      <c r="X106" s="54" t="s">
        <v>285</v>
      </c>
      <c r="Y106" s="164">
        <v>30</v>
      </c>
      <c r="Z106" s="164" t="s">
        <v>243</v>
      </c>
      <c r="AA106" s="164">
        <v>10</v>
      </c>
      <c r="AB106" s="29" t="s">
        <v>238</v>
      </c>
      <c r="AC106" s="27" t="s">
        <v>236</v>
      </c>
      <c r="AD106" s="318">
        <v>16.510000000000005</v>
      </c>
      <c r="AE106" s="201">
        <v>5000000</v>
      </c>
      <c r="AF106" s="201">
        <f t="shared" ref="AF106:AF109" si="163">AD106*AE106</f>
        <v>82550000.00000003</v>
      </c>
      <c r="AG106" s="201">
        <f t="shared" si="98"/>
        <v>92456000.000000045</v>
      </c>
      <c r="AH106" s="311">
        <v>46.15</v>
      </c>
      <c r="AI106" s="201">
        <v>5000000</v>
      </c>
      <c r="AJ106" s="201">
        <f t="shared" ref="AJ106:AJ109" si="164">AH106*AI106</f>
        <v>230750000</v>
      </c>
      <c r="AK106" s="201">
        <f t="shared" si="70"/>
        <v>258440000.00000003</v>
      </c>
      <c r="AL106" s="311">
        <v>46.15</v>
      </c>
      <c r="AM106" s="201">
        <v>5000000</v>
      </c>
      <c r="AN106" s="201">
        <f t="shared" ref="AN106:AN109" si="165">AL106*AM106</f>
        <v>230750000</v>
      </c>
      <c r="AO106" s="201">
        <f t="shared" ref="AO106:AO109" si="166">AN106*1.12</f>
        <v>258440000.00000003</v>
      </c>
      <c r="AP106" s="311">
        <v>46.15</v>
      </c>
      <c r="AQ106" s="201">
        <v>5000000</v>
      </c>
      <c r="AR106" s="201">
        <f t="shared" ref="AR106:AR107" si="167">AP106*AQ106</f>
        <v>230750000</v>
      </c>
      <c r="AS106" s="201">
        <f t="shared" si="61"/>
        <v>258440000.00000003</v>
      </c>
      <c r="AT106" s="311">
        <v>46.15</v>
      </c>
      <c r="AU106" s="201">
        <v>5000000</v>
      </c>
      <c r="AV106" s="201">
        <f t="shared" ref="AV106:AV107" si="168">AT106*AU106</f>
        <v>230750000</v>
      </c>
      <c r="AW106" s="201">
        <f t="shared" si="63"/>
        <v>258440000.00000003</v>
      </c>
      <c r="AX106" s="311">
        <f t="shared" ref="AX106:AX107" si="169">AD106+AH106+AL106+AP106+AT106</f>
        <v>201.11</v>
      </c>
      <c r="AY106" s="168">
        <v>0</v>
      </c>
      <c r="AZ106" s="168">
        <f>AY106*1.12</f>
        <v>0</v>
      </c>
      <c r="BA106" s="39" t="s">
        <v>447</v>
      </c>
      <c r="BB106" s="41"/>
      <c r="BC106" s="41"/>
      <c r="BD106" s="41"/>
      <c r="BE106" s="41"/>
      <c r="BF106" s="29" t="s">
        <v>462</v>
      </c>
      <c r="BG106" s="41"/>
      <c r="BH106" s="41"/>
      <c r="BI106" s="41"/>
      <c r="BJ106" s="41"/>
      <c r="BK106" s="41"/>
      <c r="BL106" s="41"/>
      <c r="BM106" s="54" t="s">
        <v>603</v>
      </c>
    </row>
    <row r="107" spans="1:65" s="46" customFormat="1" ht="13.15" customHeight="1" x14ac:dyDescent="0.2">
      <c r="A107" s="29" t="s">
        <v>302</v>
      </c>
      <c r="B107" s="39" t="s">
        <v>442</v>
      </c>
      <c r="C107" s="39" t="s">
        <v>443</v>
      </c>
      <c r="D107" s="40" t="s">
        <v>647</v>
      </c>
      <c r="E107" s="41"/>
      <c r="F107" s="45"/>
      <c r="G107" s="29" t="s">
        <v>444</v>
      </c>
      <c r="H107" s="38">
        <v>210031418</v>
      </c>
      <c r="I107" s="41" t="s">
        <v>58</v>
      </c>
      <c r="J107" s="29" t="s">
        <v>59</v>
      </c>
      <c r="K107" s="41" t="s">
        <v>9</v>
      </c>
      <c r="L107" s="41" t="s">
        <v>638</v>
      </c>
      <c r="M107" s="41" t="s">
        <v>60</v>
      </c>
      <c r="N107" s="54" t="s">
        <v>210</v>
      </c>
      <c r="O107" s="54" t="s">
        <v>242</v>
      </c>
      <c r="P107" s="35" t="s">
        <v>445</v>
      </c>
      <c r="Q107" s="39" t="s">
        <v>522</v>
      </c>
      <c r="R107" s="41" t="s">
        <v>234</v>
      </c>
      <c r="S107" s="54" t="s">
        <v>232</v>
      </c>
      <c r="T107" s="29" t="s">
        <v>284</v>
      </c>
      <c r="U107" s="41" t="s">
        <v>11</v>
      </c>
      <c r="V107" s="54"/>
      <c r="W107" s="39" t="s">
        <v>446</v>
      </c>
      <c r="X107" s="54" t="s">
        <v>285</v>
      </c>
      <c r="Y107" s="164">
        <v>30</v>
      </c>
      <c r="Z107" s="164" t="s">
        <v>243</v>
      </c>
      <c r="AA107" s="164">
        <v>10</v>
      </c>
      <c r="AB107" s="29" t="s">
        <v>238</v>
      </c>
      <c r="AC107" s="27" t="s">
        <v>236</v>
      </c>
      <c r="AD107" s="318">
        <v>16.510000000000005</v>
      </c>
      <c r="AE107" s="201">
        <v>5000000</v>
      </c>
      <c r="AF107" s="201">
        <f t="shared" si="163"/>
        <v>82550000.00000003</v>
      </c>
      <c r="AG107" s="201">
        <f t="shared" si="98"/>
        <v>92456000.000000045</v>
      </c>
      <c r="AH107" s="311">
        <v>46.15</v>
      </c>
      <c r="AI107" s="201">
        <v>5000000</v>
      </c>
      <c r="AJ107" s="201">
        <f t="shared" si="164"/>
        <v>230750000</v>
      </c>
      <c r="AK107" s="201">
        <f t="shared" si="70"/>
        <v>258440000.00000003</v>
      </c>
      <c r="AL107" s="311">
        <v>46.15</v>
      </c>
      <c r="AM107" s="201">
        <v>5000000</v>
      </c>
      <c r="AN107" s="201">
        <f t="shared" si="165"/>
        <v>230750000</v>
      </c>
      <c r="AO107" s="201">
        <f t="shared" si="166"/>
        <v>258440000.00000003</v>
      </c>
      <c r="AP107" s="311">
        <v>46.15</v>
      </c>
      <c r="AQ107" s="201">
        <v>5000000</v>
      </c>
      <c r="AR107" s="201">
        <f t="shared" si="167"/>
        <v>230750000</v>
      </c>
      <c r="AS107" s="201">
        <f t="shared" si="61"/>
        <v>258440000.00000003</v>
      </c>
      <c r="AT107" s="311">
        <v>46.15</v>
      </c>
      <c r="AU107" s="201">
        <v>5000000</v>
      </c>
      <c r="AV107" s="201">
        <f t="shared" si="168"/>
        <v>230750000</v>
      </c>
      <c r="AW107" s="201">
        <f t="shared" si="63"/>
        <v>258440000.00000003</v>
      </c>
      <c r="AX107" s="311">
        <f t="shared" si="169"/>
        <v>201.11</v>
      </c>
      <c r="AY107" s="169">
        <v>0</v>
      </c>
      <c r="AZ107" s="169">
        <v>0</v>
      </c>
      <c r="BA107" s="39" t="s">
        <v>447</v>
      </c>
      <c r="BB107" s="41"/>
      <c r="BC107" s="41"/>
      <c r="BD107" s="41"/>
      <c r="BE107" s="41"/>
      <c r="BF107" s="29" t="s">
        <v>462</v>
      </c>
      <c r="BG107" s="41"/>
      <c r="BH107" s="41"/>
      <c r="BI107" s="41"/>
      <c r="BJ107" s="41"/>
      <c r="BK107" s="41"/>
      <c r="BL107" s="41"/>
      <c r="BM107" s="54" t="s">
        <v>603</v>
      </c>
    </row>
    <row r="108" spans="1:65" s="56" customFormat="1" ht="14.25" customHeight="1" x14ac:dyDescent="0.25">
      <c r="A108" s="29" t="s">
        <v>302</v>
      </c>
      <c r="B108" s="24" t="s">
        <v>442</v>
      </c>
      <c r="C108" s="24" t="s">
        <v>443</v>
      </c>
      <c r="D108" s="316" t="s">
        <v>708</v>
      </c>
      <c r="E108" s="316"/>
      <c r="F108" s="319"/>
      <c r="G108" s="29" t="s">
        <v>444</v>
      </c>
      <c r="H108" s="35">
        <v>210031418</v>
      </c>
      <c r="I108" s="29" t="s">
        <v>58</v>
      </c>
      <c r="J108" s="29" t="s">
        <v>59</v>
      </c>
      <c r="K108" s="29" t="s">
        <v>9</v>
      </c>
      <c r="L108" s="29" t="s">
        <v>638</v>
      </c>
      <c r="M108" s="29" t="s">
        <v>60</v>
      </c>
      <c r="N108" s="25" t="s">
        <v>210</v>
      </c>
      <c r="O108" s="25" t="s">
        <v>242</v>
      </c>
      <c r="P108" s="35" t="s">
        <v>445</v>
      </c>
      <c r="Q108" s="69" t="s">
        <v>662</v>
      </c>
      <c r="R108" s="29" t="s">
        <v>234</v>
      </c>
      <c r="S108" s="25" t="s">
        <v>232</v>
      </c>
      <c r="T108" s="29" t="s">
        <v>284</v>
      </c>
      <c r="U108" s="29" t="s">
        <v>11</v>
      </c>
      <c r="V108" s="25"/>
      <c r="W108" s="24" t="s">
        <v>446</v>
      </c>
      <c r="X108" s="139" t="s">
        <v>251</v>
      </c>
      <c r="Y108" s="242" t="s">
        <v>278</v>
      </c>
      <c r="Z108" s="242" t="s">
        <v>700</v>
      </c>
      <c r="AA108" s="242">
        <v>10</v>
      </c>
      <c r="AB108" s="29" t="s">
        <v>238</v>
      </c>
      <c r="AC108" s="293" t="s">
        <v>236</v>
      </c>
      <c r="AD108" s="318">
        <v>18.41</v>
      </c>
      <c r="AE108" s="201">
        <v>5000000</v>
      </c>
      <c r="AF108" s="201">
        <f t="shared" si="163"/>
        <v>92050000</v>
      </c>
      <c r="AG108" s="201">
        <f t="shared" si="98"/>
        <v>103096000.00000001</v>
      </c>
      <c r="AH108" s="311">
        <v>46.15</v>
      </c>
      <c r="AI108" s="201">
        <v>5000000</v>
      </c>
      <c r="AJ108" s="201">
        <f t="shared" si="164"/>
        <v>230750000</v>
      </c>
      <c r="AK108" s="201">
        <f t="shared" si="70"/>
        <v>258440000.00000003</v>
      </c>
      <c r="AL108" s="311">
        <v>21</v>
      </c>
      <c r="AM108" s="201">
        <v>5000000</v>
      </c>
      <c r="AN108" s="201">
        <f t="shared" si="165"/>
        <v>105000000</v>
      </c>
      <c r="AO108" s="201">
        <f t="shared" si="166"/>
        <v>117600000.00000001</v>
      </c>
      <c r="AP108" s="311"/>
      <c r="AQ108" s="201"/>
      <c r="AR108" s="201"/>
      <c r="AS108" s="201"/>
      <c r="AT108" s="311"/>
      <c r="AU108" s="201"/>
      <c r="AV108" s="201"/>
      <c r="AW108" s="201"/>
      <c r="AX108" s="311">
        <f t="shared" ref="AX108:AX109" si="170">AD108+AH108+AL108</f>
        <v>85.56</v>
      </c>
      <c r="AY108" s="150">
        <f t="shared" ref="AY108:AZ109" si="171">AN108+AJ108+AF108</f>
        <v>427800000</v>
      </c>
      <c r="AZ108" s="150">
        <f t="shared" si="171"/>
        <v>479136000.00000006</v>
      </c>
      <c r="BA108" s="39" t="s">
        <v>447</v>
      </c>
      <c r="BB108" s="41"/>
      <c r="BC108" s="41"/>
      <c r="BD108" s="41"/>
      <c r="BE108" s="41"/>
      <c r="BF108" s="29" t="s">
        <v>462</v>
      </c>
      <c r="BG108" s="41"/>
      <c r="BH108" s="41"/>
      <c r="BI108" s="41"/>
      <c r="BJ108" s="41"/>
      <c r="BK108" s="41"/>
      <c r="BL108" s="41"/>
      <c r="BM108" s="54" t="s">
        <v>759</v>
      </c>
    </row>
    <row r="109" spans="1:65" s="56" customFormat="1" ht="14.25" customHeight="1" x14ac:dyDescent="0.25">
      <c r="A109" s="29" t="s">
        <v>302</v>
      </c>
      <c r="B109" s="24" t="s">
        <v>442</v>
      </c>
      <c r="C109" s="24" t="s">
        <v>443</v>
      </c>
      <c r="D109" s="316" t="s">
        <v>709</v>
      </c>
      <c r="E109" s="316"/>
      <c r="F109" s="24"/>
      <c r="G109" s="29" t="s">
        <v>444</v>
      </c>
      <c r="H109" s="35">
        <v>210017795</v>
      </c>
      <c r="I109" s="29" t="s">
        <v>58</v>
      </c>
      <c r="J109" s="29" t="s">
        <v>59</v>
      </c>
      <c r="K109" s="29" t="s">
        <v>9</v>
      </c>
      <c r="L109" s="29" t="s">
        <v>638</v>
      </c>
      <c r="M109" s="29" t="s">
        <v>60</v>
      </c>
      <c r="N109" s="25" t="s">
        <v>210</v>
      </c>
      <c r="O109" s="25" t="s">
        <v>242</v>
      </c>
      <c r="P109" s="35" t="s">
        <v>445</v>
      </c>
      <c r="Q109" s="69" t="s">
        <v>662</v>
      </c>
      <c r="R109" s="29" t="s">
        <v>234</v>
      </c>
      <c r="S109" s="25" t="s">
        <v>232</v>
      </c>
      <c r="T109" s="29" t="s">
        <v>284</v>
      </c>
      <c r="U109" s="29" t="s">
        <v>11</v>
      </c>
      <c r="V109" s="25"/>
      <c r="W109" s="24" t="s">
        <v>446</v>
      </c>
      <c r="X109" s="139" t="s">
        <v>251</v>
      </c>
      <c r="Y109" s="242">
        <v>30</v>
      </c>
      <c r="Z109" s="242" t="s">
        <v>243</v>
      </c>
      <c r="AA109" s="242">
        <v>10</v>
      </c>
      <c r="AB109" s="29" t="s">
        <v>238</v>
      </c>
      <c r="AC109" s="293" t="s">
        <v>236</v>
      </c>
      <c r="AD109" s="318">
        <v>8.6300000000000008</v>
      </c>
      <c r="AE109" s="201">
        <v>2000000</v>
      </c>
      <c r="AF109" s="201">
        <f t="shared" si="163"/>
        <v>17260000</v>
      </c>
      <c r="AG109" s="201">
        <f t="shared" si="98"/>
        <v>19331200</v>
      </c>
      <c r="AH109" s="201">
        <v>16.8</v>
      </c>
      <c r="AI109" s="201">
        <v>2000000</v>
      </c>
      <c r="AJ109" s="201">
        <f t="shared" si="164"/>
        <v>33600000</v>
      </c>
      <c r="AK109" s="201">
        <f t="shared" si="70"/>
        <v>37632000</v>
      </c>
      <c r="AL109" s="201">
        <v>8.6</v>
      </c>
      <c r="AM109" s="201">
        <v>2000000</v>
      </c>
      <c r="AN109" s="201">
        <f t="shared" si="165"/>
        <v>17200000</v>
      </c>
      <c r="AO109" s="201">
        <f t="shared" si="166"/>
        <v>19264000</v>
      </c>
      <c r="AP109" s="201"/>
      <c r="AQ109" s="201"/>
      <c r="AR109" s="311"/>
      <c r="AS109" s="201"/>
      <c r="AT109" s="201"/>
      <c r="AU109" s="201"/>
      <c r="AV109" s="311"/>
      <c r="AW109" s="201"/>
      <c r="AX109" s="311">
        <f t="shared" si="170"/>
        <v>34.03</v>
      </c>
      <c r="AY109" s="150">
        <f t="shared" si="171"/>
        <v>68060000</v>
      </c>
      <c r="AZ109" s="150">
        <f t="shared" si="171"/>
        <v>76227200</v>
      </c>
      <c r="BA109" s="39" t="s">
        <v>447</v>
      </c>
      <c r="BB109" s="320"/>
      <c r="BC109" s="39"/>
      <c r="BD109" s="41"/>
      <c r="BE109" s="41"/>
      <c r="BF109" s="41"/>
      <c r="BG109" s="41"/>
      <c r="BH109" s="29"/>
      <c r="BI109" s="41"/>
      <c r="BJ109" s="41"/>
      <c r="BK109" s="41"/>
      <c r="BL109" s="41"/>
      <c r="BM109" s="41" t="s">
        <v>417</v>
      </c>
    </row>
    <row r="110" spans="1:65" ht="13.15" customHeight="1" x14ac:dyDescent="0.2">
      <c r="A110" s="14"/>
      <c r="B110" s="14"/>
      <c r="C110" s="14"/>
      <c r="D110" s="14"/>
      <c r="E110" s="14"/>
      <c r="F110" s="15" t="s">
        <v>247</v>
      </c>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8">
        <f>SUM(AY10:AY109)</f>
        <v>3313649394.9981103</v>
      </c>
      <c r="AZ110" s="18">
        <f>SUM(AZ10:AZ109)</f>
        <v>3711287322.4018831</v>
      </c>
      <c r="BA110" s="14"/>
      <c r="BB110" s="14"/>
      <c r="BC110" s="14"/>
      <c r="BD110" s="14"/>
      <c r="BE110" s="14"/>
      <c r="BF110" s="14"/>
      <c r="BG110" s="14"/>
      <c r="BH110" s="14"/>
      <c r="BI110" s="14"/>
      <c r="BJ110" s="14"/>
      <c r="BK110" s="14"/>
      <c r="BL110" s="14"/>
      <c r="BM110" s="14"/>
    </row>
    <row r="111" spans="1:65" ht="13.15" customHeight="1" x14ac:dyDescent="0.2">
      <c r="A111" s="14"/>
      <c r="B111" s="14"/>
      <c r="C111" s="14"/>
      <c r="D111" s="14"/>
      <c r="E111" s="14"/>
      <c r="F111" s="7" t="s">
        <v>69</v>
      </c>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4"/>
      <c r="BB111" s="14"/>
      <c r="BC111" s="14"/>
      <c r="BD111" s="14"/>
      <c r="BE111" s="14"/>
      <c r="BF111" s="14"/>
      <c r="BG111" s="14"/>
      <c r="BH111" s="14"/>
      <c r="BI111" s="14"/>
      <c r="BJ111" s="14"/>
      <c r="BK111" s="14"/>
      <c r="BL111" s="14"/>
      <c r="BM111" s="14"/>
    </row>
    <row r="112" spans="1:65" s="6" customFormat="1" ht="12" customHeight="1" x14ac:dyDescent="0.2">
      <c r="A112" s="57" t="s">
        <v>77</v>
      </c>
      <c r="B112" s="76" t="s">
        <v>426</v>
      </c>
      <c r="C112" s="86"/>
      <c r="D112" s="28" t="s">
        <v>70</v>
      </c>
      <c r="E112" s="175"/>
      <c r="F112" s="175" t="s">
        <v>84</v>
      </c>
      <c r="G112" s="49" t="s">
        <v>336</v>
      </c>
      <c r="H112" s="49"/>
      <c r="I112" s="49" t="s">
        <v>337</v>
      </c>
      <c r="J112" s="49" t="s">
        <v>337</v>
      </c>
      <c r="K112" s="57" t="s">
        <v>25</v>
      </c>
      <c r="L112" s="57"/>
      <c r="M112" s="49"/>
      <c r="N112" s="192">
        <v>70</v>
      </c>
      <c r="O112" s="57">
        <v>230000000</v>
      </c>
      <c r="P112" s="57" t="s">
        <v>233</v>
      </c>
      <c r="Q112" s="57" t="s">
        <v>272</v>
      </c>
      <c r="R112" s="57" t="s">
        <v>234</v>
      </c>
      <c r="S112" s="57">
        <v>230000000</v>
      </c>
      <c r="T112" s="49" t="s">
        <v>338</v>
      </c>
      <c r="U112" s="57"/>
      <c r="V112" s="57"/>
      <c r="W112" s="57" t="s">
        <v>264</v>
      </c>
      <c r="X112" s="39" t="s">
        <v>285</v>
      </c>
      <c r="Y112" s="192">
        <v>0</v>
      </c>
      <c r="Z112" s="192">
        <v>90</v>
      </c>
      <c r="AA112" s="192">
        <v>10</v>
      </c>
      <c r="AB112" s="57"/>
      <c r="AC112" s="57" t="s">
        <v>236</v>
      </c>
      <c r="AD112" s="186"/>
      <c r="AE112" s="193"/>
      <c r="AF112" s="204">
        <v>244018530</v>
      </c>
      <c r="AG112" s="286">
        <f t="shared" ref="AG112:AG131" si="172">AF112*1.12</f>
        <v>273300753.60000002</v>
      </c>
      <c r="AH112" s="186"/>
      <c r="AI112" s="193"/>
      <c r="AJ112" s="204">
        <v>275740940</v>
      </c>
      <c r="AK112" s="286">
        <f t="shared" ref="AK112:AK131" si="173">AJ112*1.12</f>
        <v>308829852.80000001</v>
      </c>
      <c r="AL112" s="186"/>
      <c r="AM112" s="193"/>
      <c r="AN112" s="195">
        <v>311587260</v>
      </c>
      <c r="AO112" s="286">
        <f t="shared" ref="AO112:AO122" si="174">AN112*1.12</f>
        <v>348977731.20000005</v>
      </c>
      <c r="AP112" s="186"/>
      <c r="AQ112" s="193"/>
      <c r="AR112" s="204">
        <v>352093600</v>
      </c>
      <c r="AS112" s="204">
        <f>AR112*1.12</f>
        <v>394344832.00000006</v>
      </c>
      <c r="AT112" s="196"/>
      <c r="AU112" s="193"/>
      <c r="AV112" s="204">
        <v>397865770</v>
      </c>
      <c r="AW112" s="286">
        <f>AV112*1.12</f>
        <v>445609662.40000004</v>
      </c>
      <c r="AX112" s="189"/>
      <c r="AY112" s="286">
        <f t="shared" ref="AY112:AY114" si="175">AF112+AJ112+AN112+AR112+AV112</f>
        <v>1581306100</v>
      </c>
      <c r="AZ112" s="286">
        <f t="shared" ref="AZ112:AZ114" si="176">AY112*1.12</f>
        <v>1771062832.0000002</v>
      </c>
      <c r="BA112" s="49" t="s">
        <v>245</v>
      </c>
      <c r="BB112" s="49" t="s">
        <v>339</v>
      </c>
      <c r="BC112" s="49" t="s">
        <v>340</v>
      </c>
      <c r="BD112" s="57"/>
      <c r="BE112" s="49"/>
      <c r="BF112" s="57"/>
      <c r="BG112" s="57"/>
      <c r="BH112" s="49"/>
      <c r="BI112" s="49"/>
      <c r="BJ112" s="81"/>
      <c r="BK112" s="81"/>
      <c r="BL112" s="81"/>
      <c r="BM112" s="81"/>
    </row>
    <row r="113" spans="1:233" s="6" customFormat="1" ht="12" customHeight="1" x14ac:dyDescent="0.2">
      <c r="A113" s="57" t="s">
        <v>77</v>
      </c>
      <c r="B113" s="76" t="s">
        <v>426</v>
      </c>
      <c r="C113" s="86"/>
      <c r="D113" s="28" t="s">
        <v>74</v>
      </c>
      <c r="E113" s="175"/>
      <c r="F113" s="175" t="s">
        <v>85</v>
      </c>
      <c r="G113" s="49" t="s">
        <v>336</v>
      </c>
      <c r="H113" s="49"/>
      <c r="I113" s="49" t="s">
        <v>337</v>
      </c>
      <c r="J113" s="49" t="s">
        <v>337</v>
      </c>
      <c r="K113" s="57" t="s">
        <v>25</v>
      </c>
      <c r="L113" s="57"/>
      <c r="M113" s="49"/>
      <c r="N113" s="192">
        <v>70</v>
      </c>
      <c r="O113" s="57">
        <v>230000000</v>
      </c>
      <c r="P113" s="57" t="s">
        <v>233</v>
      </c>
      <c r="Q113" s="57" t="s">
        <v>272</v>
      </c>
      <c r="R113" s="57" t="s">
        <v>234</v>
      </c>
      <c r="S113" s="57">
        <v>230000000</v>
      </c>
      <c r="T113" s="49" t="s">
        <v>338</v>
      </c>
      <c r="U113" s="57"/>
      <c r="V113" s="57"/>
      <c r="W113" s="57" t="s">
        <v>264</v>
      </c>
      <c r="X113" s="39" t="s">
        <v>285</v>
      </c>
      <c r="Y113" s="192">
        <v>0</v>
      </c>
      <c r="Z113" s="192">
        <v>90</v>
      </c>
      <c r="AA113" s="192">
        <v>10</v>
      </c>
      <c r="AB113" s="57"/>
      <c r="AC113" s="57" t="s">
        <v>236</v>
      </c>
      <c r="AD113" s="186"/>
      <c r="AE113" s="193"/>
      <c r="AF113" s="204">
        <v>110174999.998</v>
      </c>
      <c r="AG113" s="286">
        <f t="shared" si="172"/>
        <v>123395999.99776001</v>
      </c>
      <c r="AH113" s="186"/>
      <c r="AI113" s="193"/>
      <c r="AJ113" s="204">
        <v>124497749.99900001</v>
      </c>
      <c r="AK113" s="286">
        <f t="shared" si="173"/>
        <v>139437479.99888003</v>
      </c>
      <c r="AL113" s="186"/>
      <c r="AM113" s="193"/>
      <c r="AN113" s="195">
        <v>140682459.99990001</v>
      </c>
      <c r="AO113" s="286">
        <f t="shared" si="174"/>
        <v>157564355.19988802</v>
      </c>
      <c r="AP113" s="186"/>
      <c r="AQ113" s="193"/>
      <c r="AR113" s="195">
        <v>158971179.99980003</v>
      </c>
      <c r="AS113" s="204">
        <f>AR113*1.12</f>
        <v>178047721.59977606</v>
      </c>
      <c r="AT113" s="196"/>
      <c r="AU113" s="193"/>
      <c r="AV113" s="195">
        <v>179637430</v>
      </c>
      <c r="AW113" s="286">
        <f>AV113*1.12</f>
        <v>201193921.60000002</v>
      </c>
      <c r="AX113" s="189"/>
      <c r="AY113" s="286">
        <f t="shared" si="175"/>
        <v>713963819.99670005</v>
      </c>
      <c r="AZ113" s="286">
        <f t="shared" si="176"/>
        <v>799639478.39630413</v>
      </c>
      <c r="BA113" s="49" t="s">
        <v>245</v>
      </c>
      <c r="BB113" s="49" t="s">
        <v>341</v>
      </c>
      <c r="BC113" s="49" t="s">
        <v>342</v>
      </c>
      <c r="BD113" s="57"/>
      <c r="BE113" s="49"/>
      <c r="BF113" s="57"/>
      <c r="BG113" s="57"/>
      <c r="BH113" s="49"/>
      <c r="BI113" s="49"/>
      <c r="BJ113" s="81"/>
      <c r="BK113" s="81"/>
      <c r="BL113" s="81"/>
      <c r="BM113" s="81"/>
    </row>
    <row r="114" spans="1:233" s="6" customFormat="1" ht="12" customHeight="1" x14ac:dyDescent="0.2">
      <c r="A114" s="57" t="s">
        <v>77</v>
      </c>
      <c r="B114" s="76" t="s">
        <v>426</v>
      </c>
      <c r="C114" s="86"/>
      <c r="D114" s="28" t="s">
        <v>76</v>
      </c>
      <c r="E114" s="175"/>
      <c r="F114" s="175" t="s">
        <v>86</v>
      </c>
      <c r="G114" s="49" t="s">
        <v>343</v>
      </c>
      <c r="H114" s="49"/>
      <c r="I114" s="49" t="s">
        <v>344</v>
      </c>
      <c r="J114" s="49" t="s">
        <v>345</v>
      </c>
      <c r="K114" s="57" t="s">
        <v>25</v>
      </c>
      <c r="L114" s="57"/>
      <c r="M114" s="49"/>
      <c r="N114" s="192">
        <v>70</v>
      </c>
      <c r="O114" s="57">
        <v>230000000</v>
      </c>
      <c r="P114" s="57" t="s">
        <v>233</v>
      </c>
      <c r="Q114" s="57" t="s">
        <v>272</v>
      </c>
      <c r="R114" s="57" t="s">
        <v>234</v>
      </c>
      <c r="S114" s="57">
        <v>230000000</v>
      </c>
      <c r="T114" s="49" t="s">
        <v>338</v>
      </c>
      <c r="U114" s="57"/>
      <c r="V114" s="57"/>
      <c r="W114" s="57" t="s">
        <v>264</v>
      </c>
      <c r="X114" s="39" t="s">
        <v>285</v>
      </c>
      <c r="Y114" s="192">
        <v>0</v>
      </c>
      <c r="Z114" s="192">
        <v>90</v>
      </c>
      <c r="AA114" s="192">
        <v>10</v>
      </c>
      <c r="AB114" s="57"/>
      <c r="AC114" s="57" t="s">
        <v>236</v>
      </c>
      <c r="AD114" s="186"/>
      <c r="AE114" s="193"/>
      <c r="AF114" s="193">
        <v>67359240</v>
      </c>
      <c r="AG114" s="286">
        <f t="shared" si="172"/>
        <v>75442348.800000012</v>
      </c>
      <c r="AH114" s="186"/>
      <c r="AI114" s="193"/>
      <c r="AJ114" s="204">
        <v>81533659.760000005</v>
      </c>
      <c r="AK114" s="286">
        <f t="shared" si="173"/>
        <v>91317698.931200013</v>
      </c>
      <c r="AL114" s="186"/>
      <c r="AM114" s="193"/>
      <c r="AN114" s="195">
        <v>97767440.950000003</v>
      </c>
      <c r="AO114" s="286">
        <f t="shared" si="174"/>
        <v>109499533.86400001</v>
      </c>
      <c r="AP114" s="186"/>
      <c r="AQ114" s="193"/>
      <c r="AR114" s="195">
        <v>116336984.98</v>
      </c>
      <c r="AS114" s="204">
        <f>AR114*1.12</f>
        <v>130297423.17760001</v>
      </c>
      <c r="AT114" s="196"/>
      <c r="AU114" s="193"/>
      <c r="AV114" s="195">
        <v>137554965.19</v>
      </c>
      <c r="AW114" s="286">
        <f>AV114*1.12</f>
        <v>154061561.01280001</v>
      </c>
      <c r="AX114" s="189"/>
      <c r="AY114" s="286">
        <f t="shared" si="175"/>
        <v>500552290.88</v>
      </c>
      <c r="AZ114" s="286">
        <f t="shared" si="176"/>
        <v>560618565.78560007</v>
      </c>
      <c r="BA114" s="57" t="s">
        <v>245</v>
      </c>
      <c r="BB114" s="49" t="s">
        <v>346</v>
      </c>
      <c r="BC114" s="49" t="s">
        <v>347</v>
      </c>
      <c r="BD114" s="57"/>
      <c r="BE114" s="49"/>
      <c r="BF114" s="57"/>
      <c r="BG114" s="57"/>
      <c r="BH114" s="49"/>
      <c r="BI114" s="49"/>
      <c r="BJ114" s="81"/>
      <c r="BK114" s="81"/>
      <c r="BL114" s="81"/>
      <c r="BM114" s="81"/>
    </row>
    <row r="115" spans="1:233" ht="28.5" customHeight="1" x14ac:dyDescent="0.25">
      <c r="A115" s="26" t="s">
        <v>241</v>
      </c>
      <c r="B115" s="26" t="s">
        <v>442</v>
      </c>
      <c r="C115" s="26"/>
      <c r="D115" s="36" t="s">
        <v>83</v>
      </c>
      <c r="E115" s="37"/>
      <c r="F115" s="26"/>
      <c r="G115" s="47" t="s">
        <v>464</v>
      </c>
      <c r="H115" s="26"/>
      <c r="I115" s="321" t="s">
        <v>465</v>
      </c>
      <c r="J115" s="321" t="s">
        <v>466</v>
      </c>
      <c r="K115" s="231" t="s">
        <v>25</v>
      </c>
      <c r="L115" s="57"/>
      <c r="M115" s="57"/>
      <c r="N115" s="192">
        <v>100</v>
      </c>
      <c r="O115" s="57" t="s">
        <v>232</v>
      </c>
      <c r="P115" s="48" t="s">
        <v>233</v>
      </c>
      <c r="Q115" s="315" t="s">
        <v>264</v>
      </c>
      <c r="R115" s="315" t="s">
        <v>234</v>
      </c>
      <c r="S115" s="315" t="s">
        <v>232</v>
      </c>
      <c r="T115" s="49" t="s">
        <v>75</v>
      </c>
      <c r="U115" s="57"/>
      <c r="V115" s="57" t="s">
        <v>251</v>
      </c>
      <c r="W115" s="57"/>
      <c r="X115" s="57"/>
      <c r="Y115" s="151">
        <v>0</v>
      </c>
      <c r="Z115" s="253">
        <v>90</v>
      </c>
      <c r="AA115" s="151">
        <v>10</v>
      </c>
      <c r="AB115" s="57"/>
      <c r="AC115" s="27" t="s">
        <v>236</v>
      </c>
      <c r="AD115" s="192">
        <v>1</v>
      </c>
      <c r="AE115" s="287">
        <v>30000000</v>
      </c>
      <c r="AF115" s="287">
        <v>30000000</v>
      </c>
      <c r="AG115" s="287">
        <f t="shared" si="172"/>
        <v>33600000</v>
      </c>
      <c r="AH115" s="192">
        <v>1</v>
      </c>
      <c r="AI115" s="195">
        <v>15000000</v>
      </c>
      <c r="AJ115" s="195">
        <v>15000000</v>
      </c>
      <c r="AK115" s="287">
        <f t="shared" si="173"/>
        <v>16800000</v>
      </c>
      <c r="AL115" s="192">
        <v>1</v>
      </c>
      <c r="AM115" s="195">
        <v>15000000</v>
      </c>
      <c r="AN115" s="287">
        <f t="shared" ref="AN115:AN122" si="177">AM115*AL115</f>
        <v>15000000</v>
      </c>
      <c r="AO115" s="287">
        <f t="shared" si="174"/>
        <v>16800000</v>
      </c>
      <c r="AP115" s="196"/>
      <c r="AQ115" s="195"/>
      <c r="AR115" s="195"/>
      <c r="AS115" s="195"/>
      <c r="AT115" s="196"/>
      <c r="AU115" s="195"/>
      <c r="AV115" s="195"/>
      <c r="AW115" s="195"/>
      <c r="AX115" s="192">
        <f>AL115+AH115+AD115</f>
        <v>3</v>
      </c>
      <c r="AY115" s="168">
        <v>0</v>
      </c>
      <c r="AZ115" s="168">
        <f>AY115*1.12</f>
        <v>0</v>
      </c>
      <c r="BA115" s="39" t="s">
        <v>245</v>
      </c>
      <c r="BB115" s="50" t="s">
        <v>467</v>
      </c>
      <c r="BC115" s="50" t="s">
        <v>468</v>
      </c>
      <c r="BD115" s="49"/>
      <c r="BE115" s="49"/>
      <c r="BF115" s="49"/>
      <c r="BG115" s="49"/>
      <c r="BH115" s="49"/>
      <c r="BI115" s="39"/>
      <c r="BJ115" s="39"/>
      <c r="BK115" s="39"/>
      <c r="BL115" s="39"/>
      <c r="BM115" s="39"/>
    </row>
    <row r="116" spans="1:233" s="1" customFormat="1" ht="13.15" customHeight="1" x14ac:dyDescent="0.2">
      <c r="A116" s="60" t="s">
        <v>241</v>
      </c>
      <c r="B116" s="60"/>
      <c r="C116" s="60"/>
      <c r="D116" s="36" t="s">
        <v>654</v>
      </c>
      <c r="E116" s="60"/>
      <c r="F116" s="60"/>
      <c r="G116" s="47" t="s">
        <v>464</v>
      </c>
      <c r="H116" s="321"/>
      <c r="I116" s="321" t="s">
        <v>465</v>
      </c>
      <c r="J116" s="321" t="s">
        <v>466</v>
      </c>
      <c r="K116" s="127" t="s">
        <v>25</v>
      </c>
      <c r="L116" s="57"/>
      <c r="M116" s="57"/>
      <c r="N116" s="192">
        <v>100</v>
      </c>
      <c r="O116" s="57" t="s">
        <v>232</v>
      </c>
      <c r="P116" s="54" t="s">
        <v>233</v>
      </c>
      <c r="Q116" s="39" t="s">
        <v>522</v>
      </c>
      <c r="R116" s="39" t="s">
        <v>234</v>
      </c>
      <c r="S116" s="39" t="s">
        <v>232</v>
      </c>
      <c r="T116" s="49" t="s">
        <v>75</v>
      </c>
      <c r="U116" s="57"/>
      <c r="V116" s="57" t="s">
        <v>251</v>
      </c>
      <c r="W116" s="57"/>
      <c r="X116" s="57"/>
      <c r="Y116" s="151">
        <v>0</v>
      </c>
      <c r="Z116" s="253">
        <v>90</v>
      </c>
      <c r="AA116" s="151">
        <v>10</v>
      </c>
      <c r="AB116" s="57"/>
      <c r="AC116" s="39" t="s">
        <v>655</v>
      </c>
      <c r="AD116" s="192">
        <v>1</v>
      </c>
      <c r="AE116" s="150">
        <v>24000000</v>
      </c>
      <c r="AF116" s="150">
        <v>24000000</v>
      </c>
      <c r="AG116" s="150">
        <f t="shared" si="172"/>
        <v>26880000.000000004</v>
      </c>
      <c r="AH116" s="192">
        <v>1</v>
      </c>
      <c r="AI116" s="150">
        <v>24000000</v>
      </c>
      <c r="AJ116" s="150">
        <v>24000000</v>
      </c>
      <c r="AK116" s="150">
        <f t="shared" si="173"/>
        <v>26880000.000000004</v>
      </c>
      <c r="AL116" s="192">
        <v>1</v>
      </c>
      <c r="AM116" s="150">
        <v>24000000</v>
      </c>
      <c r="AN116" s="150">
        <f t="shared" si="177"/>
        <v>24000000</v>
      </c>
      <c r="AO116" s="150">
        <f t="shared" si="174"/>
        <v>26880000.000000004</v>
      </c>
      <c r="AP116" s="196"/>
      <c r="AQ116" s="195"/>
      <c r="AR116" s="195"/>
      <c r="AS116" s="195"/>
      <c r="AT116" s="196"/>
      <c r="AU116" s="195"/>
      <c r="AV116" s="195"/>
      <c r="AW116" s="195"/>
      <c r="AX116" s="192">
        <f>AL116+AH116+AD116</f>
        <v>3</v>
      </c>
      <c r="AY116" s="204">
        <f>AN116+AJ116+AF116</f>
        <v>72000000</v>
      </c>
      <c r="AZ116" s="204">
        <f>AO116+AK116+AG116</f>
        <v>80640000.000000015</v>
      </c>
      <c r="BA116" s="54" t="s">
        <v>245</v>
      </c>
      <c r="BB116" s="50" t="s">
        <v>467</v>
      </c>
      <c r="BC116" s="50" t="s">
        <v>468</v>
      </c>
      <c r="BD116" s="49"/>
      <c r="BE116" s="49"/>
      <c r="BF116" s="49"/>
      <c r="BG116" s="49"/>
      <c r="BH116" s="49"/>
      <c r="BI116" s="39"/>
      <c r="BJ116" s="39"/>
      <c r="BK116" s="39"/>
      <c r="BL116" s="39"/>
      <c r="BM116" s="54" t="s">
        <v>656</v>
      </c>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row>
    <row r="117" spans="1:233" ht="28.5" customHeight="1" x14ac:dyDescent="0.25">
      <c r="A117" s="26" t="s">
        <v>241</v>
      </c>
      <c r="B117" s="26" t="s">
        <v>442</v>
      </c>
      <c r="C117" s="26"/>
      <c r="D117" s="36" t="s">
        <v>82</v>
      </c>
      <c r="E117" s="37"/>
      <c r="F117" s="26"/>
      <c r="G117" s="47" t="s">
        <v>464</v>
      </c>
      <c r="H117" s="26"/>
      <c r="I117" s="321" t="s">
        <v>465</v>
      </c>
      <c r="J117" s="321" t="s">
        <v>466</v>
      </c>
      <c r="K117" s="231" t="s">
        <v>25</v>
      </c>
      <c r="L117" s="60"/>
      <c r="M117" s="60"/>
      <c r="N117" s="192">
        <v>100</v>
      </c>
      <c r="O117" s="57" t="s">
        <v>232</v>
      </c>
      <c r="P117" s="48" t="s">
        <v>233</v>
      </c>
      <c r="Q117" s="315" t="s">
        <v>264</v>
      </c>
      <c r="R117" s="315" t="s">
        <v>234</v>
      </c>
      <c r="S117" s="315" t="s">
        <v>232</v>
      </c>
      <c r="T117" s="25" t="s">
        <v>469</v>
      </c>
      <c r="U117" s="60"/>
      <c r="V117" s="57" t="s">
        <v>251</v>
      </c>
      <c r="W117" s="60"/>
      <c r="X117" s="60"/>
      <c r="Y117" s="151">
        <v>0</v>
      </c>
      <c r="Z117" s="253">
        <v>90</v>
      </c>
      <c r="AA117" s="151">
        <v>10</v>
      </c>
      <c r="AB117" s="60"/>
      <c r="AC117" s="27" t="s">
        <v>236</v>
      </c>
      <c r="AD117" s="60">
        <v>1</v>
      </c>
      <c r="AE117" s="287">
        <v>30000000</v>
      </c>
      <c r="AF117" s="287">
        <v>30000000</v>
      </c>
      <c r="AG117" s="287">
        <f t="shared" si="172"/>
        <v>33600000</v>
      </c>
      <c r="AH117" s="60">
        <v>1</v>
      </c>
      <c r="AI117" s="195">
        <v>15000000</v>
      </c>
      <c r="AJ117" s="195">
        <v>15000000</v>
      </c>
      <c r="AK117" s="287">
        <f t="shared" si="173"/>
        <v>16800000</v>
      </c>
      <c r="AL117" s="60">
        <v>1</v>
      </c>
      <c r="AM117" s="195">
        <v>15000000</v>
      </c>
      <c r="AN117" s="287">
        <f t="shared" si="177"/>
        <v>15000000</v>
      </c>
      <c r="AO117" s="287">
        <f t="shared" si="174"/>
        <v>16800000</v>
      </c>
      <c r="AP117" s="60"/>
      <c r="AQ117" s="60"/>
      <c r="AR117" s="60"/>
      <c r="AS117" s="60"/>
      <c r="AT117" s="60"/>
      <c r="AU117" s="60"/>
      <c r="AV117" s="60"/>
      <c r="AW117" s="60"/>
      <c r="AX117" s="192">
        <f t="shared" ref="AX117:AX122" si="178">AL117+AH117+AD117</f>
        <v>3</v>
      </c>
      <c r="AY117" s="168">
        <v>0</v>
      </c>
      <c r="AZ117" s="168">
        <f>AY117*1.12</f>
        <v>0</v>
      </c>
      <c r="BA117" s="39" t="s">
        <v>245</v>
      </c>
      <c r="BB117" s="60" t="s">
        <v>470</v>
      </c>
      <c r="BC117" s="322" t="s">
        <v>471</v>
      </c>
      <c r="BD117" s="60"/>
      <c r="BE117" s="60"/>
      <c r="BF117" s="60"/>
      <c r="BG117" s="60"/>
      <c r="BH117" s="60"/>
      <c r="BI117" s="39"/>
      <c r="BJ117" s="39"/>
      <c r="BK117" s="39"/>
      <c r="BL117" s="39"/>
      <c r="BM117" s="39"/>
    </row>
    <row r="118" spans="1:233" s="1" customFormat="1" ht="13.15" customHeight="1" x14ac:dyDescent="0.2">
      <c r="A118" s="60" t="s">
        <v>241</v>
      </c>
      <c r="B118" s="60"/>
      <c r="C118" s="60"/>
      <c r="D118" s="36" t="s">
        <v>657</v>
      </c>
      <c r="E118" s="60"/>
      <c r="F118" s="60"/>
      <c r="G118" s="47" t="s">
        <v>464</v>
      </c>
      <c r="H118" s="321"/>
      <c r="I118" s="321" t="s">
        <v>465</v>
      </c>
      <c r="J118" s="321" t="s">
        <v>466</v>
      </c>
      <c r="K118" s="127" t="s">
        <v>25</v>
      </c>
      <c r="L118" s="60"/>
      <c r="M118" s="60"/>
      <c r="N118" s="192">
        <v>100</v>
      </c>
      <c r="O118" s="57" t="s">
        <v>232</v>
      </c>
      <c r="P118" s="54" t="s">
        <v>233</v>
      </c>
      <c r="Q118" s="39" t="s">
        <v>522</v>
      </c>
      <c r="R118" s="39" t="s">
        <v>234</v>
      </c>
      <c r="S118" s="39" t="s">
        <v>232</v>
      </c>
      <c r="T118" s="25" t="s">
        <v>469</v>
      </c>
      <c r="U118" s="60"/>
      <c r="V118" s="57" t="s">
        <v>251</v>
      </c>
      <c r="W118" s="60"/>
      <c r="X118" s="60"/>
      <c r="Y118" s="151">
        <v>0</v>
      </c>
      <c r="Z118" s="253">
        <v>90</v>
      </c>
      <c r="AA118" s="151">
        <v>10</v>
      </c>
      <c r="AB118" s="60"/>
      <c r="AC118" s="39" t="s">
        <v>655</v>
      </c>
      <c r="AD118" s="47">
        <v>1</v>
      </c>
      <c r="AE118" s="150">
        <v>24000000</v>
      </c>
      <c r="AF118" s="150">
        <v>24000000</v>
      </c>
      <c r="AG118" s="150">
        <f t="shared" si="172"/>
        <v>26880000.000000004</v>
      </c>
      <c r="AH118" s="47">
        <v>1</v>
      </c>
      <c r="AI118" s="150">
        <v>24000000</v>
      </c>
      <c r="AJ118" s="150">
        <v>24000000</v>
      </c>
      <c r="AK118" s="150">
        <f t="shared" si="173"/>
        <v>26880000.000000004</v>
      </c>
      <c r="AL118" s="47">
        <v>1</v>
      </c>
      <c r="AM118" s="150">
        <v>24000000</v>
      </c>
      <c r="AN118" s="150">
        <f t="shared" si="177"/>
        <v>24000000</v>
      </c>
      <c r="AO118" s="150">
        <f t="shared" si="174"/>
        <v>26880000.000000004</v>
      </c>
      <c r="AP118" s="60"/>
      <c r="AQ118" s="60"/>
      <c r="AR118" s="60"/>
      <c r="AS118" s="60"/>
      <c r="AT118" s="60"/>
      <c r="AU118" s="60"/>
      <c r="AV118" s="60"/>
      <c r="AW118" s="60"/>
      <c r="AX118" s="192">
        <f t="shared" si="178"/>
        <v>3</v>
      </c>
      <c r="AY118" s="204">
        <f t="shared" ref="AY118:AZ122" si="179">AN118+AJ118+AF118</f>
        <v>72000000</v>
      </c>
      <c r="AZ118" s="204">
        <f t="shared" si="179"/>
        <v>80640000.000000015</v>
      </c>
      <c r="BA118" s="54" t="s">
        <v>245</v>
      </c>
      <c r="BB118" s="322" t="s">
        <v>470</v>
      </c>
      <c r="BC118" s="322" t="s">
        <v>471</v>
      </c>
      <c r="BD118" s="60"/>
      <c r="BE118" s="60"/>
      <c r="BF118" s="60"/>
      <c r="BG118" s="60"/>
      <c r="BH118" s="60"/>
      <c r="BI118" s="39"/>
      <c r="BJ118" s="39"/>
      <c r="BK118" s="39"/>
      <c r="BL118" s="39"/>
      <c r="BM118" s="54" t="s">
        <v>656</v>
      </c>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row>
    <row r="119" spans="1:233" ht="28.5" customHeight="1" x14ac:dyDescent="0.25">
      <c r="A119" s="26" t="s">
        <v>241</v>
      </c>
      <c r="B119" s="26" t="s">
        <v>442</v>
      </c>
      <c r="C119" s="26"/>
      <c r="D119" s="36" t="s">
        <v>81</v>
      </c>
      <c r="E119" s="37"/>
      <c r="F119" s="26"/>
      <c r="G119" s="47" t="s">
        <v>464</v>
      </c>
      <c r="H119" s="26"/>
      <c r="I119" s="321" t="s">
        <v>465</v>
      </c>
      <c r="J119" s="321" t="s">
        <v>466</v>
      </c>
      <c r="K119" s="231" t="s">
        <v>25</v>
      </c>
      <c r="L119" s="60"/>
      <c r="M119" s="60"/>
      <c r="N119" s="192">
        <v>100</v>
      </c>
      <c r="O119" s="57" t="s">
        <v>232</v>
      </c>
      <c r="P119" s="48" t="s">
        <v>233</v>
      </c>
      <c r="Q119" s="315" t="s">
        <v>264</v>
      </c>
      <c r="R119" s="315" t="s">
        <v>234</v>
      </c>
      <c r="S119" s="315" t="s">
        <v>232</v>
      </c>
      <c r="T119" s="25" t="s">
        <v>140</v>
      </c>
      <c r="U119" s="60"/>
      <c r="V119" s="57" t="s">
        <v>251</v>
      </c>
      <c r="W119" s="60"/>
      <c r="X119" s="60"/>
      <c r="Y119" s="151">
        <v>0</v>
      </c>
      <c r="Z119" s="253">
        <v>90</v>
      </c>
      <c r="AA119" s="151">
        <v>10</v>
      </c>
      <c r="AB119" s="60"/>
      <c r="AC119" s="27" t="s">
        <v>236</v>
      </c>
      <c r="AD119" s="60">
        <v>1</v>
      </c>
      <c r="AE119" s="287">
        <v>15000000</v>
      </c>
      <c r="AF119" s="287">
        <v>15000000</v>
      </c>
      <c r="AG119" s="287">
        <f t="shared" si="172"/>
        <v>16800000</v>
      </c>
      <c r="AH119" s="60">
        <v>1</v>
      </c>
      <c r="AI119" s="195">
        <v>15000000</v>
      </c>
      <c r="AJ119" s="195">
        <v>15000000</v>
      </c>
      <c r="AK119" s="287">
        <f t="shared" si="173"/>
        <v>16800000</v>
      </c>
      <c r="AL119" s="60">
        <v>1</v>
      </c>
      <c r="AM119" s="195">
        <v>15000000</v>
      </c>
      <c r="AN119" s="287">
        <f t="shared" si="177"/>
        <v>15000000</v>
      </c>
      <c r="AO119" s="287">
        <f t="shared" si="174"/>
        <v>16800000</v>
      </c>
      <c r="AP119" s="60"/>
      <c r="AQ119" s="60"/>
      <c r="AR119" s="60"/>
      <c r="AS119" s="60"/>
      <c r="AT119" s="60"/>
      <c r="AU119" s="60"/>
      <c r="AV119" s="60"/>
      <c r="AW119" s="60"/>
      <c r="AX119" s="192">
        <f t="shared" si="178"/>
        <v>3</v>
      </c>
      <c r="AY119" s="168">
        <v>0</v>
      </c>
      <c r="AZ119" s="168">
        <f>AY119*1.12</f>
        <v>0</v>
      </c>
      <c r="BA119" s="39" t="s">
        <v>245</v>
      </c>
      <c r="BB119" s="60" t="s">
        <v>472</v>
      </c>
      <c r="BC119" s="322" t="s">
        <v>473</v>
      </c>
      <c r="BD119" s="60"/>
      <c r="BE119" s="60"/>
      <c r="BF119" s="60"/>
      <c r="BG119" s="60"/>
      <c r="BH119" s="60"/>
      <c r="BI119" s="39"/>
      <c r="BJ119" s="39"/>
      <c r="BK119" s="39"/>
      <c r="BL119" s="39"/>
      <c r="BM119" s="39"/>
    </row>
    <row r="120" spans="1:233" s="1" customFormat="1" ht="13.15" customHeight="1" x14ac:dyDescent="0.2">
      <c r="A120" s="60" t="s">
        <v>241</v>
      </c>
      <c r="B120" s="60"/>
      <c r="C120" s="60"/>
      <c r="D120" s="36" t="s">
        <v>658</v>
      </c>
      <c r="E120" s="60"/>
      <c r="F120" s="60"/>
      <c r="G120" s="47" t="s">
        <v>464</v>
      </c>
      <c r="H120" s="321"/>
      <c r="I120" s="321" t="s">
        <v>465</v>
      </c>
      <c r="J120" s="321" t="s">
        <v>466</v>
      </c>
      <c r="K120" s="127" t="s">
        <v>25</v>
      </c>
      <c r="L120" s="60"/>
      <c r="M120" s="60"/>
      <c r="N120" s="192">
        <v>100</v>
      </c>
      <c r="O120" s="57" t="s">
        <v>232</v>
      </c>
      <c r="P120" s="54" t="s">
        <v>233</v>
      </c>
      <c r="Q120" s="39" t="s">
        <v>522</v>
      </c>
      <c r="R120" s="39" t="s">
        <v>234</v>
      </c>
      <c r="S120" s="39" t="s">
        <v>232</v>
      </c>
      <c r="T120" s="25" t="s">
        <v>140</v>
      </c>
      <c r="U120" s="60"/>
      <c r="V120" s="57" t="s">
        <v>251</v>
      </c>
      <c r="W120" s="60"/>
      <c r="X120" s="60"/>
      <c r="Y120" s="151">
        <v>0</v>
      </c>
      <c r="Z120" s="253">
        <v>90</v>
      </c>
      <c r="AA120" s="151">
        <v>10</v>
      </c>
      <c r="AB120" s="60"/>
      <c r="AC120" s="39" t="s">
        <v>655</v>
      </c>
      <c r="AD120" s="47">
        <v>1</v>
      </c>
      <c r="AE120" s="150">
        <v>24000000</v>
      </c>
      <c r="AF120" s="150">
        <v>24000000</v>
      </c>
      <c r="AG120" s="150">
        <f t="shared" si="172"/>
        <v>26880000.000000004</v>
      </c>
      <c r="AH120" s="47">
        <v>1</v>
      </c>
      <c r="AI120" s="150">
        <v>24000000</v>
      </c>
      <c r="AJ120" s="150">
        <v>24000000</v>
      </c>
      <c r="AK120" s="150">
        <f t="shared" si="173"/>
        <v>26880000.000000004</v>
      </c>
      <c r="AL120" s="47">
        <v>1</v>
      </c>
      <c r="AM120" s="150">
        <v>24000000</v>
      </c>
      <c r="AN120" s="150">
        <f t="shared" si="177"/>
        <v>24000000</v>
      </c>
      <c r="AO120" s="150">
        <f t="shared" si="174"/>
        <v>26880000.000000004</v>
      </c>
      <c r="AP120" s="60"/>
      <c r="AQ120" s="60"/>
      <c r="AR120" s="60"/>
      <c r="AS120" s="60"/>
      <c r="AT120" s="60"/>
      <c r="AU120" s="60"/>
      <c r="AV120" s="60"/>
      <c r="AW120" s="60"/>
      <c r="AX120" s="192">
        <f t="shared" si="178"/>
        <v>3</v>
      </c>
      <c r="AY120" s="204">
        <f t="shared" si="179"/>
        <v>72000000</v>
      </c>
      <c r="AZ120" s="204">
        <f t="shared" si="179"/>
        <v>80640000.000000015</v>
      </c>
      <c r="BA120" s="54" t="s">
        <v>245</v>
      </c>
      <c r="BB120" s="322" t="s">
        <v>472</v>
      </c>
      <c r="BC120" s="322" t="s">
        <v>473</v>
      </c>
      <c r="BD120" s="60"/>
      <c r="BE120" s="60"/>
      <c r="BF120" s="60"/>
      <c r="BG120" s="60"/>
      <c r="BH120" s="60"/>
      <c r="BI120" s="39"/>
      <c r="BJ120" s="39"/>
      <c r="BK120" s="39"/>
      <c r="BL120" s="39"/>
      <c r="BM120" s="54" t="s">
        <v>656</v>
      </c>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row>
    <row r="121" spans="1:233" ht="28.5" customHeight="1" x14ac:dyDescent="0.25">
      <c r="A121" s="26" t="s">
        <v>241</v>
      </c>
      <c r="B121" s="26" t="s">
        <v>442</v>
      </c>
      <c r="C121" s="26"/>
      <c r="D121" s="36" t="s">
        <v>80</v>
      </c>
      <c r="E121" s="37"/>
      <c r="F121" s="26"/>
      <c r="G121" s="47" t="s">
        <v>464</v>
      </c>
      <c r="H121" s="26"/>
      <c r="I121" s="321" t="s">
        <v>465</v>
      </c>
      <c r="J121" s="321" t="s">
        <v>466</v>
      </c>
      <c r="K121" s="231" t="s">
        <v>25</v>
      </c>
      <c r="L121" s="60"/>
      <c r="M121" s="60"/>
      <c r="N121" s="192">
        <v>100</v>
      </c>
      <c r="O121" s="57" t="s">
        <v>232</v>
      </c>
      <c r="P121" s="48" t="s">
        <v>233</v>
      </c>
      <c r="Q121" s="315" t="s">
        <v>264</v>
      </c>
      <c r="R121" s="315" t="s">
        <v>234</v>
      </c>
      <c r="S121" s="315" t="s">
        <v>232</v>
      </c>
      <c r="T121" s="25" t="s">
        <v>474</v>
      </c>
      <c r="U121" s="60"/>
      <c r="V121" s="57" t="s">
        <v>251</v>
      </c>
      <c r="W121" s="60"/>
      <c r="X121" s="60"/>
      <c r="Y121" s="151">
        <v>0</v>
      </c>
      <c r="Z121" s="253">
        <v>90</v>
      </c>
      <c r="AA121" s="151">
        <v>10</v>
      </c>
      <c r="AB121" s="60"/>
      <c r="AC121" s="27" t="s">
        <v>236</v>
      </c>
      <c r="AD121" s="60">
        <v>1</v>
      </c>
      <c r="AE121" s="287">
        <v>15000000</v>
      </c>
      <c r="AF121" s="287">
        <v>15000000</v>
      </c>
      <c r="AG121" s="287">
        <f t="shared" si="172"/>
        <v>16800000</v>
      </c>
      <c r="AH121" s="60">
        <v>1</v>
      </c>
      <c r="AI121" s="195">
        <v>15000000</v>
      </c>
      <c r="AJ121" s="195">
        <v>15000000</v>
      </c>
      <c r="AK121" s="287">
        <f t="shared" si="173"/>
        <v>16800000</v>
      </c>
      <c r="AL121" s="60">
        <v>1</v>
      </c>
      <c r="AM121" s="195">
        <v>15000000</v>
      </c>
      <c r="AN121" s="287">
        <f t="shared" si="177"/>
        <v>15000000</v>
      </c>
      <c r="AO121" s="287">
        <f t="shared" si="174"/>
        <v>16800000</v>
      </c>
      <c r="AP121" s="60"/>
      <c r="AQ121" s="60"/>
      <c r="AR121" s="60"/>
      <c r="AS121" s="60"/>
      <c r="AT121" s="60"/>
      <c r="AU121" s="60"/>
      <c r="AV121" s="60"/>
      <c r="AW121" s="60"/>
      <c r="AX121" s="192">
        <f t="shared" si="178"/>
        <v>3</v>
      </c>
      <c r="AY121" s="168">
        <v>0</v>
      </c>
      <c r="AZ121" s="168">
        <f>AY121*1.12</f>
        <v>0</v>
      </c>
      <c r="BA121" s="39" t="s">
        <v>245</v>
      </c>
      <c r="BB121" s="60" t="s">
        <v>475</v>
      </c>
      <c r="BC121" s="322" t="s">
        <v>476</v>
      </c>
      <c r="BD121" s="60"/>
      <c r="BE121" s="60"/>
      <c r="BF121" s="60"/>
      <c r="BG121" s="60"/>
      <c r="BH121" s="60"/>
      <c r="BI121" s="39"/>
      <c r="BJ121" s="39"/>
      <c r="BK121" s="39"/>
      <c r="BL121" s="39"/>
      <c r="BM121" s="39"/>
    </row>
    <row r="122" spans="1:233" s="1" customFormat="1" ht="13.15" customHeight="1" x14ac:dyDescent="0.2">
      <c r="A122" s="60" t="s">
        <v>241</v>
      </c>
      <c r="B122" s="60"/>
      <c r="C122" s="60"/>
      <c r="D122" s="36" t="s">
        <v>659</v>
      </c>
      <c r="E122" s="60"/>
      <c r="F122" s="60"/>
      <c r="G122" s="47" t="s">
        <v>464</v>
      </c>
      <c r="H122" s="321"/>
      <c r="I122" s="321" t="s">
        <v>465</v>
      </c>
      <c r="J122" s="321" t="s">
        <v>466</v>
      </c>
      <c r="K122" s="127" t="s">
        <v>25</v>
      </c>
      <c r="L122" s="60"/>
      <c r="M122" s="60"/>
      <c r="N122" s="192">
        <v>100</v>
      </c>
      <c r="O122" s="57" t="s">
        <v>232</v>
      </c>
      <c r="P122" s="54" t="s">
        <v>233</v>
      </c>
      <c r="Q122" s="39" t="s">
        <v>522</v>
      </c>
      <c r="R122" s="39" t="s">
        <v>234</v>
      </c>
      <c r="S122" s="39" t="s">
        <v>232</v>
      </c>
      <c r="T122" s="25" t="s">
        <v>474</v>
      </c>
      <c r="U122" s="60"/>
      <c r="V122" s="57" t="s">
        <v>251</v>
      </c>
      <c r="W122" s="60"/>
      <c r="X122" s="60"/>
      <c r="Y122" s="151">
        <v>0</v>
      </c>
      <c r="Z122" s="253">
        <v>90</v>
      </c>
      <c r="AA122" s="151">
        <v>10</v>
      </c>
      <c r="AB122" s="60"/>
      <c r="AC122" s="39" t="s">
        <v>655</v>
      </c>
      <c r="AD122" s="47">
        <v>1</v>
      </c>
      <c r="AE122" s="150">
        <v>24000000</v>
      </c>
      <c r="AF122" s="150">
        <v>24000000</v>
      </c>
      <c r="AG122" s="150">
        <f t="shared" si="172"/>
        <v>26880000.000000004</v>
      </c>
      <c r="AH122" s="47">
        <v>1</v>
      </c>
      <c r="AI122" s="150">
        <v>24000000</v>
      </c>
      <c r="AJ122" s="150">
        <v>24000000</v>
      </c>
      <c r="AK122" s="150">
        <f t="shared" si="173"/>
        <v>26880000.000000004</v>
      </c>
      <c r="AL122" s="47">
        <v>1</v>
      </c>
      <c r="AM122" s="150">
        <v>24000000</v>
      </c>
      <c r="AN122" s="150">
        <f t="shared" si="177"/>
        <v>24000000</v>
      </c>
      <c r="AO122" s="150">
        <f t="shared" si="174"/>
        <v>26880000.000000004</v>
      </c>
      <c r="AP122" s="60"/>
      <c r="AQ122" s="60"/>
      <c r="AR122" s="60"/>
      <c r="AS122" s="60"/>
      <c r="AT122" s="60"/>
      <c r="AU122" s="60"/>
      <c r="AV122" s="60"/>
      <c r="AW122" s="60"/>
      <c r="AX122" s="192">
        <f t="shared" si="178"/>
        <v>3</v>
      </c>
      <c r="AY122" s="204">
        <f t="shared" si="179"/>
        <v>72000000</v>
      </c>
      <c r="AZ122" s="204">
        <f t="shared" si="179"/>
        <v>80640000.000000015</v>
      </c>
      <c r="BA122" s="54" t="s">
        <v>245</v>
      </c>
      <c r="BB122" s="322" t="s">
        <v>475</v>
      </c>
      <c r="BC122" s="322" t="s">
        <v>476</v>
      </c>
      <c r="BD122" s="60"/>
      <c r="BE122" s="60"/>
      <c r="BF122" s="60"/>
      <c r="BG122" s="60"/>
      <c r="BH122" s="60"/>
      <c r="BI122" s="39"/>
      <c r="BJ122" s="39"/>
      <c r="BK122" s="39"/>
      <c r="BL122" s="39"/>
      <c r="BM122" s="54" t="s">
        <v>656</v>
      </c>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row>
    <row r="123" spans="1:233" ht="13.15" customHeight="1" x14ac:dyDescent="0.2">
      <c r="A123" s="26" t="s">
        <v>66</v>
      </c>
      <c r="B123" s="26" t="s">
        <v>442</v>
      </c>
      <c r="C123" s="26"/>
      <c r="D123" s="36" t="s">
        <v>79</v>
      </c>
      <c r="E123" s="37"/>
      <c r="F123" s="26"/>
      <c r="G123" s="51" t="s">
        <v>477</v>
      </c>
      <c r="H123" s="26"/>
      <c r="I123" s="51" t="s">
        <v>89</v>
      </c>
      <c r="J123" s="51" t="s">
        <v>89</v>
      </c>
      <c r="K123" s="242" t="s">
        <v>25</v>
      </c>
      <c r="L123" s="242"/>
      <c r="M123" s="242"/>
      <c r="N123" s="242">
        <v>40</v>
      </c>
      <c r="O123" s="242">
        <v>231010000</v>
      </c>
      <c r="P123" s="242" t="s">
        <v>273</v>
      </c>
      <c r="Q123" s="243" t="s">
        <v>264</v>
      </c>
      <c r="R123" s="114" t="s">
        <v>234</v>
      </c>
      <c r="S123" s="242">
        <v>230000000</v>
      </c>
      <c r="T123" s="242" t="s">
        <v>90</v>
      </c>
      <c r="U123" s="242"/>
      <c r="V123" s="242"/>
      <c r="W123" s="242" t="s">
        <v>478</v>
      </c>
      <c r="X123" s="242" t="s">
        <v>479</v>
      </c>
      <c r="Y123" s="242">
        <v>30</v>
      </c>
      <c r="Z123" s="242" t="s">
        <v>243</v>
      </c>
      <c r="AA123" s="242">
        <v>10</v>
      </c>
      <c r="AB123" s="242"/>
      <c r="AC123" s="27" t="s">
        <v>236</v>
      </c>
      <c r="AD123" s="242"/>
      <c r="AE123" s="242"/>
      <c r="AF123" s="244">
        <v>1701855000</v>
      </c>
      <c r="AG123" s="244">
        <f t="shared" si="172"/>
        <v>1906077600.0000002</v>
      </c>
      <c r="AH123" s="244"/>
      <c r="AI123" s="244"/>
      <c r="AJ123" s="244">
        <v>1383281622</v>
      </c>
      <c r="AK123" s="244">
        <f t="shared" si="173"/>
        <v>1549275416.6400001</v>
      </c>
      <c r="AL123" s="244"/>
      <c r="AM123" s="244"/>
      <c r="AN123" s="244"/>
      <c r="AO123" s="244"/>
      <c r="AP123" s="244"/>
      <c r="AQ123" s="244"/>
      <c r="AR123" s="244"/>
      <c r="AS123" s="244"/>
      <c r="AT123" s="244"/>
      <c r="AU123" s="244"/>
      <c r="AV123" s="244"/>
      <c r="AW123" s="244"/>
      <c r="AX123" s="244"/>
      <c r="AY123" s="169">
        <v>0</v>
      </c>
      <c r="AZ123" s="169">
        <v>0</v>
      </c>
      <c r="BA123" s="54" t="s">
        <v>245</v>
      </c>
      <c r="BB123" s="242" t="s">
        <v>480</v>
      </c>
      <c r="BC123" s="242" t="s">
        <v>481</v>
      </c>
      <c r="BD123" s="49"/>
      <c r="BE123" s="49"/>
      <c r="BF123" s="49"/>
      <c r="BG123" s="49"/>
      <c r="BH123" s="49"/>
      <c r="BI123" s="39"/>
      <c r="BJ123" s="39"/>
      <c r="BK123" s="39"/>
      <c r="BL123" s="39"/>
      <c r="BM123" s="39"/>
    </row>
    <row r="124" spans="1:233" ht="13.15" customHeight="1" x14ac:dyDescent="0.2">
      <c r="A124" s="26" t="s">
        <v>66</v>
      </c>
      <c r="B124" s="26" t="s">
        <v>442</v>
      </c>
      <c r="C124" s="26"/>
      <c r="D124" s="36" t="s">
        <v>519</v>
      </c>
      <c r="E124" s="36"/>
      <c r="F124" s="36"/>
      <c r="G124" s="51" t="s">
        <v>477</v>
      </c>
      <c r="H124" s="51"/>
      <c r="I124" s="51" t="s">
        <v>89</v>
      </c>
      <c r="J124" s="51" t="s">
        <v>89</v>
      </c>
      <c r="K124" s="242" t="s">
        <v>25</v>
      </c>
      <c r="L124" s="242"/>
      <c r="M124" s="242"/>
      <c r="N124" s="242">
        <v>40</v>
      </c>
      <c r="O124" s="242">
        <v>231010000</v>
      </c>
      <c r="P124" s="242" t="s">
        <v>273</v>
      </c>
      <c r="Q124" s="243" t="s">
        <v>484</v>
      </c>
      <c r="R124" s="114" t="s">
        <v>234</v>
      </c>
      <c r="S124" s="242">
        <v>230000000</v>
      </c>
      <c r="T124" s="242" t="s">
        <v>90</v>
      </c>
      <c r="U124" s="242"/>
      <c r="V124" s="242"/>
      <c r="W124" s="242" t="s">
        <v>478</v>
      </c>
      <c r="X124" s="242" t="s">
        <v>479</v>
      </c>
      <c r="Y124" s="242">
        <v>30</v>
      </c>
      <c r="Z124" s="242" t="s">
        <v>243</v>
      </c>
      <c r="AA124" s="242">
        <v>10</v>
      </c>
      <c r="AB124" s="242"/>
      <c r="AC124" s="27" t="s">
        <v>236</v>
      </c>
      <c r="AD124" s="242"/>
      <c r="AE124" s="242"/>
      <c r="AF124" s="244">
        <v>1701855000</v>
      </c>
      <c r="AG124" s="244">
        <f t="shared" si="172"/>
        <v>1906077600.0000002</v>
      </c>
      <c r="AH124" s="244"/>
      <c r="AI124" s="244"/>
      <c r="AJ124" s="244">
        <v>1383281622</v>
      </c>
      <c r="AK124" s="244">
        <f t="shared" si="173"/>
        <v>1549275416.6400001</v>
      </c>
      <c r="AL124" s="244"/>
      <c r="AM124" s="244"/>
      <c r="AN124" s="244"/>
      <c r="AO124" s="244"/>
      <c r="AP124" s="244"/>
      <c r="AQ124" s="244"/>
      <c r="AR124" s="244"/>
      <c r="AS124" s="244"/>
      <c r="AT124" s="244"/>
      <c r="AU124" s="244"/>
      <c r="AV124" s="244"/>
      <c r="AW124" s="244"/>
      <c r="AX124" s="244"/>
      <c r="AY124" s="169">
        <v>0</v>
      </c>
      <c r="AZ124" s="169">
        <f>AY124*1.12</f>
        <v>0</v>
      </c>
      <c r="BA124" s="54" t="s">
        <v>245</v>
      </c>
      <c r="BB124" s="242" t="s">
        <v>480</v>
      </c>
      <c r="BC124" s="242" t="s">
        <v>481</v>
      </c>
      <c r="BD124" s="49"/>
      <c r="BE124" s="39"/>
      <c r="BF124" s="39"/>
      <c r="BG124" s="39"/>
      <c r="BH124" s="39"/>
      <c r="BI124" s="39"/>
      <c r="BK124" s="39"/>
    </row>
    <row r="125" spans="1:233" s="56" customFormat="1" ht="13.5" customHeight="1" x14ac:dyDescent="0.25">
      <c r="A125" s="26" t="s">
        <v>66</v>
      </c>
      <c r="B125" s="26" t="s">
        <v>442</v>
      </c>
      <c r="C125" s="26"/>
      <c r="D125" s="52" t="s">
        <v>519</v>
      </c>
      <c r="E125" s="37"/>
      <c r="F125" s="26"/>
      <c r="G125" s="51" t="s">
        <v>477</v>
      </c>
      <c r="H125" s="26"/>
      <c r="I125" s="51" t="s">
        <v>89</v>
      </c>
      <c r="J125" s="51" t="s">
        <v>89</v>
      </c>
      <c r="K125" s="25" t="s">
        <v>25</v>
      </c>
      <c r="L125" s="25"/>
      <c r="M125" s="25"/>
      <c r="N125" s="25">
        <v>40</v>
      </c>
      <c r="O125" s="25">
        <v>231010000</v>
      </c>
      <c r="P125" s="25" t="s">
        <v>273</v>
      </c>
      <c r="Q125" s="51" t="s">
        <v>478</v>
      </c>
      <c r="R125" s="24" t="s">
        <v>234</v>
      </c>
      <c r="S125" s="25">
        <v>230000000</v>
      </c>
      <c r="T125" s="25" t="s">
        <v>90</v>
      </c>
      <c r="U125" s="25"/>
      <c r="V125" s="25"/>
      <c r="W125" s="25" t="s">
        <v>478</v>
      </c>
      <c r="X125" s="25" t="s">
        <v>479</v>
      </c>
      <c r="Y125" s="25">
        <v>30</v>
      </c>
      <c r="Z125" s="25" t="s">
        <v>243</v>
      </c>
      <c r="AA125" s="25">
        <v>10</v>
      </c>
      <c r="AB125" s="25"/>
      <c r="AC125" s="27" t="s">
        <v>236</v>
      </c>
      <c r="AD125" s="25"/>
      <c r="AE125" s="25"/>
      <c r="AF125" s="53">
        <v>1701855000</v>
      </c>
      <c r="AG125" s="53">
        <f>AF125*1.12</f>
        <v>1906077600.0000002</v>
      </c>
      <c r="AH125" s="53"/>
      <c r="AI125" s="53"/>
      <c r="AJ125" s="53">
        <v>1383281622</v>
      </c>
      <c r="AK125" s="53">
        <f>AJ125*1.12</f>
        <v>1549275416.6400001</v>
      </c>
      <c r="AL125" s="53"/>
      <c r="AM125" s="53"/>
      <c r="AN125" s="53"/>
      <c r="AO125" s="53"/>
      <c r="AP125" s="53"/>
      <c r="AQ125" s="53"/>
      <c r="AR125" s="53"/>
      <c r="AS125" s="53"/>
      <c r="AT125" s="53"/>
      <c r="AU125" s="53"/>
      <c r="AV125" s="53"/>
      <c r="AW125" s="53"/>
      <c r="AX125" s="53"/>
      <c r="AY125" s="169">
        <v>0</v>
      </c>
      <c r="AZ125" s="169">
        <v>0</v>
      </c>
      <c r="BA125" s="54" t="s">
        <v>245</v>
      </c>
      <c r="BB125" s="25" t="s">
        <v>480</v>
      </c>
      <c r="BC125" s="25" t="s">
        <v>481</v>
      </c>
      <c r="BD125" s="49"/>
      <c r="BE125" s="49"/>
      <c r="BF125" s="49"/>
      <c r="BG125" s="49"/>
      <c r="BH125" s="49"/>
      <c r="BI125" s="39"/>
      <c r="BJ125" s="39"/>
      <c r="BK125" s="39"/>
      <c r="BL125" s="39" t="s">
        <v>668</v>
      </c>
      <c r="BM125" s="55" t="s">
        <v>671</v>
      </c>
    </row>
    <row r="126" spans="1:233" s="245" customFormat="1" ht="30" customHeight="1" x14ac:dyDescent="0.2">
      <c r="A126" s="57" t="s">
        <v>87</v>
      </c>
      <c r="B126" s="26" t="s">
        <v>442</v>
      </c>
      <c r="C126" s="57"/>
      <c r="D126" s="36" t="s">
        <v>78</v>
      </c>
      <c r="E126" s="37"/>
      <c r="F126" s="57"/>
      <c r="G126" s="323" t="s">
        <v>482</v>
      </c>
      <c r="H126" s="57"/>
      <c r="I126" s="163" t="s">
        <v>483</v>
      </c>
      <c r="J126" s="163" t="s">
        <v>88</v>
      </c>
      <c r="K126" s="57" t="s">
        <v>25</v>
      </c>
      <c r="L126" s="57"/>
      <c r="M126" s="57"/>
      <c r="N126" s="192">
        <v>20</v>
      </c>
      <c r="O126" s="198">
        <v>230000000</v>
      </c>
      <c r="P126" s="198" t="s">
        <v>233</v>
      </c>
      <c r="Q126" s="49" t="s">
        <v>484</v>
      </c>
      <c r="R126" s="198" t="s">
        <v>234</v>
      </c>
      <c r="S126" s="323">
        <v>230000000</v>
      </c>
      <c r="T126" s="49" t="s">
        <v>485</v>
      </c>
      <c r="U126" s="57"/>
      <c r="V126" s="57" t="s">
        <v>251</v>
      </c>
      <c r="W126" s="57"/>
      <c r="X126" s="57"/>
      <c r="Y126" s="151">
        <v>0</v>
      </c>
      <c r="Z126" s="27">
        <v>100</v>
      </c>
      <c r="AA126" s="151">
        <v>0</v>
      </c>
      <c r="AB126" s="57"/>
      <c r="AC126" s="27" t="s">
        <v>236</v>
      </c>
      <c r="AD126" s="196">
        <v>1</v>
      </c>
      <c r="AE126" s="204">
        <v>692056000</v>
      </c>
      <c r="AF126" s="204">
        <v>692056000</v>
      </c>
      <c r="AG126" s="204">
        <f t="shared" si="172"/>
        <v>775102720.00000012</v>
      </c>
      <c r="AH126" s="196">
        <v>1</v>
      </c>
      <c r="AI126" s="204">
        <v>692056000</v>
      </c>
      <c r="AJ126" s="204">
        <f>IF(AF126="С НДС",AI126*1.12,AI126)</f>
        <v>692056000</v>
      </c>
      <c r="AK126" s="204">
        <f t="shared" si="173"/>
        <v>775102720.00000012</v>
      </c>
      <c r="AL126" s="196">
        <v>1</v>
      </c>
      <c r="AM126" s="204">
        <v>774010000</v>
      </c>
      <c r="AN126" s="204">
        <v>774010000</v>
      </c>
      <c r="AO126" s="204">
        <f>AN126*1.12</f>
        <v>866891200.00000012</v>
      </c>
      <c r="AP126" s="196"/>
      <c r="AQ126" s="204"/>
      <c r="AR126" s="204">
        <f>AP126*AQ126</f>
        <v>0</v>
      </c>
      <c r="AS126" s="204">
        <f t="shared" ref="AS126:AS127" si="180">AR126*1.12</f>
        <v>0</v>
      </c>
      <c r="AT126" s="196"/>
      <c r="AU126" s="195"/>
      <c r="AV126" s="195">
        <f>AT126*AU126</f>
        <v>0</v>
      </c>
      <c r="AW126" s="195">
        <f t="shared" ref="AW126:AW127" si="181">AV126*1.12</f>
        <v>0</v>
      </c>
      <c r="AX126" s="195"/>
      <c r="AY126" s="204">
        <v>0</v>
      </c>
      <c r="AZ126" s="204">
        <v>0</v>
      </c>
      <c r="BA126" s="57" t="s">
        <v>245</v>
      </c>
      <c r="BB126" s="41" t="s">
        <v>486</v>
      </c>
      <c r="BC126" s="41" t="s">
        <v>487</v>
      </c>
      <c r="BD126" s="49"/>
      <c r="BE126" s="49"/>
      <c r="BF126" s="49"/>
      <c r="BG126" s="49"/>
      <c r="BH126" s="49"/>
      <c r="BI126" s="49"/>
      <c r="BJ126" s="49"/>
      <c r="BK126" s="49"/>
      <c r="BL126" s="49"/>
      <c r="BM126" s="57"/>
    </row>
    <row r="127" spans="1:233" s="245" customFormat="1" ht="13.15" customHeight="1" x14ac:dyDescent="0.2">
      <c r="A127" s="57" t="s">
        <v>87</v>
      </c>
      <c r="B127" s="26" t="s">
        <v>442</v>
      </c>
      <c r="C127" s="57"/>
      <c r="D127" s="58" t="s">
        <v>613</v>
      </c>
      <c r="E127" s="59"/>
      <c r="F127" s="57"/>
      <c r="G127" s="323" t="s">
        <v>482</v>
      </c>
      <c r="H127" s="57"/>
      <c r="I127" s="163" t="s">
        <v>483</v>
      </c>
      <c r="J127" s="163" t="s">
        <v>88</v>
      </c>
      <c r="K127" s="64" t="s">
        <v>9</v>
      </c>
      <c r="L127" s="64" t="s">
        <v>386</v>
      </c>
      <c r="M127" s="57"/>
      <c r="N127" s="192">
        <v>20</v>
      </c>
      <c r="O127" s="198">
        <v>230000000</v>
      </c>
      <c r="P127" s="198" t="s">
        <v>233</v>
      </c>
      <c r="Q127" s="63" t="s">
        <v>522</v>
      </c>
      <c r="R127" s="198" t="s">
        <v>234</v>
      </c>
      <c r="S127" s="323">
        <v>230000000</v>
      </c>
      <c r="T127" s="49" t="s">
        <v>485</v>
      </c>
      <c r="U127" s="57"/>
      <c r="V127" s="64" t="s">
        <v>235</v>
      </c>
      <c r="W127" s="57"/>
      <c r="X127" s="57"/>
      <c r="Y127" s="151">
        <v>0</v>
      </c>
      <c r="Z127" s="27">
        <v>100</v>
      </c>
      <c r="AA127" s="151">
        <v>0</v>
      </c>
      <c r="AB127" s="57"/>
      <c r="AC127" s="27" t="s">
        <v>236</v>
      </c>
      <c r="AD127" s="196">
        <v>1</v>
      </c>
      <c r="AE127" s="204"/>
      <c r="AF127" s="73">
        <v>856956000</v>
      </c>
      <c r="AG127" s="73">
        <f t="shared" si="172"/>
        <v>959790720.00000012</v>
      </c>
      <c r="AH127" s="196">
        <v>1</v>
      </c>
      <c r="AI127" s="204"/>
      <c r="AJ127" s="73">
        <v>749456000</v>
      </c>
      <c r="AK127" s="73">
        <f t="shared" si="173"/>
        <v>839390720.00000012</v>
      </c>
      <c r="AL127" s="196"/>
      <c r="AM127" s="204"/>
      <c r="AN127" s="204"/>
      <c r="AO127" s="204"/>
      <c r="AP127" s="196"/>
      <c r="AQ127" s="204"/>
      <c r="AR127" s="204">
        <f>AP127*AQ127</f>
        <v>0</v>
      </c>
      <c r="AS127" s="204">
        <f t="shared" si="180"/>
        <v>0</v>
      </c>
      <c r="AT127" s="196"/>
      <c r="AU127" s="195"/>
      <c r="AV127" s="195">
        <f>AT127*AU127</f>
        <v>0</v>
      </c>
      <c r="AW127" s="195">
        <f t="shared" si="181"/>
        <v>0</v>
      </c>
      <c r="AX127" s="195"/>
      <c r="AY127" s="204">
        <v>0</v>
      </c>
      <c r="AZ127" s="204">
        <f t="shared" ref="AZ127:AZ134" si="182">AY127*1.12</f>
        <v>0</v>
      </c>
      <c r="BA127" s="57" t="s">
        <v>245</v>
      </c>
      <c r="BB127" s="67" t="s">
        <v>614</v>
      </c>
      <c r="BC127" s="67" t="s">
        <v>615</v>
      </c>
      <c r="BD127" s="49"/>
      <c r="BE127" s="49"/>
      <c r="BF127" s="49"/>
      <c r="BG127" s="49"/>
      <c r="BH127" s="49"/>
      <c r="BI127" s="49"/>
      <c r="BJ127" s="49"/>
      <c r="BK127" s="49"/>
      <c r="BL127" s="49"/>
      <c r="BM127" s="57" t="s">
        <v>616</v>
      </c>
    </row>
    <row r="128" spans="1:233" s="1" customFormat="1" ht="13.15" customHeight="1" x14ac:dyDescent="0.2">
      <c r="A128" s="336" t="s">
        <v>87</v>
      </c>
      <c r="B128" s="337"/>
      <c r="C128" s="337"/>
      <c r="D128" s="338" t="s">
        <v>672</v>
      </c>
      <c r="E128" s="337"/>
      <c r="F128" s="337"/>
      <c r="G128" s="339" t="s">
        <v>482</v>
      </c>
      <c r="H128" s="339"/>
      <c r="I128" s="339" t="s">
        <v>483</v>
      </c>
      <c r="J128" s="339" t="s">
        <v>88</v>
      </c>
      <c r="K128" s="340" t="s">
        <v>25</v>
      </c>
      <c r="L128" s="340"/>
      <c r="M128" s="340"/>
      <c r="N128" s="341">
        <v>20</v>
      </c>
      <c r="O128" s="342">
        <v>230000000</v>
      </c>
      <c r="P128" s="342" t="s">
        <v>233</v>
      </c>
      <c r="Q128" s="343" t="s">
        <v>484</v>
      </c>
      <c r="R128" s="342" t="s">
        <v>234</v>
      </c>
      <c r="S128" s="339">
        <v>230000000</v>
      </c>
      <c r="T128" s="343" t="s">
        <v>485</v>
      </c>
      <c r="U128" s="344"/>
      <c r="V128" s="344" t="s">
        <v>235</v>
      </c>
      <c r="W128" s="340"/>
      <c r="X128" s="340"/>
      <c r="Y128" s="345">
        <v>0</v>
      </c>
      <c r="Z128" s="346">
        <v>100</v>
      </c>
      <c r="AA128" s="345">
        <v>0</v>
      </c>
      <c r="AB128" s="344"/>
      <c r="AC128" s="346" t="s">
        <v>236</v>
      </c>
      <c r="AD128" s="347"/>
      <c r="AE128" s="348"/>
      <c r="AF128" s="349">
        <v>796456000</v>
      </c>
      <c r="AG128" s="349">
        <f>AF128*1.12</f>
        <v>892030720.00000012</v>
      </c>
      <c r="AH128" s="348"/>
      <c r="AI128" s="348"/>
      <c r="AJ128" s="349">
        <v>692056000</v>
      </c>
      <c r="AK128" s="349">
        <f>AJ128*1.12</f>
        <v>775102720.00000012</v>
      </c>
      <c r="AL128" s="347"/>
      <c r="AM128" s="350"/>
      <c r="AN128" s="350"/>
      <c r="AO128" s="350"/>
      <c r="AP128" s="347"/>
      <c r="AQ128" s="350"/>
      <c r="AR128" s="350"/>
      <c r="AS128" s="350"/>
      <c r="AT128" s="347"/>
      <c r="AU128" s="348"/>
      <c r="AV128" s="348"/>
      <c r="AW128" s="348"/>
      <c r="AX128" s="348"/>
      <c r="AY128" s="349">
        <v>0</v>
      </c>
      <c r="AZ128" s="349">
        <v>0</v>
      </c>
      <c r="BA128" s="344" t="s">
        <v>245</v>
      </c>
      <c r="BB128" s="351" t="s">
        <v>673</v>
      </c>
      <c r="BC128" s="351" t="s">
        <v>674</v>
      </c>
      <c r="BD128" s="352"/>
      <c r="BE128" s="352"/>
      <c r="BF128" s="352"/>
      <c r="BG128" s="352"/>
      <c r="BH128" s="352"/>
      <c r="BI128" s="353"/>
      <c r="BJ128" s="353"/>
      <c r="BK128" s="353"/>
      <c r="BL128" s="353"/>
      <c r="BM128" s="354" t="s">
        <v>652</v>
      </c>
      <c r="BN128" s="4"/>
      <c r="BO128" s="4"/>
      <c r="BP128" s="4"/>
      <c r="BQ128" s="4"/>
      <c r="BR128" s="4"/>
      <c r="BS128" s="4"/>
      <c r="BT128" s="4"/>
      <c r="BU128" s="4"/>
      <c r="BV128" s="4"/>
      <c r="BW128" s="4"/>
      <c r="BX128" s="4"/>
      <c r="BY128" s="4"/>
      <c r="BZ128" s="4"/>
      <c r="CA128" s="4"/>
      <c r="CB128" s="4"/>
      <c r="CC128" s="4"/>
      <c r="CD128" s="4"/>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row>
    <row r="129" spans="1:233" s="1" customFormat="1" ht="13.15" customHeight="1" x14ac:dyDescent="0.2">
      <c r="A129" s="364" t="s">
        <v>87</v>
      </c>
      <c r="B129" s="365"/>
      <c r="C129" s="365"/>
      <c r="D129" s="366" t="s">
        <v>805</v>
      </c>
      <c r="E129" s="365"/>
      <c r="F129" s="365"/>
      <c r="G129" s="367" t="s">
        <v>482</v>
      </c>
      <c r="H129" s="367"/>
      <c r="I129" s="367" t="s">
        <v>483</v>
      </c>
      <c r="J129" s="367" t="s">
        <v>88</v>
      </c>
      <c r="K129" s="368" t="s">
        <v>25</v>
      </c>
      <c r="L129" s="368"/>
      <c r="M129" s="368"/>
      <c r="N129" s="369">
        <v>20</v>
      </c>
      <c r="O129" s="370">
        <v>230000000</v>
      </c>
      <c r="P129" s="370" t="s">
        <v>233</v>
      </c>
      <c r="Q129" s="334" t="s">
        <v>804</v>
      </c>
      <c r="R129" s="370" t="s">
        <v>234</v>
      </c>
      <c r="S129" s="367">
        <v>230000000</v>
      </c>
      <c r="T129" s="371" t="s">
        <v>485</v>
      </c>
      <c r="U129" s="359"/>
      <c r="V129" s="359" t="s">
        <v>235</v>
      </c>
      <c r="W129" s="368"/>
      <c r="X129" s="368"/>
      <c r="Y129" s="372">
        <v>0</v>
      </c>
      <c r="Z129" s="373">
        <v>100</v>
      </c>
      <c r="AA129" s="372">
        <v>0</v>
      </c>
      <c r="AB129" s="359"/>
      <c r="AC129" s="373" t="s">
        <v>236</v>
      </c>
      <c r="AD129" s="357"/>
      <c r="AE129" s="355"/>
      <c r="AF129" s="335">
        <v>318159000</v>
      </c>
      <c r="AG129" s="335">
        <f>AF129*1.12</f>
        <v>356338080.00000006</v>
      </c>
      <c r="AH129" s="355"/>
      <c r="AI129" s="355"/>
      <c r="AJ129" s="356">
        <v>692056000</v>
      </c>
      <c r="AK129" s="356">
        <f>AJ129*1.12</f>
        <v>775102720.00000012</v>
      </c>
      <c r="AL129" s="357"/>
      <c r="AM129" s="358"/>
      <c r="AN129" s="358"/>
      <c r="AO129" s="358"/>
      <c r="AP129" s="357"/>
      <c r="AQ129" s="358"/>
      <c r="AR129" s="358"/>
      <c r="AS129" s="358"/>
      <c r="AT129" s="357"/>
      <c r="AU129" s="355"/>
      <c r="AV129" s="355"/>
      <c r="AW129" s="355"/>
      <c r="AX129" s="355"/>
      <c r="AY129" s="356">
        <f>AF129+AJ129+AN129+AR129+AV129</f>
        <v>1010215000</v>
      </c>
      <c r="AZ129" s="356">
        <f t="shared" si="182"/>
        <v>1131440800</v>
      </c>
      <c r="BA129" s="359" t="s">
        <v>245</v>
      </c>
      <c r="BB129" s="360" t="s">
        <v>673</v>
      </c>
      <c r="BC129" s="360" t="s">
        <v>674</v>
      </c>
      <c r="BD129" s="361"/>
      <c r="BE129" s="361"/>
      <c r="BF129" s="361"/>
      <c r="BG129" s="361"/>
      <c r="BH129" s="361"/>
      <c r="BI129" s="362"/>
      <c r="BJ129" s="362"/>
      <c r="BK129" s="362"/>
      <c r="BL129" s="362"/>
      <c r="BM129" s="363" t="s">
        <v>652</v>
      </c>
      <c r="BN129" s="4"/>
      <c r="BO129" s="4"/>
      <c r="BP129" s="4"/>
      <c r="BQ129" s="4"/>
      <c r="BR129" s="4"/>
      <c r="BS129" s="4"/>
      <c r="BT129" s="4"/>
      <c r="BU129" s="4"/>
      <c r="BV129" s="4"/>
      <c r="BW129" s="4"/>
      <c r="BX129" s="4"/>
      <c r="BY129" s="4"/>
      <c r="BZ129" s="4"/>
      <c r="CA129" s="4"/>
      <c r="CB129" s="4"/>
      <c r="CC129" s="4"/>
      <c r="CD129" s="4"/>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row>
    <row r="130" spans="1:233" ht="13.15" customHeight="1" x14ac:dyDescent="0.25">
      <c r="A130" s="26" t="s">
        <v>617</v>
      </c>
      <c r="B130" s="26"/>
      <c r="C130" s="26"/>
      <c r="D130" s="28" t="s">
        <v>618</v>
      </c>
      <c r="E130" s="36"/>
      <c r="F130" s="36"/>
      <c r="G130" s="60" t="s">
        <v>619</v>
      </c>
      <c r="H130" s="60"/>
      <c r="I130" s="60" t="s">
        <v>620</v>
      </c>
      <c r="J130" s="60" t="s">
        <v>620</v>
      </c>
      <c r="K130" s="60" t="s">
        <v>25</v>
      </c>
      <c r="L130" s="60"/>
      <c r="M130" s="60"/>
      <c r="N130" s="24">
        <v>90</v>
      </c>
      <c r="O130" s="60">
        <v>230000000</v>
      </c>
      <c r="P130" s="60" t="s">
        <v>233</v>
      </c>
      <c r="Q130" s="69" t="s">
        <v>522</v>
      </c>
      <c r="R130" s="60" t="s">
        <v>234</v>
      </c>
      <c r="S130" s="60">
        <v>230000000</v>
      </c>
      <c r="T130" s="60" t="s">
        <v>621</v>
      </c>
      <c r="U130" s="60"/>
      <c r="V130" s="69" t="s">
        <v>235</v>
      </c>
      <c r="W130" s="60"/>
      <c r="X130" s="60"/>
      <c r="Y130" s="60">
        <v>0</v>
      </c>
      <c r="Z130" s="60">
        <v>90</v>
      </c>
      <c r="AA130" s="60">
        <v>10</v>
      </c>
      <c r="AB130" s="60"/>
      <c r="AC130" s="60" t="s">
        <v>236</v>
      </c>
      <c r="AD130" s="60">
        <v>1</v>
      </c>
      <c r="AE130" s="70">
        <v>21000000</v>
      </c>
      <c r="AF130" s="70">
        <v>21000000</v>
      </c>
      <c r="AG130" s="70">
        <f t="shared" si="172"/>
        <v>23520000.000000004</v>
      </c>
      <c r="AH130" s="71">
        <v>1</v>
      </c>
      <c r="AI130" s="70">
        <v>21000000</v>
      </c>
      <c r="AJ130" s="70">
        <v>21000000</v>
      </c>
      <c r="AK130" s="70">
        <f t="shared" si="173"/>
        <v>23520000.000000004</v>
      </c>
      <c r="AL130" s="60"/>
      <c r="AM130" s="60"/>
      <c r="AN130" s="60"/>
      <c r="AO130" s="60"/>
      <c r="AP130" s="60"/>
      <c r="AQ130" s="60"/>
      <c r="AR130" s="60"/>
      <c r="AS130" s="60"/>
      <c r="AT130" s="60"/>
      <c r="AU130" s="60"/>
      <c r="AV130" s="60"/>
      <c r="AW130" s="60"/>
      <c r="AX130" s="60"/>
      <c r="AY130" s="168">
        <v>0</v>
      </c>
      <c r="AZ130" s="168">
        <f t="shared" si="182"/>
        <v>0</v>
      </c>
      <c r="BA130" s="153">
        <v>120240021112</v>
      </c>
      <c r="BB130" s="60" t="s">
        <v>622</v>
      </c>
      <c r="BC130" s="60" t="s">
        <v>623</v>
      </c>
      <c r="BD130" s="60"/>
      <c r="BE130" s="60"/>
      <c r="BF130" s="60"/>
      <c r="BG130" s="60"/>
      <c r="BH130" s="60"/>
      <c r="BI130" s="60"/>
      <c r="BJ130" s="60"/>
      <c r="BK130" s="60"/>
      <c r="BL130" s="60"/>
      <c r="BM130" s="60" t="s">
        <v>624</v>
      </c>
    </row>
    <row r="131" spans="1:233" s="1" customFormat="1" ht="13.15" customHeight="1" x14ac:dyDescent="0.25">
      <c r="A131" s="60" t="s">
        <v>650</v>
      </c>
      <c r="B131" s="60"/>
      <c r="C131" s="60"/>
      <c r="D131" s="28" t="s">
        <v>651</v>
      </c>
      <c r="E131" s="60"/>
      <c r="F131" s="60" t="s">
        <v>652</v>
      </c>
      <c r="G131" s="60" t="s">
        <v>619</v>
      </c>
      <c r="H131" s="60"/>
      <c r="I131" s="60" t="s">
        <v>620</v>
      </c>
      <c r="J131" s="60" t="s">
        <v>620</v>
      </c>
      <c r="K131" s="60" t="s">
        <v>653</v>
      </c>
      <c r="L131" s="60"/>
      <c r="M131" s="60"/>
      <c r="N131" s="24">
        <v>90</v>
      </c>
      <c r="O131" s="60">
        <v>230000000</v>
      </c>
      <c r="P131" s="60" t="s">
        <v>233</v>
      </c>
      <c r="Q131" s="69" t="s">
        <v>484</v>
      </c>
      <c r="R131" s="60" t="s">
        <v>234</v>
      </c>
      <c r="S131" s="60">
        <v>230000000</v>
      </c>
      <c r="T131" s="60" t="s">
        <v>621</v>
      </c>
      <c r="U131" s="60"/>
      <c r="V131" s="69" t="s">
        <v>235</v>
      </c>
      <c r="W131" s="60"/>
      <c r="X131" s="60"/>
      <c r="Y131" s="60">
        <v>0</v>
      </c>
      <c r="Z131" s="60">
        <v>90</v>
      </c>
      <c r="AA131" s="60">
        <v>10</v>
      </c>
      <c r="AB131" s="60"/>
      <c r="AC131" s="60" t="s">
        <v>236</v>
      </c>
      <c r="AD131" s="60">
        <v>1</v>
      </c>
      <c r="AE131" s="70">
        <v>21000000</v>
      </c>
      <c r="AF131" s="70">
        <v>21000000</v>
      </c>
      <c r="AG131" s="70">
        <f t="shared" si="172"/>
        <v>23520000.000000004</v>
      </c>
      <c r="AH131" s="71">
        <v>1</v>
      </c>
      <c r="AI131" s="70">
        <v>21000000</v>
      </c>
      <c r="AJ131" s="70">
        <v>21000000</v>
      </c>
      <c r="AK131" s="70">
        <f t="shared" si="173"/>
        <v>23520000.000000004</v>
      </c>
      <c r="AL131" s="60"/>
      <c r="AM131" s="60"/>
      <c r="AN131" s="60"/>
      <c r="AO131" s="60"/>
      <c r="AP131" s="60"/>
      <c r="AQ131" s="60"/>
      <c r="AR131" s="60"/>
      <c r="AS131" s="60"/>
      <c r="AT131" s="60"/>
      <c r="AU131" s="60"/>
      <c r="AV131" s="60"/>
      <c r="AW131" s="60"/>
      <c r="AX131" s="60"/>
      <c r="AY131" s="168">
        <v>0</v>
      </c>
      <c r="AZ131" s="168">
        <f t="shared" si="182"/>
        <v>0</v>
      </c>
      <c r="BA131" s="153">
        <v>120240021112</v>
      </c>
      <c r="BB131" s="60" t="s">
        <v>622</v>
      </c>
      <c r="BC131" s="60" t="s">
        <v>623</v>
      </c>
      <c r="BD131" s="60"/>
      <c r="BE131" s="60"/>
      <c r="BF131" s="60"/>
      <c r="BG131" s="60"/>
      <c r="BH131" s="60"/>
      <c r="BI131" s="60"/>
      <c r="BJ131" s="60"/>
      <c r="BK131" s="60"/>
      <c r="BL131" s="60"/>
      <c r="BM131" s="60">
        <v>14</v>
      </c>
      <c r="BN131" s="219"/>
      <c r="BO131" s="219"/>
      <c r="BP131" s="219"/>
      <c r="BQ131" s="219"/>
      <c r="BR131" s="3"/>
      <c r="BS131" s="219"/>
      <c r="BT131" s="219"/>
      <c r="BU131" s="219"/>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row>
    <row r="132" spans="1:233" s="1" customFormat="1" ht="12.75" customHeight="1" x14ac:dyDescent="0.2">
      <c r="A132" s="60" t="s">
        <v>650</v>
      </c>
      <c r="B132" s="60"/>
      <c r="C132" s="60"/>
      <c r="D132" s="28" t="s">
        <v>675</v>
      </c>
      <c r="E132" s="60"/>
      <c r="F132" s="60" t="s">
        <v>652</v>
      </c>
      <c r="G132" s="60" t="s">
        <v>619</v>
      </c>
      <c r="H132" s="60"/>
      <c r="I132" s="60" t="s">
        <v>620</v>
      </c>
      <c r="J132" s="60" t="s">
        <v>620</v>
      </c>
      <c r="K132" s="60" t="s">
        <v>653</v>
      </c>
      <c r="L132" s="60"/>
      <c r="M132" s="60"/>
      <c r="N132" s="24">
        <v>90</v>
      </c>
      <c r="O132" s="60">
        <v>230000000</v>
      </c>
      <c r="P132" s="60" t="s">
        <v>233</v>
      </c>
      <c r="Q132" s="69" t="s">
        <v>478</v>
      </c>
      <c r="R132" s="60" t="s">
        <v>234</v>
      </c>
      <c r="S132" s="60">
        <v>230000000</v>
      </c>
      <c r="T132" s="60" t="s">
        <v>621</v>
      </c>
      <c r="U132" s="60"/>
      <c r="V132" s="69" t="s">
        <v>235</v>
      </c>
      <c r="W132" s="60"/>
      <c r="X132" s="60"/>
      <c r="Y132" s="60">
        <v>0</v>
      </c>
      <c r="Z132" s="60">
        <v>90</v>
      </c>
      <c r="AA132" s="60">
        <v>10</v>
      </c>
      <c r="AB132" s="60"/>
      <c r="AC132" s="60" t="s">
        <v>236</v>
      </c>
      <c r="AD132" s="60">
        <v>1</v>
      </c>
      <c r="AE132" s="70">
        <v>21000000</v>
      </c>
      <c r="AF132" s="70">
        <v>21000000</v>
      </c>
      <c r="AG132" s="70">
        <f t="shared" ref="AG132:AG137" si="183">AF132*1.12</f>
        <v>23520000.000000004</v>
      </c>
      <c r="AH132" s="71">
        <v>1</v>
      </c>
      <c r="AI132" s="70">
        <v>21000000</v>
      </c>
      <c r="AJ132" s="70">
        <v>21000000</v>
      </c>
      <c r="AK132" s="70">
        <f t="shared" ref="AK132:AK137" si="184">AJ132*1.12</f>
        <v>23520000.000000004</v>
      </c>
      <c r="AL132" s="60"/>
      <c r="AM132" s="60"/>
      <c r="AN132" s="60"/>
      <c r="AO132" s="60"/>
      <c r="AP132" s="60"/>
      <c r="AQ132" s="60"/>
      <c r="AR132" s="60"/>
      <c r="AS132" s="60"/>
      <c r="AT132" s="60"/>
      <c r="AU132" s="60"/>
      <c r="AV132" s="60"/>
      <c r="AW132" s="60"/>
      <c r="AX132" s="60"/>
      <c r="AY132" s="169">
        <v>0</v>
      </c>
      <c r="AZ132" s="169">
        <v>0</v>
      </c>
      <c r="BA132" s="153">
        <v>120240021112</v>
      </c>
      <c r="BB132" s="60" t="s">
        <v>622</v>
      </c>
      <c r="BC132" s="60" t="s">
        <v>623</v>
      </c>
      <c r="BD132" s="60"/>
      <c r="BE132" s="60"/>
      <c r="BF132" s="60"/>
      <c r="BG132" s="60"/>
      <c r="BH132" s="60"/>
      <c r="BI132" s="60"/>
      <c r="BJ132" s="60"/>
      <c r="BK132" s="60"/>
      <c r="BL132" s="60"/>
      <c r="BM132" s="68">
        <v>14</v>
      </c>
      <c r="BN132" s="219"/>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row>
    <row r="133" spans="1:233" s="1" customFormat="1" ht="12.75" customHeight="1" x14ac:dyDescent="0.2">
      <c r="A133" s="60" t="s">
        <v>650</v>
      </c>
      <c r="B133" s="60"/>
      <c r="C133" s="60"/>
      <c r="D133" s="28" t="s">
        <v>710</v>
      </c>
      <c r="E133" s="60"/>
      <c r="F133" s="60" t="s">
        <v>652</v>
      </c>
      <c r="G133" s="60" t="s">
        <v>619</v>
      </c>
      <c r="H133" s="60"/>
      <c r="I133" s="60" t="s">
        <v>620</v>
      </c>
      <c r="J133" s="60" t="s">
        <v>620</v>
      </c>
      <c r="K133" s="60" t="s">
        <v>653</v>
      </c>
      <c r="L133" s="60"/>
      <c r="M133" s="60"/>
      <c r="N133" s="24">
        <v>90</v>
      </c>
      <c r="O133" s="60">
        <v>230000000</v>
      </c>
      <c r="P133" s="60" t="s">
        <v>233</v>
      </c>
      <c r="Q133" s="69" t="s">
        <v>662</v>
      </c>
      <c r="R133" s="60" t="s">
        <v>234</v>
      </c>
      <c r="S133" s="60">
        <v>230000000</v>
      </c>
      <c r="T133" s="60" t="s">
        <v>621</v>
      </c>
      <c r="U133" s="60"/>
      <c r="V133" s="69" t="s">
        <v>235</v>
      </c>
      <c r="W133" s="60"/>
      <c r="X133" s="60"/>
      <c r="Y133" s="60">
        <v>0</v>
      </c>
      <c r="Z133" s="60">
        <v>90</v>
      </c>
      <c r="AA133" s="60">
        <v>10</v>
      </c>
      <c r="AB133" s="60"/>
      <c r="AC133" s="60" t="s">
        <v>236</v>
      </c>
      <c r="AD133" s="60">
        <v>1</v>
      </c>
      <c r="AE133" s="70">
        <v>21000000</v>
      </c>
      <c r="AF133" s="70">
        <v>21000000</v>
      </c>
      <c r="AG133" s="70">
        <f t="shared" si="183"/>
        <v>23520000.000000004</v>
      </c>
      <c r="AH133" s="71">
        <v>1</v>
      </c>
      <c r="AI133" s="70">
        <v>21000000</v>
      </c>
      <c r="AJ133" s="70">
        <v>21000000</v>
      </c>
      <c r="AK133" s="70">
        <f t="shared" si="184"/>
        <v>23520000.000000004</v>
      </c>
      <c r="AL133" s="60"/>
      <c r="AM133" s="60"/>
      <c r="AN133" s="60"/>
      <c r="AO133" s="60"/>
      <c r="AP133" s="60"/>
      <c r="AQ133" s="60"/>
      <c r="AR133" s="60"/>
      <c r="AS133" s="60"/>
      <c r="AT133" s="60"/>
      <c r="AU133" s="60"/>
      <c r="AV133" s="60"/>
      <c r="AW133" s="60"/>
      <c r="AX133" s="60"/>
      <c r="AY133" s="70">
        <v>42000000</v>
      </c>
      <c r="AZ133" s="70">
        <f t="shared" si="182"/>
        <v>47040000.000000007</v>
      </c>
      <c r="BA133" s="153">
        <v>120240021112</v>
      </c>
      <c r="BB133" s="60" t="s">
        <v>622</v>
      </c>
      <c r="BC133" s="60" t="s">
        <v>623</v>
      </c>
      <c r="BD133" s="60"/>
      <c r="BE133" s="60"/>
      <c r="BF133" s="60"/>
      <c r="BG133" s="60"/>
      <c r="BH133" s="60"/>
      <c r="BI133" s="60"/>
      <c r="BJ133" s="60"/>
      <c r="BK133" s="60"/>
      <c r="BL133" s="60"/>
      <c r="BM133" s="68">
        <v>14</v>
      </c>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row>
    <row r="134" spans="1:233" s="1" customFormat="1" ht="13.15" customHeight="1" x14ac:dyDescent="0.2">
      <c r="A134" s="57" t="s">
        <v>87</v>
      </c>
      <c r="B134" s="60"/>
      <c r="C134" s="60"/>
      <c r="D134" s="28" t="s">
        <v>698</v>
      </c>
      <c r="E134" s="60"/>
      <c r="F134" s="60"/>
      <c r="G134" s="61" t="s">
        <v>482</v>
      </c>
      <c r="H134" s="61"/>
      <c r="I134" s="61" t="s">
        <v>483</v>
      </c>
      <c r="J134" s="61" t="s">
        <v>88</v>
      </c>
      <c r="K134" s="64" t="s">
        <v>9</v>
      </c>
      <c r="L134" s="64" t="s">
        <v>386</v>
      </c>
      <c r="M134" s="64"/>
      <c r="N134" s="65">
        <v>20</v>
      </c>
      <c r="O134" s="62">
        <v>230000000</v>
      </c>
      <c r="P134" s="62" t="s">
        <v>233</v>
      </c>
      <c r="Q134" s="63" t="s">
        <v>484</v>
      </c>
      <c r="R134" s="62" t="s">
        <v>234</v>
      </c>
      <c r="S134" s="61">
        <v>230000000</v>
      </c>
      <c r="T134" s="63" t="s">
        <v>485</v>
      </c>
      <c r="U134" s="64"/>
      <c r="V134" s="64" t="s">
        <v>235</v>
      </c>
      <c r="W134" s="64"/>
      <c r="X134" s="64"/>
      <c r="Y134" s="65">
        <v>0</v>
      </c>
      <c r="Z134" s="66">
        <v>100</v>
      </c>
      <c r="AA134" s="65">
        <v>0</v>
      </c>
      <c r="AB134" s="64"/>
      <c r="AC134" s="66" t="s">
        <v>236</v>
      </c>
      <c r="AD134" s="72"/>
      <c r="AE134" s="73"/>
      <c r="AF134" s="73">
        <v>60500000</v>
      </c>
      <c r="AG134" s="73">
        <f t="shared" si="183"/>
        <v>67760000</v>
      </c>
      <c r="AH134" s="72"/>
      <c r="AI134" s="73"/>
      <c r="AJ134" s="73">
        <v>57400000</v>
      </c>
      <c r="AK134" s="73">
        <f t="shared" si="184"/>
        <v>64288000.000000007</v>
      </c>
      <c r="AL134" s="72"/>
      <c r="AM134" s="73"/>
      <c r="AN134" s="73">
        <v>0</v>
      </c>
      <c r="AO134" s="73">
        <f>AN134*1.12</f>
        <v>0</v>
      </c>
      <c r="AP134" s="72"/>
      <c r="AQ134" s="73"/>
      <c r="AR134" s="73">
        <f>AP134*AQ134</f>
        <v>0</v>
      </c>
      <c r="AS134" s="73">
        <f>AR134*1.12</f>
        <v>0</v>
      </c>
      <c r="AT134" s="72"/>
      <c r="AU134" s="74"/>
      <c r="AV134" s="74">
        <f>AT134*AU134</f>
        <v>0</v>
      </c>
      <c r="AW134" s="74">
        <f>AV134*1.12</f>
        <v>0</v>
      </c>
      <c r="AX134" s="74"/>
      <c r="AY134" s="73">
        <f>AF134+AJ134+AN134+AR134+AV134</f>
        <v>117900000</v>
      </c>
      <c r="AZ134" s="73">
        <f t="shared" si="182"/>
        <v>132048000.00000001</v>
      </c>
      <c r="BA134" s="64" t="s">
        <v>245</v>
      </c>
      <c r="BB134" s="67" t="s">
        <v>676</v>
      </c>
      <c r="BC134" s="67" t="s">
        <v>677</v>
      </c>
      <c r="BD134" s="60"/>
      <c r="BE134" s="60"/>
      <c r="BF134" s="60"/>
      <c r="BG134" s="60"/>
      <c r="BH134" s="60"/>
      <c r="BI134" s="60"/>
      <c r="BJ134" s="60"/>
      <c r="BK134" s="60"/>
      <c r="BL134" s="60"/>
      <c r="BM134" s="68" t="s">
        <v>652</v>
      </c>
      <c r="BN134" s="219"/>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row>
    <row r="135" spans="1:233" s="277" customFormat="1" ht="12.95" customHeight="1" x14ac:dyDescent="0.25">
      <c r="A135" s="164" t="s">
        <v>66</v>
      </c>
      <c r="B135" s="163"/>
      <c r="C135" s="163"/>
      <c r="D135" s="28" t="s">
        <v>761</v>
      </c>
      <c r="E135" s="54"/>
      <c r="F135" s="54"/>
      <c r="G135" s="163" t="s">
        <v>762</v>
      </c>
      <c r="H135" s="163"/>
      <c r="I135" s="163" t="s">
        <v>763</v>
      </c>
      <c r="J135" s="163" t="s">
        <v>764</v>
      </c>
      <c r="K135" s="54" t="s">
        <v>25</v>
      </c>
      <c r="L135" s="54"/>
      <c r="M135" s="54"/>
      <c r="N135" s="54" t="s">
        <v>220</v>
      </c>
      <c r="O135" s="38">
        <v>230000000</v>
      </c>
      <c r="P135" s="324" t="s">
        <v>273</v>
      </c>
      <c r="Q135" s="90" t="s">
        <v>765</v>
      </c>
      <c r="R135" s="90" t="s">
        <v>234</v>
      </c>
      <c r="S135" s="237">
        <v>230000000</v>
      </c>
      <c r="T135" s="164" t="s">
        <v>140</v>
      </c>
      <c r="U135" s="164"/>
      <c r="V135" s="164" t="s">
        <v>235</v>
      </c>
      <c r="W135" s="164"/>
      <c r="X135" s="164"/>
      <c r="Y135" s="164">
        <v>30</v>
      </c>
      <c r="Z135" s="164" t="s">
        <v>243</v>
      </c>
      <c r="AA135" s="164">
        <v>10</v>
      </c>
      <c r="AB135" s="164"/>
      <c r="AC135" s="78" t="s">
        <v>236</v>
      </c>
      <c r="AD135" s="164"/>
      <c r="AE135" s="164"/>
      <c r="AF135" s="272">
        <v>400000000</v>
      </c>
      <c r="AG135" s="272">
        <f t="shared" si="183"/>
        <v>448000000.00000006</v>
      </c>
      <c r="AH135" s="272"/>
      <c r="AI135" s="272"/>
      <c r="AJ135" s="272">
        <v>796525170</v>
      </c>
      <c r="AK135" s="275">
        <f t="shared" si="184"/>
        <v>892108190.4000001</v>
      </c>
      <c r="AL135" s="272"/>
      <c r="AM135" s="272"/>
      <c r="AN135" s="272"/>
      <c r="AO135" s="272"/>
      <c r="AP135" s="272"/>
      <c r="AQ135" s="272"/>
      <c r="AR135" s="272"/>
      <c r="AS135" s="272"/>
      <c r="AT135" s="272"/>
      <c r="AU135" s="272"/>
      <c r="AV135" s="272"/>
      <c r="AW135" s="272"/>
      <c r="AX135" s="272"/>
      <c r="AY135" s="272">
        <v>0</v>
      </c>
      <c r="AZ135" s="275">
        <v>0</v>
      </c>
      <c r="BA135" s="272">
        <v>120240021112</v>
      </c>
      <c r="BB135" s="164" t="s">
        <v>766</v>
      </c>
      <c r="BC135" s="164" t="s">
        <v>767</v>
      </c>
      <c r="BD135" s="242"/>
      <c r="BE135" s="242"/>
      <c r="BF135" s="276"/>
      <c r="BG135" s="25"/>
      <c r="BH135" s="25"/>
      <c r="BI135" s="25"/>
      <c r="BJ135" s="25"/>
      <c r="BK135" s="25"/>
      <c r="BL135" s="25"/>
      <c r="BM135" s="25" t="s">
        <v>417</v>
      </c>
    </row>
    <row r="136" spans="1:233" s="277" customFormat="1" ht="12.95" customHeight="1" x14ac:dyDescent="0.25">
      <c r="A136" s="164" t="s">
        <v>66</v>
      </c>
      <c r="B136" s="163"/>
      <c r="C136" s="163"/>
      <c r="D136" s="28" t="s">
        <v>793</v>
      </c>
      <c r="E136" s="54"/>
      <c r="F136" s="54"/>
      <c r="G136" s="38" t="s">
        <v>762</v>
      </c>
      <c r="H136" s="38" t="s">
        <v>652</v>
      </c>
      <c r="I136" s="38" t="s">
        <v>763</v>
      </c>
      <c r="J136" s="38" t="s">
        <v>764</v>
      </c>
      <c r="K136" s="54" t="s">
        <v>9</v>
      </c>
      <c r="L136" s="54" t="s">
        <v>274</v>
      </c>
      <c r="M136" s="54" t="s">
        <v>688</v>
      </c>
      <c r="N136" s="54" t="s">
        <v>220</v>
      </c>
      <c r="O136" s="38">
        <v>230000000</v>
      </c>
      <c r="P136" s="324" t="s">
        <v>273</v>
      </c>
      <c r="Q136" s="90" t="s">
        <v>765</v>
      </c>
      <c r="R136" s="90" t="s">
        <v>234</v>
      </c>
      <c r="S136" s="237">
        <v>230000000</v>
      </c>
      <c r="T136" s="164" t="s">
        <v>140</v>
      </c>
      <c r="U136" s="333"/>
      <c r="V136" s="164" t="s">
        <v>235</v>
      </c>
      <c r="W136" s="333"/>
      <c r="X136" s="333"/>
      <c r="Y136" s="164">
        <v>30</v>
      </c>
      <c r="Z136" s="164" t="s">
        <v>243</v>
      </c>
      <c r="AA136" s="164">
        <v>10</v>
      </c>
      <c r="AB136" s="333"/>
      <c r="AC136" s="78" t="s">
        <v>236</v>
      </c>
      <c r="AD136" s="333"/>
      <c r="AE136" s="333"/>
      <c r="AF136" s="272">
        <v>400000000</v>
      </c>
      <c r="AG136" s="272">
        <f t="shared" si="183"/>
        <v>448000000.00000006</v>
      </c>
      <c r="AH136" s="272"/>
      <c r="AI136" s="272"/>
      <c r="AJ136" s="272">
        <v>796525170</v>
      </c>
      <c r="AK136" s="272">
        <f t="shared" si="184"/>
        <v>892108190.4000001</v>
      </c>
      <c r="AL136" s="272"/>
      <c r="AM136" s="272"/>
      <c r="AN136" s="272"/>
      <c r="AO136" s="272"/>
      <c r="AP136" s="272"/>
      <c r="AQ136" s="272"/>
      <c r="AR136" s="272"/>
      <c r="AS136" s="272"/>
      <c r="AT136" s="272"/>
      <c r="AU136" s="272"/>
      <c r="AV136" s="272"/>
      <c r="AW136" s="272"/>
      <c r="AX136" s="272"/>
      <c r="AY136" s="275">
        <f>AF136+AJ136</f>
        <v>1196525170</v>
      </c>
      <c r="AZ136" s="275">
        <f>AY136*1.12</f>
        <v>1340108190.4000001</v>
      </c>
      <c r="BA136" s="272">
        <v>120240021112</v>
      </c>
      <c r="BB136" s="164" t="s">
        <v>766</v>
      </c>
      <c r="BC136" s="164" t="s">
        <v>767</v>
      </c>
      <c r="BD136" s="164"/>
      <c r="BE136" s="242"/>
      <c r="BF136" s="242"/>
      <c r="BG136" s="276"/>
      <c r="BH136" s="25"/>
      <c r="BI136" s="25"/>
      <c r="BJ136" s="25"/>
      <c r="BK136" s="25"/>
      <c r="BL136" s="25"/>
      <c r="BM136" s="25" t="s">
        <v>794</v>
      </c>
      <c r="BN136" s="25" t="s">
        <v>652</v>
      </c>
    </row>
    <row r="137" spans="1:233" s="277" customFormat="1" ht="12.95" customHeight="1" x14ac:dyDescent="0.25">
      <c r="A137" s="325" t="s">
        <v>66</v>
      </c>
      <c r="B137" s="54"/>
      <c r="C137" s="54"/>
      <c r="D137" s="28" t="s">
        <v>768</v>
      </c>
      <c r="E137" s="54"/>
      <c r="F137" s="54"/>
      <c r="G137" s="54" t="s">
        <v>769</v>
      </c>
      <c r="H137" s="54"/>
      <c r="I137" s="54" t="s">
        <v>770</v>
      </c>
      <c r="J137" s="54" t="s">
        <v>770</v>
      </c>
      <c r="K137" s="54" t="s">
        <v>9</v>
      </c>
      <c r="L137" s="54" t="s">
        <v>274</v>
      </c>
      <c r="M137" s="54" t="s">
        <v>688</v>
      </c>
      <c r="N137" s="54" t="s">
        <v>771</v>
      </c>
      <c r="O137" s="38">
        <v>230000000</v>
      </c>
      <c r="P137" s="324" t="s">
        <v>273</v>
      </c>
      <c r="Q137" s="90" t="s">
        <v>765</v>
      </c>
      <c r="R137" s="90" t="s">
        <v>234</v>
      </c>
      <c r="S137" s="237">
        <v>230000000</v>
      </c>
      <c r="T137" s="164" t="s">
        <v>132</v>
      </c>
      <c r="U137" s="164"/>
      <c r="V137" s="164" t="s">
        <v>772</v>
      </c>
      <c r="W137" s="164"/>
      <c r="X137" s="164"/>
      <c r="Y137" s="164" t="s">
        <v>278</v>
      </c>
      <c r="Z137" s="164" t="s">
        <v>276</v>
      </c>
      <c r="AA137" s="164" t="s">
        <v>278</v>
      </c>
      <c r="AB137" s="164"/>
      <c r="AC137" s="78" t="s">
        <v>236</v>
      </c>
      <c r="AD137" s="164"/>
      <c r="AE137" s="164"/>
      <c r="AF137" s="272">
        <v>28500000</v>
      </c>
      <c r="AG137" s="272">
        <f t="shared" si="183"/>
        <v>31920000.000000004</v>
      </c>
      <c r="AH137" s="272"/>
      <c r="AI137" s="272"/>
      <c r="AJ137" s="272">
        <v>36440000</v>
      </c>
      <c r="AK137" s="272">
        <f t="shared" si="184"/>
        <v>40812800.000000007</v>
      </c>
      <c r="AL137" s="272"/>
      <c r="AM137" s="272"/>
      <c r="AN137" s="272"/>
      <c r="AO137" s="272"/>
      <c r="AP137" s="272"/>
      <c r="AQ137" s="272"/>
      <c r="AR137" s="272"/>
      <c r="AS137" s="272"/>
      <c r="AT137" s="272"/>
      <c r="AU137" s="272"/>
      <c r="AV137" s="272"/>
      <c r="AW137" s="272"/>
      <c r="AX137" s="272"/>
      <c r="AY137" s="272">
        <f>AF137+AJ137+AN137+AR137+AV137</f>
        <v>64940000</v>
      </c>
      <c r="AZ137" s="272">
        <f>AG137+AK137+AO137+AS137+AW137</f>
        <v>72732800.000000015</v>
      </c>
      <c r="BA137" s="272">
        <v>120240021112</v>
      </c>
      <c r="BB137" s="54" t="s">
        <v>773</v>
      </c>
      <c r="BC137" s="54" t="s">
        <v>774</v>
      </c>
      <c r="BD137" s="242"/>
      <c r="BE137" s="242"/>
      <c r="BF137" s="276"/>
      <c r="BG137" s="25"/>
      <c r="BH137" s="25"/>
      <c r="BI137" s="25"/>
      <c r="BJ137" s="25"/>
      <c r="BK137" s="25"/>
      <c r="BL137" s="25"/>
      <c r="BM137" s="25" t="s">
        <v>417</v>
      </c>
    </row>
    <row r="138" spans="1:233" ht="13.15" customHeight="1" x14ac:dyDescent="0.2">
      <c r="A138" s="14"/>
      <c r="B138" s="14"/>
      <c r="C138" s="14"/>
      <c r="D138" s="14"/>
      <c r="E138" s="14"/>
      <c r="F138" s="15" t="s">
        <v>248</v>
      </c>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8">
        <f>SUM(AY112:AY137)</f>
        <v>5515402380.8767004</v>
      </c>
      <c r="AZ138" s="18">
        <f>SUM(AZ112:AZ137)</f>
        <v>6177250666.5819035</v>
      </c>
      <c r="BA138" s="14"/>
      <c r="BB138" s="14"/>
      <c r="BC138" s="14"/>
      <c r="BD138" s="14"/>
      <c r="BE138" s="14"/>
      <c r="BF138" s="14"/>
      <c r="BG138" s="14"/>
      <c r="BH138" s="14"/>
      <c r="BI138" s="14"/>
      <c r="BJ138" s="14"/>
      <c r="BK138" s="14"/>
      <c r="BL138" s="14"/>
      <c r="BM138" s="14"/>
    </row>
    <row r="139" spans="1:233" ht="13.15" customHeight="1" x14ac:dyDescent="0.2">
      <c r="A139" s="14"/>
      <c r="B139" s="14"/>
      <c r="C139" s="14"/>
      <c r="D139" s="14"/>
      <c r="E139" s="14"/>
      <c r="F139" s="7" t="s">
        <v>231</v>
      </c>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4"/>
      <c r="BB139" s="14"/>
      <c r="BC139" s="14"/>
      <c r="BD139" s="14"/>
      <c r="BE139" s="14"/>
      <c r="BF139" s="14"/>
      <c r="BG139" s="14"/>
      <c r="BH139" s="14"/>
      <c r="BI139" s="14"/>
      <c r="BJ139" s="14"/>
      <c r="BK139" s="14"/>
      <c r="BL139" s="14"/>
      <c r="BM139" s="14"/>
    </row>
    <row r="140" spans="1:233" s="6" customFormat="1" ht="13.15" customHeight="1" x14ac:dyDescent="0.2">
      <c r="A140" s="49" t="s">
        <v>71</v>
      </c>
      <c r="B140" s="76" t="s">
        <v>426</v>
      </c>
      <c r="C140" s="86"/>
      <c r="D140" s="28" t="s">
        <v>103</v>
      </c>
      <c r="E140" s="175"/>
      <c r="F140" s="175" t="s">
        <v>96</v>
      </c>
      <c r="G140" s="49" t="s">
        <v>348</v>
      </c>
      <c r="H140" s="49"/>
      <c r="I140" s="49" t="s">
        <v>124</v>
      </c>
      <c r="J140" s="49" t="s">
        <v>125</v>
      </c>
      <c r="K140" s="57" t="s">
        <v>25</v>
      </c>
      <c r="L140" s="49"/>
      <c r="M140" s="49"/>
      <c r="N140" s="184">
        <v>100</v>
      </c>
      <c r="O140" s="163">
        <v>230000000</v>
      </c>
      <c r="P140" s="182" t="s">
        <v>233</v>
      </c>
      <c r="Q140" s="49" t="s">
        <v>279</v>
      </c>
      <c r="R140" s="49" t="s">
        <v>234</v>
      </c>
      <c r="S140" s="163">
        <v>230000000</v>
      </c>
      <c r="T140" s="182" t="s">
        <v>280</v>
      </c>
      <c r="U140" s="49"/>
      <c r="V140" s="49"/>
      <c r="W140" s="49" t="s">
        <v>264</v>
      </c>
      <c r="X140" s="49" t="s">
        <v>285</v>
      </c>
      <c r="Y140" s="185">
        <v>0</v>
      </c>
      <c r="Z140" s="185">
        <v>100</v>
      </c>
      <c r="AA140" s="185">
        <v>0</v>
      </c>
      <c r="AB140" s="49"/>
      <c r="AC140" s="49" t="s">
        <v>236</v>
      </c>
      <c r="AD140" s="186"/>
      <c r="AE140" s="117"/>
      <c r="AF140" s="187">
        <v>114875020</v>
      </c>
      <c r="AG140" s="187">
        <f>AF140*1.12</f>
        <v>128660022.40000001</v>
      </c>
      <c r="AH140" s="186"/>
      <c r="AI140" s="117"/>
      <c r="AJ140" s="187">
        <v>114875020</v>
      </c>
      <c r="AK140" s="187">
        <f>AJ140*1.12</f>
        <v>128660022.40000001</v>
      </c>
      <c r="AL140" s="186"/>
      <c r="AM140" s="117"/>
      <c r="AN140" s="188">
        <v>114875020</v>
      </c>
      <c r="AO140" s="188">
        <f>AN140*1.12</f>
        <v>128660022.40000001</v>
      </c>
      <c r="AP140" s="186"/>
      <c r="AQ140" s="117"/>
      <c r="AR140" s="187">
        <v>114875020</v>
      </c>
      <c r="AS140" s="187">
        <f>AR140*1.12</f>
        <v>128660022.40000001</v>
      </c>
      <c r="AT140" s="186"/>
      <c r="AU140" s="117"/>
      <c r="AV140" s="188">
        <v>114875020</v>
      </c>
      <c r="AW140" s="188">
        <f>AV140*1.12</f>
        <v>128660022.40000001</v>
      </c>
      <c r="AX140" s="189"/>
      <c r="AY140" s="189">
        <v>0</v>
      </c>
      <c r="AZ140" s="189">
        <f>AY140*1.12</f>
        <v>0</v>
      </c>
      <c r="BA140" s="49" t="s">
        <v>245</v>
      </c>
      <c r="BB140" s="49" t="s">
        <v>349</v>
      </c>
      <c r="BC140" s="163" t="s">
        <v>350</v>
      </c>
      <c r="BD140" s="49"/>
      <c r="BE140" s="49"/>
      <c r="BF140" s="49"/>
      <c r="BG140" s="49"/>
      <c r="BH140" s="49"/>
      <c r="BI140" s="49"/>
      <c r="BJ140" s="49"/>
      <c r="BK140" s="49"/>
      <c r="BL140" s="49"/>
      <c r="BM140" s="49" t="s">
        <v>506</v>
      </c>
    </row>
    <row r="141" spans="1:233" s="6" customFormat="1" ht="13.15" customHeight="1" x14ac:dyDescent="0.2">
      <c r="A141" s="49" t="s">
        <v>71</v>
      </c>
      <c r="B141" s="76" t="s">
        <v>426</v>
      </c>
      <c r="C141" s="86"/>
      <c r="D141" s="28" t="s">
        <v>102</v>
      </c>
      <c r="E141" s="175"/>
      <c r="F141" s="81" t="s">
        <v>97</v>
      </c>
      <c r="G141" s="49" t="s">
        <v>348</v>
      </c>
      <c r="H141" s="49"/>
      <c r="I141" s="49" t="s">
        <v>124</v>
      </c>
      <c r="J141" s="49" t="s">
        <v>125</v>
      </c>
      <c r="K141" s="57" t="s">
        <v>25</v>
      </c>
      <c r="L141" s="49"/>
      <c r="M141" s="49"/>
      <c r="N141" s="184">
        <v>100</v>
      </c>
      <c r="O141" s="163">
        <v>230000000</v>
      </c>
      <c r="P141" s="182" t="s">
        <v>233</v>
      </c>
      <c r="Q141" s="49" t="s">
        <v>279</v>
      </c>
      <c r="R141" s="49" t="s">
        <v>234</v>
      </c>
      <c r="S141" s="163">
        <v>230000000</v>
      </c>
      <c r="T141" s="182" t="s">
        <v>75</v>
      </c>
      <c r="U141" s="49"/>
      <c r="V141" s="49"/>
      <c r="W141" s="49" t="s">
        <v>264</v>
      </c>
      <c r="X141" s="49" t="s">
        <v>285</v>
      </c>
      <c r="Y141" s="185">
        <v>0</v>
      </c>
      <c r="Z141" s="185">
        <v>100</v>
      </c>
      <c r="AA141" s="185">
        <v>0</v>
      </c>
      <c r="AB141" s="49"/>
      <c r="AC141" s="49" t="s">
        <v>236</v>
      </c>
      <c r="AD141" s="186"/>
      <c r="AE141" s="117"/>
      <c r="AF141" s="187">
        <v>128973780</v>
      </c>
      <c r="AG141" s="187">
        <f>AF141*1.12</f>
        <v>144450633.60000002</v>
      </c>
      <c r="AH141" s="186"/>
      <c r="AI141" s="117"/>
      <c r="AJ141" s="187">
        <v>128973780</v>
      </c>
      <c r="AK141" s="187">
        <f>AJ141*1.12</f>
        <v>144450633.60000002</v>
      </c>
      <c r="AL141" s="186"/>
      <c r="AM141" s="117"/>
      <c r="AN141" s="188">
        <v>128973780</v>
      </c>
      <c r="AO141" s="188">
        <f>AN141*1.12</f>
        <v>144450633.60000002</v>
      </c>
      <c r="AP141" s="186"/>
      <c r="AQ141" s="117"/>
      <c r="AR141" s="187">
        <v>128973780</v>
      </c>
      <c r="AS141" s="187">
        <f>AR141*1.12</f>
        <v>144450633.60000002</v>
      </c>
      <c r="AT141" s="186"/>
      <c r="AU141" s="117"/>
      <c r="AV141" s="188">
        <v>128973780</v>
      </c>
      <c r="AW141" s="188">
        <f>AV141*1.12</f>
        <v>144450633.60000002</v>
      </c>
      <c r="AX141" s="189"/>
      <c r="AY141" s="189">
        <v>0</v>
      </c>
      <c r="AZ141" s="189">
        <f t="shared" ref="AZ141:AZ182" si="185">AY141*1.12</f>
        <v>0</v>
      </c>
      <c r="BA141" s="49" t="s">
        <v>245</v>
      </c>
      <c r="BB141" s="49" t="s">
        <v>351</v>
      </c>
      <c r="BC141" s="163" t="s">
        <v>352</v>
      </c>
      <c r="BD141" s="49"/>
      <c r="BE141" s="49"/>
      <c r="BF141" s="49"/>
      <c r="BG141" s="49"/>
      <c r="BH141" s="49"/>
      <c r="BI141" s="49"/>
      <c r="BJ141" s="49"/>
      <c r="BK141" s="49"/>
      <c r="BL141" s="49"/>
      <c r="BM141" s="49" t="s">
        <v>506</v>
      </c>
    </row>
    <row r="142" spans="1:233" s="6" customFormat="1" ht="13.15" customHeight="1" x14ac:dyDescent="0.2">
      <c r="A142" s="49" t="s">
        <v>71</v>
      </c>
      <c r="B142" s="76" t="s">
        <v>426</v>
      </c>
      <c r="C142" s="81"/>
      <c r="D142" s="28" t="s">
        <v>108</v>
      </c>
      <c r="E142" s="81"/>
      <c r="F142" s="81" t="s">
        <v>103</v>
      </c>
      <c r="G142" s="182" t="s">
        <v>139</v>
      </c>
      <c r="H142" s="183"/>
      <c r="I142" s="183" t="s">
        <v>123</v>
      </c>
      <c r="J142" s="183" t="s">
        <v>123</v>
      </c>
      <c r="K142" s="57" t="s">
        <v>25</v>
      </c>
      <c r="L142" s="49"/>
      <c r="M142" s="49"/>
      <c r="N142" s="184">
        <v>100</v>
      </c>
      <c r="O142" s="163">
        <v>230000000</v>
      </c>
      <c r="P142" s="182" t="s">
        <v>233</v>
      </c>
      <c r="Q142" s="49" t="s">
        <v>279</v>
      </c>
      <c r="R142" s="49" t="s">
        <v>234</v>
      </c>
      <c r="S142" s="163">
        <v>230000000</v>
      </c>
      <c r="T142" s="182" t="s">
        <v>132</v>
      </c>
      <c r="U142" s="49"/>
      <c r="V142" s="49"/>
      <c r="W142" s="49" t="s">
        <v>264</v>
      </c>
      <c r="X142" s="49" t="s">
        <v>251</v>
      </c>
      <c r="Y142" s="185">
        <v>0</v>
      </c>
      <c r="Z142" s="185">
        <v>100</v>
      </c>
      <c r="AA142" s="185">
        <v>0</v>
      </c>
      <c r="AB142" s="49"/>
      <c r="AC142" s="49" t="s">
        <v>236</v>
      </c>
      <c r="AD142" s="186"/>
      <c r="AE142" s="117"/>
      <c r="AF142" s="117">
        <v>164919375</v>
      </c>
      <c r="AG142" s="187">
        <f>AF142*1.12</f>
        <v>184709700.00000003</v>
      </c>
      <c r="AH142" s="186"/>
      <c r="AI142" s="117"/>
      <c r="AJ142" s="117">
        <v>164919375</v>
      </c>
      <c r="AK142" s="187">
        <f>AJ142*1.12</f>
        <v>184709700.00000003</v>
      </c>
      <c r="AL142" s="186"/>
      <c r="AM142" s="117"/>
      <c r="AN142" s="117">
        <v>164919375</v>
      </c>
      <c r="AO142" s="188">
        <f>AN142*1.12</f>
        <v>184709700.00000003</v>
      </c>
      <c r="AP142" s="186"/>
      <c r="AQ142" s="189"/>
      <c r="AR142" s="187"/>
      <c r="AS142" s="187"/>
      <c r="AT142" s="186"/>
      <c r="AU142" s="189"/>
      <c r="AV142" s="188"/>
      <c r="AW142" s="188"/>
      <c r="AX142" s="189"/>
      <c r="AY142" s="169">
        <v>0</v>
      </c>
      <c r="AZ142" s="169">
        <v>0</v>
      </c>
      <c r="BA142" s="49" t="s">
        <v>245</v>
      </c>
      <c r="BB142" s="49" t="s">
        <v>353</v>
      </c>
      <c r="BC142" s="182" t="s">
        <v>134</v>
      </c>
      <c r="BD142" s="49"/>
      <c r="BE142" s="49"/>
      <c r="BF142" s="49"/>
      <c r="BG142" s="49"/>
      <c r="BH142" s="49"/>
      <c r="BI142" s="49"/>
      <c r="BJ142" s="49"/>
      <c r="BK142" s="49"/>
      <c r="BL142" s="49"/>
      <c r="BM142" s="49"/>
    </row>
    <row r="143" spans="1:233" ht="13.15" customHeight="1" x14ac:dyDescent="0.25">
      <c r="A143" s="54" t="s">
        <v>71</v>
      </c>
      <c r="B143" s="76" t="s">
        <v>426</v>
      </c>
      <c r="C143" s="81"/>
      <c r="D143" s="77" t="s">
        <v>625</v>
      </c>
      <c r="E143" s="81"/>
      <c r="F143" s="81"/>
      <c r="G143" s="83" t="s">
        <v>139</v>
      </c>
      <c r="H143" s="50"/>
      <c r="I143" s="50" t="s">
        <v>123</v>
      </c>
      <c r="J143" s="50" t="s">
        <v>123</v>
      </c>
      <c r="K143" s="39" t="s">
        <v>25</v>
      </c>
      <c r="L143" s="54"/>
      <c r="M143" s="54"/>
      <c r="N143" s="82">
        <v>100</v>
      </c>
      <c r="O143" s="38">
        <v>230000000</v>
      </c>
      <c r="P143" s="83" t="s">
        <v>233</v>
      </c>
      <c r="Q143" s="54" t="s">
        <v>522</v>
      </c>
      <c r="R143" s="54" t="s">
        <v>234</v>
      </c>
      <c r="S143" s="38">
        <v>230000000</v>
      </c>
      <c r="T143" s="83" t="s">
        <v>132</v>
      </c>
      <c r="U143" s="54"/>
      <c r="V143" s="54"/>
      <c r="W143" s="54" t="s">
        <v>478</v>
      </c>
      <c r="X143" s="54" t="s">
        <v>251</v>
      </c>
      <c r="Y143" s="170">
        <v>0</v>
      </c>
      <c r="Z143" s="170">
        <v>100</v>
      </c>
      <c r="AA143" s="170">
        <v>0</v>
      </c>
      <c r="AB143" s="54"/>
      <c r="AC143" s="54" t="s">
        <v>236</v>
      </c>
      <c r="AD143" s="171"/>
      <c r="AE143" s="115"/>
      <c r="AF143" s="75">
        <v>47279062.5</v>
      </c>
      <c r="AG143" s="173">
        <f t="shared" ref="AG143:AG182" si="186">AF143*1.12</f>
        <v>52952550.000000007</v>
      </c>
      <c r="AH143" s="75"/>
      <c r="AI143" s="75"/>
      <c r="AJ143" s="75">
        <v>63038750</v>
      </c>
      <c r="AK143" s="173">
        <f>AJ143*1.12</f>
        <v>70603400</v>
      </c>
      <c r="AL143" s="75"/>
      <c r="AM143" s="75"/>
      <c r="AN143" s="75">
        <v>63038750</v>
      </c>
      <c r="AO143" s="173">
        <f>AN143*1.12</f>
        <v>70603400</v>
      </c>
      <c r="AP143" s="75"/>
      <c r="AQ143" s="75"/>
      <c r="AR143" s="75"/>
      <c r="AS143" s="75"/>
      <c r="AT143" s="75"/>
      <c r="AU143" s="75"/>
      <c r="AV143" s="75"/>
      <c r="AW143" s="75"/>
      <c r="AX143" s="75"/>
      <c r="AY143" s="168">
        <v>0</v>
      </c>
      <c r="AZ143" s="168">
        <f>AY143*1.12</f>
        <v>0</v>
      </c>
      <c r="BA143" s="54" t="s">
        <v>245</v>
      </c>
      <c r="BB143" s="54" t="s">
        <v>353</v>
      </c>
      <c r="BC143" s="83" t="s">
        <v>134</v>
      </c>
      <c r="BD143" s="26"/>
      <c r="BE143" s="26"/>
      <c r="BF143" s="26"/>
      <c r="BG143" s="26"/>
      <c r="BH143" s="26"/>
      <c r="BI143" s="26"/>
      <c r="BJ143" s="26"/>
      <c r="BK143" s="26"/>
      <c r="BL143" s="26"/>
      <c r="BM143" s="26" t="s">
        <v>626</v>
      </c>
    </row>
    <row r="144" spans="1:233" ht="13.15" customHeight="1" x14ac:dyDescent="0.2">
      <c r="A144" s="54" t="s">
        <v>71</v>
      </c>
      <c r="B144" s="76" t="s">
        <v>426</v>
      </c>
      <c r="C144" s="81"/>
      <c r="D144" s="77" t="s">
        <v>666</v>
      </c>
      <c r="E144" s="81"/>
      <c r="F144" s="81"/>
      <c r="G144" s="83" t="s">
        <v>139</v>
      </c>
      <c r="H144" s="50"/>
      <c r="I144" s="50" t="s">
        <v>123</v>
      </c>
      <c r="J144" s="50" t="s">
        <v>123</v>
      </c>
      <c r="K144" s="39" t="s">
        <v>25</v>
      </c>
      <c r="L144" s="54"/>
      <c r="M144" s="54"/>
      <c r="N144" s="82">
        <v>100</v>
      </c>
      <c r="O144" s="38">
        <v>230000000</v>
      </c>
      <c r="P144" s="83" t="s">
        <v>233</v>
      </c>
      <c r="Q144" s="54" t="s">
        <v>522</v>
      </c>
      <c r="R144" s="54" t="s">
        <v>234</v>
      </c>
      <c r="S144" s="38">
        <v>230000000</v>
      </c>
      <c r="T144" s="83" t="s">
        <v>132</v>
      </c>
      <c r="U144" s="54"/>
      <c r="V144" s="54"/>
      <c r="W144" s="54" t="s">
        <v>478</v>
      </c>
      <c r="X144" s="54" t="s">
        <v>251</v>
      </c>
      <c r="Y144" s="170">
        <v>0</v>
      </c>
      <c r="Z144" s="170">
        <v>100</v>
      </c>
      <c r="AA144" s="170">
        <v>0</v>
      </c>
      <c r="AB144" s="54"/>
      <c r="AC144" s="54" t="s">
        <v>236</v>
      </c>
      <c r="AD144" s="171"/>
      <c r="AE144" s="115"/>
      <c r="AF144" s="108">
        <f>47279062.5+8985600</f>
        <v>56264662.5</v>
      </c>
      <c r="AG144" s="173">
        <f t="shared" si="186"/>
        <v>63016422.000000007</v>
      </c>
      <c r="AH144" s="75"/>
      <c r="AI144" s="75"/>
      <c r="AJ144" s="75">
        <v>75019550</v>
      </c>
      <c r="AK144" s="173">
        <f>AJ144*1.12</f>
        <v>84021896.000000015</v>
      </c>
      <c r="AL144" s="75"/>
      <c r="AM144" s="75"/>
      <c r="AN144" s="75">
        <v>75019550</v>
      </c>
      <c r="AO144" s="173">
        <f>AN144*1.12</f>
        <v>84021896.000000015</v>
      </c>
      <c r="AP144" s="75"/>
      <c r="AQ144" s="75"/>
      <c r="AR144" s="75"/>
      <c r="AS144" s="75"/>
      <c r="AT144" s="75"/>
      <c r="AU144" s="75"/>
      <c r="AV144" s="75"/>
      <c r="AW144" s="75"/>
      <c r="AX144" s="75"/>
      <c r="AY144" s="84">
        <v>0</v>
      </c>
      <c r="AZ144" s="84">
        <f t="shared" si="185"/>
        <v>0</v>
      </c>
      <c r="BA144" s="54" t="s">
        <v>245</v>
      </c>
      <c r="BB144" s="54" t="s">
        <v>353</v>
      </c>
      <c r="BC144" s="83" t="s">
        <v>134</v>
      </c>
      <c r="BD144" s="26"/>
      <c r="BE144" s="26"/>
      <c r="BF144" s="26"/>
      <c r="BG144" s="26"/>
      <c r="BH144" s="26"/>
      <c r="BI144" s="26"/>
      <c r="BJ144" s="26"/>
      <c r="BK144" s="26"/>
      <c r="BL144" s="26"/>
      <c r="BM144" s="26" t="s">
        <v>790</v>
      </c>
    </row>
    <row r="145" spans="1:65" s="6" customFormat="1" ht="13.15" customHeight="1" x14ac:dyDescent="0.2">
      <c r="A145" s="49" t="s">
        <v>71</v>
      </c>
      <c r="B145" s="76" t="s">
        <v>426</v>
      </c>
      <c r="C145" s="86"/>
      <c r="D145" s="28" t="s">
        <v>107</v>
      </c>
      <c r="E145" s="175"/>
      <c r="F145" s="175" t="s">
        <v>104</v>
      </c>
      <c r="G145" s="182" t="s">
        <v>139</v>
      </c>
      <c r="H145" s="183"/>
      <c r="I145" s="183" t="s">
        <v>123</v>
      </c>
      <c r="J145" s="183" t="s">
        <v>123</v>
      </c>
      <c r="K145" s="57" t="s">
        <v>25</v>
      </c>
      <c r="L145" s="49"/>
      <c r="M145" s="49"/>
      <c r="N145" s="184">
        <v>100</v>
      </c>
      <c r="O145" s="163">
        <v>230000000</v>
      </c>
      <c r="P145" s="182" t="s">
        <v>233</v>
      </c>
      <c r="Q145" s="49" t="s">
        <v>279</v>
      </c>
      <c r="R145" s="49" t="s">
        <v>234</v>
      </c>
      <c r="S145" s="163">
        <v>230000000</v>
      </c>
      <c r="T145" s="182" t="s">
        <v>75</v>
      </c>
      <c r="U145" s="49"/>
      <c r="V145" s="49"/>
      <c r="W145" s="49" t="s">
        <v>264</v>
      </c>
      <c r="X145" s="49" t="s">
        <v>251</v>
      </c>
      <c r="Y145" s="185">
        <v>0</v>
      </c>
      <c r="Z145" s="185">
        <v>100</v>
      </c>
      <c r="AA145" s="185">
        <v>0</v>
      </c>
      <c r="AB145" s="49"/>
      <c r="AC145" s="49" t="s">
        <v>236</v>
      </c>
      <c r="AD145" s="186"/>
      <c r="AE145" s="117"/>
      <c r="AF145" s="187">
        <v>143527370</v>
      </c>
      <c r="AG145" s="187">
        <f t="shared" si="186"/>
        <v>160750654.40000001</v>
      </c>
      <c r="AH145" s="186"/>
      <c r="AI145" s="117"/>
      <c r="AJ145" s="187">
        <v>143527370</v>
      </c>
      <c r="AK145" s="187">
        <f t="shared" ref="AK145:AK182" si="187">AJ145*1.12</f>
        <v>160750654.40000001</v>
      </c>
      <c r="AL145" s="186"/>
      <c r="AM145" s="117"/>
      <c r="AN145" s="188">
        <v>143527370</v>
      </c>
      <c r="AO145" s="188">
        <f t="shared" ref="AO145:AO162" si="188">AN145*1.12</f>
        <v>160750654.40000001</v>
      </c>
      <c r="AP145" s="186"/>
      <c r="AQ145" s="189"/>
      <c r="AR145" s="187"/>
      <c r="AS145" s="187"/>
      <c r="AT145" s="186"/>
      <c r="AU145" s="189"/>
      <c r="AV145" s="188"/>
      <c r="AW145" s="188"/>
      <c r="AX145" s="189"/>
      <c r="AY145" s="169">
        <v>0</v>
      </c>
      <c r="AZ145" s="169">
        <v>0</v>
      </c>
      <c r="BA145" s="49" t="s">
        <v>245</v>
      </c>
      <c r="BB145" s="49" t="s">
        <v>351</v>
      </c>
      <c r="BC145" s="182" t="s">
        <v>136</v>
      </c>
      <c r="BD145" s="49"/>
      <c r="BE145" s="49"/>
      <c r="BF145" s="49"/>
      <c r="BG145" s="49"/>
      <c r="BH145" s="49"/>
      <c r="BI145" s="49"/>
      <c r="BJ145" s="49"/>
      <c r="BK145" s="49"/>
      <c r="BL145" s="49"/>
      <c r="BM145" s="49"/>
    </row>
    <row r="146" spans="1:65" ht="13.15" customHeight="1" x14ac:dyDescent="0.25">
      <c r="A146" s="54" t="s">
        <v>71</v>
      </c>
      <c r="B146" s="76" t="s">
        <v>426</v>
      </c>
      <c r="C146" s="86"/>
      <c r="D146" s="77" t="s">
        <v>627</v>
      </c>
      <c r="E146" s="175"/>
      <c r="F146" s="175"/>
      <c r="G146" s="83" t="s">
        <v>139</v>
      </c>
      <c r="H146" s="50"/>
      <c r="I146" s="50" t="s">
        <v>123</v>
      </c>
      <c r="J146" s="50" t="s">
        <v>123</v>
      </c>
      <c r="K146" s="39" t="s">
        <v>25</v>
      </c>
      <c r="L146" s="54"/>
      <c r="M146" s="54"/>
      <c r="N146" s="82">
        <v>100</v>
      </c>
      <c r="O146" s="38">
        <v>230000000</v>
      </c>
      <c r="P146" s="83" t="s">
        <v>233</v>
      </c>
      <c r="Q146" s="54" t="s">
        <v>522</v>
      </c>
      <c r="R146" s="54" t="s">
        <v>234</v>
      </c>
      <c r="S146" s="38">
        <v>230000000</v>
      </c>
      <c r="T146" s="83" t="s">
        <v>75</v>
      </c>
      <c r="U146" s="54"/>
      <c r="V146" s="54"/>
      <c r="W146" s="54" t="s">
        <v>478</v>
      </c>
      <c r="X146" s="54" t="s">
        <v>251</v>
      </c>
      <c r="Y146" s="170">
        <v>0</v>
      </c>
      <c r="Z146" s="170">
        <v>100</v>
      </c>
      <c r="AA146" s="170">
        <v>0</v>
      </c>
      <c r="AB146" s="54"/>
      <c r="AC146" s="54" t="s">
        <v>236</v>
      </c>
      <c r="AD146" s="171"/>
      <c r="AE146" s="115"/>
      <c r="AF146" s="75">
        <v>14137500</v>
      </c>
      <c r="AG146" s="173">
        <f t="shared" si="186"/>
        <v>15834000.000000002</v>
      </c>
      <c r="AH146" s="75"/>
      <c r="AI146" s="75"/>
      <c r="AJ146" s="75">
        <v>18850000</v>
      </c>
      <c r="AK146" s="173">
        <f>AJ146*1.12</f>
        <v>21112000.000000004</v>
      </c>
      <c r="AL146" s="75"/>
      <c r="AM146" s="75"/>
      <c r="AN146" s="75">
        <v>18850000</v>
      </c>
      <c r="AO146" s="173">
        <f>AN146*1.12</f>
        <v>21112000.000000004</v>
      </c>
      <c r="AP146" s="75"/>
      <c r="AQ146" s="75"/>
      <c r="AR146" s="75"/>
      <c r="AS146" s="75"/>
      <c r="AT146" s="75"/>
      <c r="AU146" s="75"/>
      <c r="AV146" s="75"/>
      <c r="AW146" s="75"/>
      <c r="AX146" s="75"/>
      <c r="AY146" s="168">
        <v>0</v>
      </c>
      <c r="AZ146" s="168">
        <f>AY146*1.12</f>
        <v>0</v>
      </c>
      <c r="BA146" s="54" t="s">
        <v>245</v>
      </c>
      <c r="BB146" s="54" t="s">
        <v>351</v>
      </c>
      <c r="BC146" s="83" t="s">
        <v>136</v>
      </c>
      <c r="BD146" s="26"/>
      <c r="BE146" s="26"/>
      <c r="BF146" s="26"/>
      <c r="BG146" s="26"/>
      <c r="BH146" s="26"/>
      <c r="BI146" s="26"/>
      <c r="BJ146" s="26"/>
      <c r="BK146" s="26"/>
      <c r="BL146" s="26"/>
      <c r="BM146" s="26" t="s">
        <v>626</v>
      </c>
    </row>
    <row r="147" spans="1:65" ht="13.15" customHeight="1" x14ac:dyDescent="0.2">
      <c r="A147" s="54" t="s">
        <v>71</v>
      </c>
      <c r="B147" s="76" t="s">
        <v>426</v>
      </c>
      <c r="C147" s="86"/>
      <c r="D147" s="77" t="s">
        <v>667</v>
      </c>
      <c r="E147" s="175"/>
      <c r="F147" s="175"/>
      <c r="G147" s="83" t="s">
        <v>139</v>
      </c>
      <c r="H147" s="50"/>
      <c r="I147" s="50" t="s">
        <v>123</v>
      </c>
      <c r="J147" s="50" t="s">
        <v>123</v>
      </c>
      <c r="K147" s="39" t="s">
        <v>25</v>
      </c>
      <c r="L147" s="54"/>
      <c r="M147" s="54"/>
      <c r="N147" s="82">
        <v>100</v>
      </c>
      <c r="O147" s="38">
        <v>230000000</v>
      </c>
      <c r="P147" s="83" t="s">
        <v>233</v>
      </c>
      <c r="Q147" s="54" t="s">
        <v>522</v>
      </c>
      <c r="R147" s="54" t="s">
        <v>234</v>
      </c>
      <c r="S147" s="38">
        <v>230000000</v>
      </c>
      <c r="T147" s="83" t="s">
        <v>75</v>
      </c>
      <c r="U147" s="54"/>
      <c r="V147" s="54"/>
      <c r="W147" s="54" t="s">
        <v>478</v>
      </c>
      <c r="X147" s="54" t="s">
        <v>251</v>
      </c>
      <c r="Y147" s="170">
        <v>0</v>
      </c>
      <c r="Z147" s="170">
        <v>100</v>
      </c>
      <c r="AA147" s="170">
        <v>0</v>
      </c>
      <c r="AB147" s="54"/>
      <c r="AC147" s="54" t="s">
        <v>236</v>
      </c>
      <c r="AD147" s="171"/>
      <c r="AE147" s="115"/>
      <c r="AF147" s="75">
        <f>14137500+17971200</f>
        <v>32108700</v>
      </c>
      <c r="AG147" s="173">
        <f t="shared" si="186"/>
        <v>35961744</v>
      </c>
      <c r="AH147" s="75"/>
      <c r="AI147" s="75"/>
      <c r="AJ147" s="75">
        <v>42811600</v>
      </c>
      <c r="AK147" s="173">
        <f>AJ147*1.12</f>
        <v>47948992.000000007</v>
      </c>
      <c r="AL147" s="75"/>
      <c r="AM147" s="75"/>
      <c r="AN147" s="75">
        <v>42811600</v>
      </c>
      <c r="AO147" s="173">
        <f>AN147*1.12</f>
        <v>47948992.000000007</v>
      </c>
      <c r="AP147" s="75"/>
      <c r="AQ147" s="75"/>
      <c r="AR147" s="75"/>
      <c r="AS147" s="75"/>
      <c r="AT147" s="75"/>
      <c r="AU147" s="75"/>
      <c r="AV147" s="75"/>
      <c r="AW147" s="75"/>
      <c r="AX147" s="75"/>
      <c r="AY147" s="84">
        <v>0</v>
      </c>
      <c r="AZ147" s="84">
        <f t="shared" si="185"/>
        <v>0</v>
      </c>
      <c r="BA147" s="54" t="s">
        <v>245</v>
      </c>
      <c r="BB147" s="54" t="s">
        <v>351</v>
      </c>
      <c r="BC147" s="83" t="s">
        <v>136</v>
      </c>
      <c r="BD147" s="26"/>
      <c r="BE147" s="26"/>
      <c r="BF147" s="26"/>
      <c r="BG147" s="26"/>
      <c r="BH147" s="26"/>
      <c r="BI147" s="26"/>
      <c r="BJ147" s="26"/>
      <c r="BK147" s="26"/>
      <c r="BL147" s="26"/>
      <c r="BM147" s="26" t="s">
        <v>790</v>
      </c>
    </row>
    <row r="148" spans="1:65" s="6" customFormat="1" ht="13.15" customHeight="1" x14ac:dyDescent="0.2">
      <c r="A148" s="49" t="s">
        <v>71</v>
      </c>
      <c r="B148" s="76" t="s">
        <v>426</v>
      </c>
      <c r="C148" s="86"/>
      <c r="D148" s="28" t="s">
        <v>111</v>
      </c>
      <c r="E148" s="175"/>
      <c r="F148" s="175" t="s">
        <v>105</v>
      </c>
      <c r="G148" s="182" t="s">
        <v>139</v>
      </c>
      <c r="H148" s="183"/>
      <c r="I148" s="183" t="s">
        <v>123</v>
      </c>
      <c r="J148" s="183" t="s">
        <v>123</v>
      </c>
      <c r="K148" s="57" t="s">
        <v>25</v>
      </c>
      <c r="L148" s="49"/>
      <c r="M148" s="49"/>
      <c r="N148" s="184">
        <v>100</v>
      </c>
      <c r="O148" s="163">
        <v>230000000</v>
      </c>
      <c r="P148" s="182" t="s">
        <v>233</v>
      </c>
      <c r="Q148" s="49" t="s">
        <v>279</v>
      </c>
      <c r="R148" s="49" t="s">
        <v>234</v>
      </c>
      <c r="S148" s="163">
        <v>230000000</v>
      </c>
      <c r="T148" s="182" t="s">
        <v>280</v>
      </c>
      <c r="U148" s="49"/>
      <c r="V148" s="49"/>
      <c r="W148" s="49" t="s">
        <v>264</v>
      </c>
      <c r="X148" s="49" t="s">
        <v>251</v>
      </c>
      <c r="Y148" s="185">
        <v>0</v>
      </c>
      <c r="Z148" s="185">
        <v>100</v>
      </c>
      <c r="AA148" s="185">
        <v>0</v>
      </c>
      <c r="AB148" s="49"/>
      <c r="AC148" s="49" t="s">
        <v>236</v>
      </c>
      <c r="AD148" s="186"/>
      <c r="AE148" s="117"/>
      <c r="AF148" s="187">
        <v>164672825</v>
      </c>
      <c r="AG148" s="187">
        <f t="shared" si="186"/>
        <v>184433564.00000003</v>
      </c>
      <c r="AH148" s="186"/>
      <c r="AI148" s="117"/>
      <c r="AJ148" s="187">
        <v>164672825</v>
      </c>
      <c r="AK148" s="187">
        <f t="shared" si="187"/>
        <v>184433564.00000003</v>
      </c>
      <c r="AL148" s="186"/>
      <c r="AM148" s="117"/>
      <c r="AN148" s="188">
        <v>164672825</v>
      </c>
      <c r="AO148" s="188">
        <f t="shared" si="188"/>
        <v>184433564.00000003</v>
      </c>
      <c r="AP148" s="186"/>
      <c r="AQ148" s="189"/>
      <c r="AR148" s="187"/>
      <c r="AS148" s="187"/>
      <c r="AT148" s="186"/>
      <c r="AU148" s="189"/>
      <c r="AV148" s="188"/>
      <c r="AW148" s="188"/>
      <c r="AX148" s="189"/>
      <c r="AY148" s="169">
        <v>0</v>
      </c>
      <c r="AZ148" s="169">
        <v>0</v>
      </c>
      <c r="BA148" s="49" t="s">
        <v>245</v>
      </c>
      <c r="BB148" s="49" t="s">
        <v>354</v>
      </c>
      <c r="BC148" s="182" t="s">
        <v>270</v>
      </c>
      <c r="BD148" s="49"/>
      <c r="BE148" s="49"/>
      <c r="BF148" s="49"/>
      <c r="BG148" s="49"/>
      <c r="BH148" s="49"/>
      <c r="BI148" s="49"/>
      <c r="BJ148" s="49"/>
      <c r="BK148" s="49"/>
      <c r="BL148" s="49"/>
      <c r="BM148" s="49"/>
    </row>
    <row r="149" spans="1:65" ht="13.15" customHeight="1" x14ac:dyDescent="0.2">
      <c r="A149" s="54" t="s">
        <v>71</v>
      </c>
      <c r="B149" s="76" t="s">
        <v>426</v>
      </c>
      <c r="C149" s="86"/>
      <c r="D149" s="77" t="s">
        <v>628</v>
      </c>
      <c r="E149" s="175"/>
      <c r="F149" s="175"/>
      <c r="G149" s="83" t="s">
        <v>139</v>
      </c>
      <c r="H149" s="50"/>
      <c r="I149" s="50" t="s">
        <v>123</v>
      </c>
      <c r="J149" s="50" t="s">
        <v>123</v>
      </c>
      <c r="K149" s="39" t="s">
        <v>25</v>
      </c>
      <c r="L149" s="54"/>
      <c r="M149" s="54"/>
      <c r="N149" s="82">
        <v>100</v>
      </c>
      <c r="O149" s="38">
        <v>230000000</v>
      </c>
      <c r="P149" s="83" t="s">
        <v>233</v>
      </c>
      <c r="Q149" s="54" t="s">
        <v>522</v>
      </c>
      <c r="R149" s="54" t="s">
        <v>234</v>
      </c>
      <c r="S149" s="38">
        <v>230000000</v>
      </c>
      <c r="T149" s="83" t="s">
        <v>280</v>
      </c>
      <c r="U149" s="54"/>
      <c r="V149" s="54"/>
      <c r="W149" s="54" t="s">
        <v>478</v>
      </c>
      <c r="X149" s="54" t="s">
        <v>251</v>
      </c>
      <c r="Y149" s="170">
        <v>0</v>
      </c>
      <c r="Z149" s="170">
        <v>100</v>
      </c>
      <c r="AA149" s="170">
        <v>0</v>
      </c>
      <c r="AB149" s="54"/>
      <c r="AC149" s="54" t="s">
        <v>236</v>
      </c>
      <c r="AD149" s="171"/>
      <c r="AE149" s="115"/>
      <c r="AF149" s="75">
        <v>47094150</v>
      </c>
      <c r="AG149" s="173">
        <f t="shared" si="186"/>
        <v>52745448.000000007</v>
      </c>
      <c r="AH149" s="75"/>
      <c r="AI149" s="75"/>
      <c r="AJ149" s="75">
        <v>62792200</v>
      </c>
      <c r="AK149" s="173">
        <f>AJ149*1.12</f>
        <v>70327264</v>
      </c>
      <c r="AL149" s="75"/>
      <c r="AM149" s="75"/>
      <c r="AN149" s="75">
        <v>62792200</v>
      </c>
      <c r="AO149" s="173">
        <f>AN149*1.12</f>
        <v>70327264</v>
      </c>
      <c r="AP149" s="75"/>
      <c r="AQ149" s="75"/>
      <c r="AR149" s="75"/>
      <c r="AS149" s="75"/>
      <c r="AT149" s="75"/>
      <c r="AU149" s="75"/>
      <c r="AV149" s="75"/>
      <c r="AW149" s="75"/>
      <c r="AX149" s="75"/>
      <c r="AY149" s="84">
        <v>0</v>
      </c>
      <c r="AZ149" s="84">
        <f t="shared" si="185"/>
        <v>0</v>
      </c>
      <c r="BA149" s="54" t="s">
        <v>245</v>
      </c>
      <c r="BB149" s="54" t="s">
        <v>354</v>
      </c>
      <c r="BC149" s="83" t="s">
        <v>270</v>
      </c>
      <c r="BD149" s="26"/>
      <c r="BE149" s="26"/>
      <c r="BF149" s="26"/>
      <c r="BG149" s="26"/>
      <c r="BH149" s="26"/>
      <c r="BI149" s="26"/>
      <c r="BJ149" s="26"/>
      <c r="BK149" s="26"/>
      <c r="BL149" s="26"/>
      <c r="BM149" s="26" t="s">
        <v>790</v>
      </c>
    </row>
    <row r="150" spans="1:65" s="6" customFormat="1" ht="13.15" customHeight="1" x14ac:dyDescent="0.2">
      <c r="A150" s="49" t="s">
        <v>71</v>
      </c>
      <c r="B150" s="76" t="s">
        <v>426</v>
      </c>
      <c r="C150" s="86"/>
      <c r="D150" s="28" t="s">
        <v>114</v>
      </c>
      <c r="E150" s="175"/>
      <c r="F150" s="175" t="s">
        <v>106</v>
      </c>
      <c r="G150" s="182" t="s">
        <v>139</v>
      </c>
      <c r="H150" s="183"/>
      <c r="I150" s="183" t="s">
        <v>123</v>
      </c>
      <c r="J150" s="183" t="s">
        <v>123</v>
      </c>
      <c r="K150" s="57" t="s">
        <v>25</v>
      </c>
      <c r="L150" s="49"/>
      <c r="M150" s="49"/>
      <c r="N150" s="184">
        <v>100</v>
      </c>
      <c r="O150" s="163">
        <v>230000000</v>
      </c>
      <c r="P150" s="182" t="s">
        <v>233</v>
      </c>
      <c r="Q150" s="49" t="s">
        <v>279</v>
      </c>
      <c r="R150" s="49" t="s">
        <v>234</v>
      </c>
      <c r="S150" s="163">
        <v>230000000</v>
      </c>
      <c r="T150" s="182" t="s">
        <v>140</v>
      </c>
      <c r="U150" s="49"/>
      <c r="V150" s="49"/>
      <c r="W150" s="49" t="s">
        <v>264</v>
      </c>
      <c r="X150" s="49" t="s">
        <v>251</v>
      </c>
      <c r="Y150" s="185">
        <v>0</v>
      </c>
      <c r="Z150" s="185">
        <v>100</v>
      </c>
      <c r="AA150" s="185">
        <v>0</v>
      </c>
      <c r="AB150" s="49"/>
      <c r="AC150" s="49" t="s">
        <v>236</v>
      </c>
      <c r="AD150" s="186"/>
      <c r="AE150" s="117"/>
      <c r="AF150" s="187">
        <v>149490495</v>
      </c>
      <c r="AG150" s="187">
        <f t="shared" si="186"/>
        <v>167429354.40000001</v>
      </c>
      <c r="AH150" s="186"/>
      <c r="AI150" s="117"/>
      <c r="AJ150" s="187">
        <v>149490495</v>
      </c>
      <c r="AK150" s="187">
        <f t="shared" si="187"/>
        <v>167429354.40000001</v>
      </c>
      <c r="AL150" s="186"/>
      <c r="AM150" s="117"/>
      <c r="AN150" s="188">
        <v>149490495</v>
      </c>
      <c r="AO150" s="188">
        <f t="shared" si="188"/>
        <v>167429354.40000001</v>
      </c>
      <c r="AP150" s="186"/>
      <c r="AQ150" s="189"/>
      <c r="AR150" s="187"/>
      <c r="AS150" s="187"/>
      <c r="AT150" s="186"/>
      <c r="AU150" s="189"/>
      <c r="AV150" s="188"/>
      <c r="AW150" s="188"/>
      <c r="AX150" s="189"/>
      <c r="AY150" s="169">
        <v>0</v>
      </c>
      <c r="AZ150" s="169">
        <v>0</v>
      </c>
      <c r="BA150" s="49" t="s">
        <v>245</v>
      </c>
      <c r="BB150" s="49" t="s">
        <v>355</v>
      </c>
      <c r="BC150" s="182" t="s">
        <v>137</v>
      </c>
      <c r="BD150" s="49"/>
      <c r="BE150" s="49"/>
      <c r="BF150" s="49"/>
      <c r="BG150" s="49"/>
      <c r="BH150" s="49"/>
      <c r="BI150" s="49"/>
      <c r="BJ150" s="49"/>
      <c r="BK150" s="49"/>
      <c r="BL150" s="49"/>
      <c r="BM150" s="49"/>
    </row>
    <row r="151" spans="1:65" ht="13.15" customHeight="1" x14ac:dyDescent="0.2">
      <c r="A151" s="54" t="s">
        <v>71</v>
      </c>
      <c r="B151" s="76" t="s">
        <v>426</v>
      </c>
      <c r="C151" s="86"/>
      <c r="D151" s="77" t="s">
        <v>629</v>
      </c>
      <c r="E151" s="175"/>
      <c r="F151" s="175"/>
      <c r="G151" s="83" t="s">
        <v>139</v>
      </c>
      <c r="H151" s="50"/>
      <c r="I151" s="50" t="s">
        <v>123</v>
      </c>
      <c r="J151" s="50" t="s">
        <v>123</v>
      </c>
      <c r="K151" s="39" t="s">
        <v>25</v>
      </c>
      <c r="L151" s="54"/>
      <c r="M151" s="54"/>
      <c r="N151" s="82">
        <v>100</v>
      </c>
      <c r="O151" s="38">
        <v>230000000</v>
      </c>
      <c r="P151" s="83" t="s">
        <v>233</v>
      </c>
      <c r="Q151" s="54" t="s">
        <v>522</v>
      </c>
      <c r="R151" s="54" t="s">
        <v>234</v>
      </c>
      <c r="S151" s="38">
        <v>230000000</v>
      </c>
      <c r="T151" s="83" t="s">
        <v>140</v>
      </c>
      <c r="U151" s="54"/>
      <c r="V151" s="54"/>
      <c r="W151" s="54" t="s">
        <v>478</v>
      </c>
      <c r="X151" s="54" t="s">
        <v>251</v>
      </c>
      <c r="Y151" s="170">
        <v>0</v>
      </c>
      <c r="Z151" s="170">
        <v>100</v>
      </c>
      <c r="AA151" s="170">
        <v>0</v>
      </c>
      <c r="AB151" s="54"/>
      <c r="AC151" s="54" t="s">
        <v>236</v>
      </c>
      <c r="AD151" s="171"/>
      <c r="AE151" s="115"/>
      <c r="AF151" s="75">
        <v>46623183.75</v>
      </c>
      <c r="AG151" s="173">
        <f t="shared" si="186"/>
        <v>52217965.800000004</v>
      </c>
      <c r="AH151" s="75"/>
      <c r="AI151" s="75"/>
      <c r="AJ151" s="75">
        <v>62164245</v>
      </c>
      <c r="AK151" s="173">
        <f>AJ151*1.12</f>
        <v>69623954.400000006</v>
      </c>
      <c r="AL151" s="75"/>
      <c r="AM151" s="75"/>
      <c r="AN151" s="75">
        <v>62164245</v>
      </c>
      <c r="AO151" s="173">
        <f>AN151*1.12</f>
        <v>69623954.400000006</v>
      </c>
      <c r="AP151" s="75"/>
      <c r="AQ151" s="75"/>
      <c r="AR151" s="75"/>
      <c r="AS151" s="75"/>
      <c r="AT151" s="75"/>
      <c r="AU151" s="75"/>
      <c r="AV151" s="75"/>
      <c r="AW151" s="75"/>
      <c r="AX151" s="75"/>
      <c r="AY151" s="84">
        <v>0</v>
      </c>
      <c r="AZ151" s="84">
        <f t="shared" si="185"/>
        <v>0</v>
      </c>
      <c r="BA151" s="54" t="s">
        <v>245</v>
      </c>
      <c r="BB151" s="54" t="s">
        <v>355</v>
      </c>
      <c r="BC151" s="83" t="s">
        <v>137</v>
      </c>
      <c r="BD151" s="26"/>
      <c r="BE151" s="26"/>
      <c r="BF151" s="26"/>
      <c r="BG151" s="26"/>
      <c r="BH151" s="26"/>
      <c r="BI151" s="26"/>
      <c r="BJ151" s="26"/>
      <c r="BK151" s="26"/>
      <c r="BL151" s="26"/>
      <c r="BM151" s="26" t="s">
        <v>790</v>
      </c>
    </row>
    <row r="152" spans="1:65" s="6" customFormat="1" ht="13.15" customHeight="1" x14ac:dyDescent="0.2">
      <c r="A152" s="49" t="s">
        <v>71</v>
      </c>
      <c r="B152" s="76" t="s">
        <v>426</v>
      </c>
      <c r="C152" s="86"/>
      <c r="D152" s="28" t="s">
        <v>112</v>
      </c>
      <c r="E152" s="175"/>
      <c r="F152" s="175" t="s">
        <v>107</v>
      </c>
      <c r="G152" s="182" t="s">
        <v>139</v>
      </c>
      <c r="H152" s="183"/>
      <c r="I152" s="183" t="s">
        <v>123</v>
      </c>
      <c r="J152" s="183" t="s">
        <v>123</v>
      </c>
      <c r="K152" s="57" t="s">
        <v>25</v>
      </c>
      <c r="L152" s="49"/>
      <c r="M152" s="49"/>
      <c r="N152" s="184">
        <v>100</v>
      </c>
      <c r="O152" s="163">
        <v>230000000</v>
      </c>
      <c r="P152" s="182" t="s">
        <v>233</v>
      </c>
      <c r="Q152" s="49" t="s">
        <v>279</v>
      </c>
      <c r="R152" s="49" t="s">
        <v>234</v>
      </c>
      <c r="S152" s="163">
        <v>230000000</v>
      </c>
      <c r="T152" s="182" t="s">
        <v>72</v>
      </c>
      <c r="U152" s="49"/>
      <c r="V152" s="49"/>
      <c r="W152" s="49" t="s">
        <v>264</v>
      </c>
      <c r="X152" s="49" t="s">
        <v>251</v>
      </c>
      <c r="Y152" s="185">
        <v>0</v>
      </c>
      <c r="Z152" s="185">
        <v>100</v>
      </c>
      <c r="AA152" s="185">
        <v>0</v>
      </c>
      <c r="AB152" s="49"/>
      <c r="AC152" s="49" t="s">
        <v>236</v>
      </c>
      <c r="AD152" s="186"/>
      <c r="AE152" s="117"/>
      <c r="AF152" s="187">
        <v>108554250</v>
      </c>
      <c r="AG152" s="187">
        <f t="shared" si="186"/>
        <v>121580760.00000001</v>
      </c>
      <c r="AH152" s="186"/>
      <c r="AI152" s="117"/>
      <c r="AJ152" s="187">
        <v>108554250</v>
      </c>
      <c r="AK152" s="187">
        <f t="shared" si="187"/>
        <v>121580760.00000001</v>
      </c>
      <c r="AL152" s="186"/>
      <c r="AM152" s="117"/>
      <c r="AN152" s="188">
        <v>108554250</v>
      </c>
      <c r="AO152" s="188">
        <f t="shared" si="188"/>
        <v>121580760.00000001</v>
      </c>
      <c r="AP152" s="186"/>
      <c r="AQ152" s="189"/>
      <c r="AR152" s="187"/>
      <c r="AS152" s="187"/>
      <c r="AT152" s="186"/>
      <c r="AU152" s="189"/>
      <c r="AV152" s="188"/>
      <c r="AW152" s="188"/>
      <c r="AX152" s="189"/>
      <c r="AY152" s="169">
        <v>0</v>
      </c>
      <c r="AZ152" s="169">
        <v>0</v>
      </c>
      <c r="BA152" s="49" t="s">
        <v>245</v>
      </c>
      <c r="BB152" s="49" t="s">
        <v>356</v>
      </c>
      <c r="BC152" s="190" t="s">
        <v>357</v>
      </c>
      <c r="BD152" s="49"/>
      <c r="BE152" s="49"/>
      <c r="BF152" s="49"/>
      <c r="BG152" s="49"/>
      <c r="BH152" s="49"/>
      <c r="BI152" s="49"/>
      <c r="BJ152" s="49"/>
      <c r="BK152" s="49"/>
      <c r="BL152" s="49"/>
      <c r="BM152" s="49"/>
    </row>
    <row r="153" spans="1:65" ht="13.15" customHeight="1" x14ac:dyDescent="0.2">
      <c r="A153" s="54" t="s">
        <v>71</v>
      </c>
      <c r="B153" s="76" t="s">
        <v>426</v>
      </c>
      <c r="C153" s="86"/>
      <c r="D153" s="77" t="s">
        <v>113</v>
      </c>
      <c r="E153" s="175"/>
      <c r="F153" s="175"/>
      <c r="G153" s="83" t="s">
        <v>139</v>
      </c>
      <c r="H153" s="50"/>
      <c r="I153" s="50" t="s">
        <v>123</v>
      </c>
      <c r="J153" s="50" t="s">
        <v>123</v>
      </c>
      <c r="K153" s="39" t="s">
        <v>25</v>
      </c>
      <c r="L153" s="54"/>
      <c r="M153" s="54"/>
      <c r="N153" s="82">
        <v>100</v>
      </c>
      <c r="O153" s="38">
        <v>230000000</v>
      </c>
      <c r="P153" s="83" t="s">
        <v>233</v>
      </c>
      <c r="Q153" s="54" t="s">
        <v>522</v>
      </c>
      <c r="R153" s="54" t="s">
        <v>234</v>
      </c>
      <c r="S153" s="38">
        <v>230000000</v>
      </c>
      <c r="T153" s="83" t="s">
        <v>72</v>
      </c>
      <c r="U153" s="54"/>
      <c r="V153" s="54"/>
      <c r="W153" s="54" t="s">
        <v>478</v>
      </c>
      <c r="X153" s="54" t="s">
        <v>251</v>
      </c>
      <c r="Y153" s="170">
        <v>0</v>
      </c>
      <c r="Z153" s="170">
        <v>100</v>
      </c>
      <c r="AA153" s="170">
        <v>0</v>
      </c>
      <c r="AB153" s="54"/>
      <c r="AC153" s="54" t="s">
        <v>236</v>
      </c>
      <c r="AD153" s="171"/>
      <c r="AE153" s="115"/>
      <c r="AF153" s="75">
        <v>81415687.5</v>
      </c>
      <c r="AG153" s="173">
        <f t="shared" si="186"/>
        <v>91185570.000000015</v>
      </c>
      <c r="AH153" s="75"/>
      <c r="AI153" s="75"/>
      <c r="AJ153" s="173">
        <v>108554250</v>
      </c>
      <c r="AK153" s="173">
        <f t="shared" si="187"/>
        <v>121580760.00000001</v>
      </c>
      <c r="AL153" s="171"/>
      <c r="AM153" s="115"/>
      <c r="AN153" s="174">
        <v>108554250</v>
      </c>
      <c r="AO153" s="174">
        <f t="shared" si="188"/>
        <v>121580760.00000001</v>
      </c>
      <c r="AP153" s="75"/>
      <c r="AQ153" s="75"/>
      <c r="AR153" s="75"/>
      <c r="AS153" s="75"/>
      <c r="AT153" s="75"/>
      <c r="AU153" s="75"/>
      <c r="AV153" s="75"/>
      <c r="AW153" s="75"/>
      <c r="AX153" s="75"/>
      <c r="AY153" s="84">
        <v>0</v>
      </c>
      <c r="AZ153" s="84">
        <f t="shared" si="185"/>
        <v>0</v>
      </c>
      <c r="BA153" s="54" t="s">
        <v>245</v>
      </c>
      <c r="BB153" s="178" t="s">
        <v>356</v>
      </c>
      <c r="BC153" s="190" t="s">
        <v>357</v>
      </c>
      <c r="BD153" s="26"/>
      <c r="BE153" s="26"/>
      <c r="BF153" s="26"/>
      <c r="BG153" s="26"/>
      <c r="BH153" s="26"/>
      <c r="BI153" s="26"/>
      <c r="BJ153" s="26"/>
      <c r="BK153" s="26"/>
      <c r="BL153" s="26"/>
      <c r="BM153" s="26" t="s">
        <v>790</v>
      </c>
    </row>
    <row r="154" spans="1:65" s="6" customFormat="1" ht="13.15" customHeight="1" x14ac:dyDescent="0.2">
      <c r="A154" s="49" t="s">
        <v>71</v>
      </c>
      <c r="B154" s="76" t="s">
        <v>426</v>
      </c>
      <c r="C154" s="86"/>
      <c r="D154" s="28" t="s">
        <v>105</v>
      </c>
      <c r="E154" s="175"/>
      <c r="F154" s="175" t="s">
        <v>99</v>
      </c>
      <c r="G154" s="182" t="s">
        <v>138</v>
      </c>
      <c r="H154" s="183"/>
      <c r="I154" s="183" t="s">
        <v>133</v>
      </c>
      <c r="J154" s="183" t="s">
        <v>133</v>
      </c>
      <c r="K154" s="57" t="s">
        <v>25</v>
      </c>
      <c r="L154" s="49"/>
      <c r="M154" s="49"/>
      <c r="N154" s="184">
        <v>100</v>
      </c>
      <c r="O154" s="163">
        <v>230000000</v>
      </c>
      <c r="P154" s="182" t="s">
        <v>233</v>
      </c>
      <c r="Q154" s="49" t="s">
        <v>279</v>
      </c>
      <c r="R154" s="49" t="s">
        <v>234</v>
      </c>
      <c r="S154" s="163">
        <v>230000000</v>
      </c>
      <c r="T154" s="182" t="s">
        <v>75</v>
      </c>
      <c r="U154" s="49"/>
      <c r="V154" s="49"/>
      <c r="W154" s="49" t="s">
        <v>264</v>
      </c>
      <c r="X154" s="49" t="s">
        <v>251</v>
      </c>
      <c r="Y154" s="185">
        <v>0</v>
      </c>
      <c r="Z154" s="185">
        <v>100</v>
      </c>
      <c r="AA154" s="185">
        <v>0</v>
      </c>
      <c r="AB154" s="49"/>
      <c r="AC154" s="49" t="s">
        <v>236</v>
      </c>
      <c r="AD154" s="186"/>
      <c r="AE154" s="117"/>
      <c r="AF154" s="187">
        <v>51387600</v>
      </c>
      <c r="AG154" s="187">
        <f t="shared" si="186"/>
        <v>57554112.000000007</v>
      </c>
      <c r="AH154" s="186"/>
      <c r="AI154" s="117"/>
      <c r="AJ154" s="187">
        <v>51387600</v>
      </c>
      <c r="AK154" s="187">
        <f t="shared" si="187"/>
        <v>57554112.000000007</v>
      </c>
      <c r="AL154" s="186"/>
      <c r="AM154" s="117"/>
      <c r="AN154" s="188">
        <v>51387600</v>
      </c>
      <c r="AO154" s="188">
        <f t="shared" si="188"/>
        <v>57554112.000000007</v>
      </c>
      <c r="AP154" s="186"/>
      <c r="AQ154" s="189"/>
      <c r="AR154" s="187"/>
      <c r="AS154" s="187"/>
      <c r="AT154" s="186"/>
      <c r="AU154" s="189"/>
      <c r="AV154" s="188"/>
      <c r="AW154" s="188"/>
      <c r="AX154" s="189"/>
      <c r="AY154" s="169">
        <v>0</v>
      </c>
      <c r="AZ154" s="169">
        <v>0</v>
      </c>
      <c r="BA154" s="49" t="s">
        <v>245</v>
      </c>
      <c r="BB154" s="49" t="s">
        <v>358</v>
      </c>
      <c r="BC154" s="182" t="s">
        <v>135</v>
      </c>
      <c r="BD154" s="49"/>
      <c r="BE154" s="49"/>
      <c r="BF154" s="49"/>
      <c r="BG154" s="49"/>
      <c r="BH154" s="49"/>
      <c r="BI154" s="49"/>
      <c r="BJ154" s="49"/>
      <c r="BK154" s="49"/>
      <c r="BL154" s="49"/>
      <c r="BM154" s="49"/>
    </row>
    <row r="155" spans="1:65" s="6" customFormat="1" ht="13.15" customHeight="1" x14ac:dyDescent="0.25">
      <c r="A155" s="49" t="s">
        <v>71</v>
      </c>
      <c r="B155" s="76" t="s">
        <v>426</v>
      </c>
      <c r="C155" s="86"/>
      <c r="D155" s="28" t="s">
        <v>521</v>
      </c>
      <c r="E155" s="175"/>
      <c r="F155" s="175" t="s">
        <v>99</v>
      </c>
      <c r="G155" s="182" t="s">
        <v>138</v>
      </c>
      <c r="H155" s="183"/>
      <c r="I155" s="183" t="s">
        <v>133</v>
      </c>
      <c r="J155" s="183" t="s">
        <v>133</v>
      </c>
      <c r="K155" s="57" t="s">
        <v>25</v>
      </c>
      <c r="L155" s="49"/>
      <c r="M155" s="49"/>
      <c r="N155" s="184">
        <v>100</v>
      </c>
      <c r="O155" s="163">
        <v>230000000</v>
      </c>
      <c r="P155" s="182" t="s">
        <v>233</v>
      </c>
      <c r="Q155" s="54" t="s">
        <v>522</v>
      </c>
      <c r="R155" s="49" t="s">
        <v>234</v>
      </c>
      <c r="S155" s="163">
        <v>230000000</v>
      </c>
      <c r="T155" s="182" t="s">
        <v>75</v>
      </c>
      <c r="U155" s="49"/>
      <c r="V155" s="49"/>
      <c r="W155" s="26" t="s">
        <v>478</v>
      </c>
      <c r="X155" s="54" t="s">
        <v>251</v>
      </c>
      <c r="Y155" s="185">
        <v>0</v>
      </c>
      <c r="Z155" s="185">
        <v>100</v>
      </c>
      <c r="AA155" s="185">
        <v>0</v>
      </c>
      <c r="AB155" s="49"/>
      <c r="AC155" s="49" t="s">
        <v>236</v>
      </c>
      <c r="AD155" s="186"/>
      <c r="AE155" s="117"/>
      <c r="AF155" s="75">
        <v>40107157</v>
      </c>
      <c r="AG155" s="191">
        <f t="shared" si="186"/>
        <v>44920015.840000004</v>
      </c>
      <c r="AH155" s="75"/>
      <c r="AI155" s="75"/>
      <c r="AJ155" s="75">
        <v>53471770</v>
      </c>
      <c r="AK155" s="84">
        <f t="shared" si="187"/>
        <v>59888382.400000006</v>
      </c>
      <c r="AL155" s="75"/>
      <c r="AM155" s="75"/>
      <c r="AN155" s="75">
        <v>53471770</v>
      </c>
      <c r="AO155" s="84">
        <f t="shared" si="188"/>
        <v>59888382.400000006</v>
      </c>
      <c r="AP155" s="75"/>
      <c r="AQ155" s="75"/>
      <c r="AR155" s="75"/>
      <c r="AS155" s="75"/>
      <c r="AT155" s="75"/>
      <c r="AU155" s="75"/>
      <c r="AV155" s="75"/>
      <c r="AW155" s="75"/>
      <c r="AX155" s="75"/>
      <c r="AY155" s="168">
        <v>0</v>
      </c>
      <c r="AZ155" s="169">
        <f t="shared" si="185"/>
        <v>0</v>
      </c>
      <c r="BA155" s="84" t="s">
        <v>245</v>
      </c>
      <c r="BB155" s="85" t="s">
        <v>358</v>
      </c>
      <c r="BC155" s="86" t="s">
        <v>135</v>
      </c>
      <c r="BD155" s="26"/>
      <c r="BE155" s="26"/>
      <c r="BF155" s="26"/>
      <c r="BG155" s="26"/>
      <c r="BH155" s="26"/>
      <c r="BI155" s="26"/>
      <c r="BJ155" s="26"/>
      <c r="BK155" s="26"/>
      <c r="BL155" s="26"/>
      <c r="BM155" s="49"/>
    </row>
    <row r="156" spans="1:65" s="6" customFormat="1" ht="15" customHeight="1" x14ac:dyDescent="0.2">
      <c r="A156" s="54" t="s">
        <v>71</v>
      </c>
      <c r="B156" s="76" t="s">
        <v>426</v>
      </c>
      <c r="C156" s="76"/>
      <c r="D156" s="28" t="s">
        <v>521</v>
      </c>
      <c r="E156" s="77"/>
      <c r="F156" s="78"/>
      <c r="G156" s="78" t="s">
        <v>138</v>
      </c>
      <c r="H156" s="79"/>
      <c r="I156" s="79" t="s">
        <v>133</v>
      </c>
      <c r="J156" s="80" t="s">
        <v>133</v>
      </c>
      <c r="K156" s="80" t="s">
        <v>25</v>
      </c>
      <c r="L156" s="39"/>
      <c r="M156" s="81"/>
      <c r="N156" s="82">
        <v>100</v>
      </c>
      <c r="O156" s="38">
        <v>230000000</v>
      </c>
      <c r="P156" s="83" t="s">
        <v>233</v>
      </c>
      <c r="Q156" s="54" t="s">
        <v>522</v>
      </c>
      <c r="R156" s="54" t="s">
        <v>234</v>
      </c>
      <c r="S156" s="38">
        <v>230000000</v>
      </c>
      <c r="T156" s="83" t="s">
        <v>75</v>
      </c>
      <c r="U156" s="79"/>
      <c r="V156" s="81"/>
      <c r="W156" s="26" t="s">
        <v>478</v>
      </c>
      <c r="X156" s="54" t="s">
        <v>251</v>
      </c>
      <c r="Y156" s="54">
        <v>0</v>
      </c>
      <c r="Z156" s="78">
        <v>100</v>
      </c>
      <c r="AA156" s="78">
        <v>0</v>
      </c>
      <c r="AB156" s="78"/>
      <c r="AC156" s="78" t="s">
        <v>236</v>
      </c>
      <c r="AD156" s="39"/>
      <c r="AE156" s="81"/>
      <c r="AF156" s="75">
        <v>40107157</v>
      </c>
      <c r="AG156" s="191">
        <f t="shared" si="186"/>
        <v>44920015.840000004</v>
      </c>
      <c r="AH156" s="75"/>
      <c r="AI156" s="75"/>
      <c r="AJ156" s="75">
        <v>53471770</v>
      </c>
      <c r="AK156" s="84">
        <f t="shared" si="187"/>
        <v>59888382.400000006</v>
      </c>
      <c r="AL156" s="75"/>
      <c r="AM156" s="75"/>
      <c r="AN156" s="75">
        <v>53471770</v>
      </c>
      <c r="AO156" s="84">
        <f t="shared" si="188"/>
        <v>59888382.400000006</v>
      </c>
      <c r="AP156" s="75"/>
      <c r="AQ156" s="75"/>
      <c r="AR156" s="75"/>
      <c r="AS156" s="75"/>
      <c r="AT156" s="75"/>
      <c r="AU156" s="75"/>
      <c r="AV156" s="75"/>
      <c r="AW156" s="75"/>
      <c r="AX156" s="75"/>
      <c r="AY156" s="191">
        <v>0</v>
      </c>
      <c r="AZ156" s="191">
        <f t="shared" si="185"/>
        <v>0</v>
      </c>
      <c r="BA156" s="84" t="s">
        <v>245</v>
      </c>
      <c r="BB156" s="85" t="s">
        <v>358</v>
      </c>
      <c r="BC156" s="86" t="s">
        <v>135</v>
      </c>
      <c r="BD156" s="87"/>
      <c r="BE156" s="81"/>
      <c r="BF156" s="81"/>
      <c r="BG156" s="81"/>
      <c r="BH156" s="81"/>
      <c r="BI156" s="81"/>
      <c r="BJ156" s="81"/>
      <c r="BK156" s="81"/>
      <c r="BL156" s="81"/>
      <c r="BM156" s="26" t="s">
        <v>678</v>
      </c>
    </row>
    <row r="157" spans="1:65" s="6" customFormat="1" ht="13.15" customHeight="1" x14ac:dyDescent="0.2">
      <c r="A157" s="49" t="s">
        <v>71</v>
      </c>
      <c r="B157" s="76" t="s">
        <v>426</v>
      </c>
      <c r="C157" s="86"/>
      <c r="D157" s="28" t="s">
        <v>106</v>
      </c>
      <c r="E157" s="175"/>
      <c r="F157" s="175" t="s">
        <v>101</v>
      </c>
      <c r="G157" s="182" t="s">
        <v>138</v>
      </c>
      <c r="H157" s="183"/>
      <c r="I157" s="183" t="s">
        <v>133</v>
      </c>
      <c r="J157" s="183" t="s">
        <v>133</v>
      </c>
      <c r="K157" s="57" t="s">
        <v>25</v>
      </c>
      <c r="L157" s="49"/>
      <c r="M157" s="49"/>
      <c r="N157" s="184">
        <v>100</v>
      </c>
      <c r="O157" s="163">
        <v>230000000</v>
      </c>
      <c r="P157" s="182" t="s">
        <v>233</v>
      </c>
      <c r="Q157" s="49" t="s">
        <v>279</v>
      </c>
      <c r="R157" s="49" t="s">
        <v>234</v>
      </c>
      <c r="S157" s="163">
        <v>230000000</v>
      </c>
      <c r="T157" s="182" t="s">
        <v>280</v>
      </c>
      <c r="U157" s="49"/>
      <c r="V157" s="49"/>
      <c r="W157" s="49" t="s">
        <v>264</v>
      </c>
      <c r="X157" s="49" t="s">
        <v>251</v>
      </c>
      <c r="Y157" s="185">
        <v>0</v>
      </c>
      <c r="Z157" s="185">
        <v>100</v>
      </c>
      <c r="AA157" s="185">
        <v>0</v>
      </c>
      <c r="AB157" s="49"/>
      <c r="AC157" s="49" t="s">
        <v>236</v>
      </c>
      <c r="AD157" s="186"/>
      <c r="AE157" s="117"/>
      <c r="AF157" s="187">
        <v>9672960</v>
      </c>
      <c r="AG157" s="187">
        <f t="shared" si="186"/>
        <v>10833715.200000001</v>
      </c>
      <c r="AH157" s="186"/>
      <c r="AI157" s="117"/>
      <c r="AJ157" s="187">
        <v>9672960</v>
      </c>
      <c r="AK157" s="187">
        <f t="shared" si="187"/>
        <v>10833715.200000001</v>
      </c>
      <c r="AL157" s="186"/>
      <c r="AM157" s="117"/>
      <c r="AN157" s="188">
        <v>9672960</v>
      </c>
      <c r="AO157" s="188">
        <f t="shared" si="188"/>
        <v>10833715.200000001</v>
      </c>
      <c r="AP157" s="186"/>
      <c r="AQ157" s="189"/>
      <c r="AR157" s="187"/>
      <c r="AS157" s="187"/>
      <c r="AT157" s="186"/>
      <c r="AU157" s="189"/>
      <c r="AV157" s="188"/>
      <c r="AW157" s="188"/>
      <c r="AX157" s="189"/>
      <c r="AY157" s="169">
        <v>0</v>
      </c>
      <c r="AZ157" s="169">
        <v>0</v>
      </c>
      <c r="BA157" s="49" t="s">
        <v>245</v>
      </c>
      <c r="BB157" s="49" t="s">
        <v>359</v>
      </c>
      <c r="BC157" s="183" t="s">
        <v>269</v>
      </c>
      <c r="BD157" s="49"/>
      <c r="BE157" s="49"/>
      <c r="BF157" s="49"/>
      <c r="BG157" s="49"/>
      <c r="BH157" s="49"/>
      <c r="BI157" s="49"/>
      <c r="BJ157" s="49"/>
      <c r="BK157" s="49"/>
      <c r="BL157" s="49"/>
      <c r="BM157" s="49"/>
    </row>
    <row r="158" spans="1:65" s="6" customFormat="1" ht="13.15" customHeight="1" x14ac:dyDescent="0.25">
      <c r="A158" s="49" t="s">
        <v>71</v>
      </c>
      <c r="B158" s="76" t="s">
        <v>426</v>
      </c>
      <c r="C158" s="86"/>
      <c r="D158" s="28" t="s">
        <v>523</v>
      </c>
      <c r="E158" s="175"/>
      <c r="F158" s="175" t="s">
        <v>101</v>
      </c>
      <c r="G158" s="182" t="s">
        <v>138</v>
      </c>
      <c r="H158" s="183"/>
      <c r="I158" s="183" t="s">
        <v>133</v>
      </c>
      <c r="J158" s="183" t="s">
        <v>133</v>
      </c>
      <c r="K158" s="57" t="s">
        <v>25</v>
      </c>
      <c r="L158" s="49"/>
      <c r="M158" s="49"/>
      <c r="N158" s="184">
        <v>100</v>
      </c>
      <c r="O158" s="163">
        <v>230000000</v>
      </c>
      <c r="P158" s="182" t="s">
        <v>233</v>
      </c>
      <c r="Q158" s="54" t="s">
        <v>522</v>
      </c>
      <c r="R158" s="49" t="s">
        <v>234</v>
      </c>
      <c r="S158" s="163">
        <v>230000000</v>
      </c>
      <c r="T158" s="182" t="s">
        <v>280</v>
      </c>
      <c r="U158" s="49"/>
      <c r="V158" s="49"/>
      <c r="W158" s="26" t="s">
        <v>478</v>
      </c>
      <c r="X158" s="90" t="s">
        <v>251</v>
      </c>
      <c r="Y158" s="185">
        <v>0</v>
      </c>
      <c r="Z158" s="185">
        <v>100</v>
      </c>
      <c r="AA158" s="185">
        <v>0</v>
      </c>
      <c r="AB158" s="49"/>
      <c r="AC158" s="49" t="s">
        <v>236</v>
      </c>
      <c r="AD158" s="186"/>
      <c r="AE158" s="117"/>
      <c r="AF158" s="88">
        <v>7254720</v>
      </c>
      <c r="AG158" s="191">
        <f t="shared" si="186"/>
        <v>8125286.4000000004</v>
      </c>
      <c r="AH158" s="88"/>
      <c r="AI158" s="88"/>
      <c r="AJ158" s="191">
        <v>9672960</v>
      </c>
      <c r="AK158" s="191">
        <f t="shared" si="187"/>
        <v>10833715.200000001</v>
      </c>
      <c r="AL158" s="191"/>
      <c r="AM158" s="191"/>
      <c r="AN158" s="191">
        <v>9672960</v>
      </c>
      <c r="AO158" s="191">
        <f t="shared" si="188"/>
        <v>10833715.200000001</v>
      </c>
      <c r="AP158" s="88"/>
      <c r="AQ158" s="88"/>
      <c r="AR158" s="88"/>
      <c r="AS158" s="88"/>
      <c r="AT158" s="88"/>
      <c r="AU158" s="88"/>
      <c r="AV158" s="88"/>
      <c r="AW158" s="88"/>
      <c r="AX158" s="88"/>
      <c r="AY158" s="168">
        <v>0</v>
      </c>
      <c r="AZ158" s="169">
        <f t="shared" si="185"/>
        <v>0</v>
      </c>
      <c r="BA158" s="84" t="s">
        <v>245</v>
      </c>
      <c r="BB158" s="85" t="s">
        <v>359</v>
      </c>
      <c r="BC158" s="86" t="s">
        <v>269</v>
      </c>
      <c r="BD158" s="89"/>
      <c r="BE158" s="89"/>
      <c r="BF158" s="89"/>
      <c r="BG158" s="89"/>
      <c r="BH158" s="89"/>
      <c r="BI158" s="89"/>
      <c r="BJ158" s="89"/>
      <c r="BK158" s="89"/>
      <c r="BL158" s="89"/>
      <c r="BM158" s="49"/>
    </row>
    <row r="159" spans="1:65" s="6" customFormat="1" ht="15" customHeight="1" x14ac:dyDescent="0.2">
      <c r="A159" s="90" t="s">
        <v>71</v>
      </c>
      <c r="B159" s="91" t="s">
        <v>426</v>
      </c>
      <c r="C159" s="91"/>
      <c r="D159" s="28" t="s">
        <v>523</v>
      </c>
      <c r="E159" s="92"/>
      <c r="F159" s="93"/>
      <c r="G159" s="93" t="s">
        <v>138</v>
      </c>
      <c r="H159" s="94"/>
      <c r="I159" s="94" t="s">
        <v>133</v>
      </c>
      <c r="J159" s="95" t="s">
        <v>133</v>
      </c>
      <c r="K159" s="95" t="s">
        <v>25</v>
      </c>
      <c r="L159" s="96"/>
      <c r="M159" s="97"/>
      <c r="N159" s="98">
        <v>100</v>
      </c>
      <c r="O159" s="99">
        <v>230000000</v>
      </c>
      <c r="P159" s="100" t="s">
        <v>233</v>
      </c>
      <c r="Q159" s="54" t="s">
        <v>522</v>
      </c>
      <c r="R159" s="90" t="s">
        <v>234</v>
      </c>
      <c r="S159" s="99">
        <v>230000000</v>
      </c>
      <c r="T159" s="100" t="s">
        <v>280</v>
      </c>
      <c r="U159" s="94"/>
      <c r="V159" s="97"/>
      <c r="W159" s="26" t="s">
        <v>478</v>
      </c>
      <c r="X159" s="90" t="s">
        <v>251</v>
      </c>
      <c r="Y159" s="90">
        <v>0</v>
      </c>
      <c r="Z159" s="93">
        <v>100</v>
      </c>
      <c r="AA159" s="93">
        <v>0</v>
      </c>
      <c r="AB159" s="93"/>
      <c r="AC159" s="93" t="s">
        <v>236</v>
      </c>
      <c r="AD159" s="96"/>
      <c r="AE159" s="97"/>
      <c r="AF159" s="88">
        <v>7254720</v>
      </c>
      <c r="AG159" s="191">
        <f t="shared" si="186"/>
        <v>8125286.4000000004</v>
      </c>
      <c r="AH159" s="88"/>
      <c r="AI159" s="88"/>
      <c r="AJ159" s="191">
        <v>9672960</v>
      </c>
      <c r="AK159" s="191">
        <f t="shared" si="187"/>
        <v>10833715.200000001</v>
      </c>
      <c r="AL159" s="191"/>
      <c r="AM159" s="191"/>
      <c r="AN159" s="191">
        <v>9672960</v>
      </c>
      <c r="AO159" s="191">
        <f t="shared" si="188"/>
        <v>10833715.200000001</v>
      </c>
      <c r="AP159" s="88"/>
      <c r="AQ159" s="88"/>
      <c r="AR159" s="88"/>
      <c r="AS159" s="88"/>
      <c r="AT159" s="88"/>
      <c r="AU159" s="88"/>
      <c r="AV159" s="88"/>
      <c r="AW159" s="88"/>
      <c r="AX159" s="88"/>
      <c r="AY159" s="191">
        <v>0</v>
      </c>
      <c r="AZ159" s="191">
        <f t="shared" si="185"/>
        <v>0</v>
      </c>
      <c r="BA159" s="84" t="s">
        <v>245</v>
      </c>
      <c r="BB159" s="85" t="s">
        <v>359</v>
      </c>
      <c r="BC159" s="86" t="s">
        <v>269</v>
      </c>
      <c r="BD159" s="87"/>
      <c r="BE159" s="81"/>
      <c r="BF159" s="81"/>
      <c r="BG159" s="81"/>
      <c r="BH159" s="81"/>
      <c r="BI159" s="81"/>
      <c r="BJ159" s="81"/>
      <c r="BK159" s="81"/>
      <c r="BL159" s="81"/>
      <c r="BM159" s="26" t="s">
        <v>678</v>
      </c>
    </row>
    <row r="160" spans="1:65" s="6" customFormat="1" ht="13.15" customHeight="1" x14ac:dyDescent="0.2">
      <c r="A160" s="49" t="s">
        <v>71</v>
      </c>
      <c r="B160" s="76" t="s">
        <v>426</v>
      </c>
      <c r="C160" s="86"/>
      <c r="D160" s="28" t="s">
        <v>104</v>
      </c>
      <c r="E160" s="175"/>
      <c r="F160" s="175" t="s">
        <v>102</v>
      </c>
      <c r="G160" s="182" t="s">
        <v>138</v>
      </c>
      <c r="H160" s="183"/>
      <c r="I160" s="183" t="s">
        <v>133</v>
      </c>
      <c r="J160" s="183" t="s">
        <v>133</v>
      </c>
      <c r="K160" s="57" t="s">
        <v>25</v>
      </c>
      <c r="L160" s="49"/>
      <c r="M160" s="49"/>
      <c r="N160" s="184">
        <v>100</v>
      </c>
      <c r="O160" s="163">
        <v>230000000</v>
      </c>
      <c r="P160" s="182" t="s">
        <v>233</v>
      </c>
      <c r="Q160" s="49" t="s">
        <v>279</v>
      </c>
      <c r="R160" s="49" t="s">
        <v>234</v>
      </c>
      <c r="S160" s="163">
        <v>230000000</v>
      </c>
      <c r="T160" s="182" t="s">
        <v>72</v>
      </c>
      <c r="U160" s="49"/>
      <c r="V160" s="49"/>
      <c r="W160" s="49" t="s">
        <v>264</v>
      </c>
      <c r="X160" s="49" t="s">
        <v>251</v>
      </c>
      <c r="Y160" s="185">
        <v>0</v>
      </c>
      <c r="Z160" s="185">
        <v>100</v>
      </c>
      <c r="AA160" s="185">
        <v>0</v>
      </c>
      <c r="AB160" s="49"/>
      <c r="AC160" s="49" t="s">
        <v>236</v>
      </c>
      <c r="AD160" s="186"/>
      <c r="AE160" s="117"/>
      <c r="AF160" s="187">
        <v>40903170</v>
      </c>
      <c r="AG160" s="187">
        <f t="shared" si="186"/>
        <v>45811550.400000006</v>
      </c>
      <c r="AH160" s="186"/>
      <c r="AI160" s="117"/>
      <c r="AJ160" s="187">
        <v>40903170</v>
      </c>
      <c r="AK160" s="187">
        <f t="shared" si="187"/>
        <v>45811550.400000006</v>
      </c>
      <c r="AL160" s="186"/>
      <c r="AM160" s="117"/>
      <c r="AN160" s="188">
        <v>40903170</v>
      </c>
      <c r="AO160" s="188">
        <f t="shared" si="188"/>
        <v>45811550.400000006</v>
      </c>
      <c r="AP160" s="186"/>
      <c r="AQ160" s="189"/>
      <c r="AR160" s="187"/>
      <c r="AS160" s="187"/>
      <c r="AT160" s="186"/>
      <c r="AU160" s="189"/>
      <c r="AV160" s="188"/>
      <c r="AW160" s="188"/>
      <c r="AX160" s="189"/>
      <c r="AY160" s="169">
        <v>0</v>
      </c>
      <c r="AZ160" s="169">
        <v>0</v>
      </c>
      <c r="BA160" s="49" t="s">
        <v>245</v>
      </c>
      <c r="BB160" s="49" t="s">
        <v>360</v>
      </c>
      <c r="BC160" s="190" t="s">
        <v>361</v>
      </c>
      <c r="BD160" s="49"/>
      <c r="BE160" s="49"/>
      <c r="BF160" s="49"/>
      <c r="BG160" s="49"/>
      <c r="BH160" s="49"/>
      <c r="BI160" s="49"/>
      <c r="BJ160" s="49"/>
      <c r="BK160" s="49"/>
      <c r="BL160" s="49"/>
      <c r="BM160" s="49"/>
    </row>
    <row r="161" spans="1:83" s="6" customFormat="1" ht="13.15" customHeight="1" x14ac:dyDescent="0.25">
      <c r="A161" s="49" t="s">
        <v>71</v>
      </c>
      <c r="B161" s="76" t="s">
        <v>426</v>
      </c>
      <c r="C161" s="86"/>
      <c r="D161" s="28" t="s">
        <v>524</v>
      </c>
      <c r="E161" s="175"/>
      <c r="F161" s="175" t="s">
        <v>102</v>
      </c>
      <c r="G161" s="182" t="s">
        <v>138</v>
      </c>
      <c r="H161" s="183"/>
      <c r="I161" s="183" t="s">
        <v>133</v>
      </c>
      <c r="J161" s="183" t="s">
        <v>133</v>
      </c>
      <c r="K161" s="57" t="s">
        <v>25</v>
      </c>
      <c r="L161" s="49"/>
      <c r="M161" s="49"/>
      <c r="N161" s="184">
        <v>100</v>
      </c>
      <c r="O161" s="163">
        <v>230000000</v>
      </c>
      <c r="P161" s="182" t="s">
        <v>233</v>
      </c>
      <c r="Q161" s="54" t="s">
        <v>522</v>
      </c>
      <c r="R161" s="49" t="s">
        <v>234</v>
      </c>
      <c r="S161" s="163">
        <v>230000000</v>
      </c>
      <c r="T161" s="182" t="s">
        <v>72</v>
      </c>
      <c r="U161" s="49"/>
      <c r="V161" s="49"/>
      <c r="W161" s="26" t="s">
        <v>478</v>
      </c>
      <c r="X161" s="54" t="s">
        <v>251</v>
      </c>
      <c r="Y161" s="185">
        <v>0</v>
      </c>
      <c r="Z161" s="185">
        <v>100</v>
      </c>
      <c r="AA161" s="185">
        <v>0</v>
      </c>
      <c r="AB161" s="49"/>
      <c r="AC161" s="49" t="s">
        <v>236</v>
      </c>
      <c r="AD161" s="186"/>
      <c r="AE161" s="117"/>
      <c r="AF161" s="88">
        <v>30677377.5</v>
      </c>
      <c r="AG161" s="191">
        <f t="shared" si="186"/>
        <v>34358662.800000004</v>
      </c>
      <c r="AH161" s="75"/>
      <c r="AI161" s="75"/>
      <c r="AJ161" s="191">
        <v>40903170</v>
      </c>
      <c r="AK161" s="191">
        <f t="shared" si="187"/>
        <v>45811550.400000006</v>
      </c>
      <c r="AL161" s="191"/>
      <c r="AM161" s="191"/>
      <c r="AN161" s="191">
        <v>40903170</v>
      </c>
      <c r="AO161" s="191">
        <f t="shared" si="188"/>
        <v>45811550.400000006</v>
      </c>
      <c r="AP161" s="75"/>
      <c r="AQ161" s="75"/>
      <c r="AR161" s="75"/>
      <c r="AS161" s="75"/>
      <c r="AT161" s="75"/>
      <c r="AU161" s="75"/>
      <c r="AV161" s="75"/>
      <c r="AW161" s="75"/>
      <c r="AX161" s="75"/>
      <c r="AY161" s="168">
        <v>0</v>
      </c>
      <c r="AZ161" s="169">
        <f t="shared" si="185"/>
        <v>0</v>
      </c>
      <c r="BA161" s="84" t="s">
        <v>245</v>
      </c>
      <c r="BB161" s="85" t="s">
        <v>360</v>
      </c>
      <c r="BC161" s="86" t="s">
        <v>361</v>
      </c>
      <c r="BD161" s="26"/>
      <c r="BE161" s="26"/>
      <c r="BF161" s="26"/>
      <c r="BG161" s="26"/>
      <c r="BH161" s="26"/>
      <c r="BI161" s="26"/>
      <c r="BJ161" s="26"/>
      <c r="BK161" s="26"/>
      <c r="BL161" s="26"/>
      <c r="BM161" s="49"/>
    </row>
    <row r="162" spans="1:83" s="6" customFormat="1" ht="15" customHeight="1" x14ac:dyDescent="0.2">
      <c r="A162" s="54" t="s">
        <v>71</v>
      </c>
      <c r="B162" s="76" t="s">
        <v>426</v>
      </c>
      <c r="C162" s="76"/>
      <c r="D162" s="28" t="s">
        <v>524</v>
      </c>
      <c r="E162" s="101"/>
      <c r="F162" s="78"/>
      <c r="G162" s="78" t="s">
        <v>138</v>
      </c>
      <c r="H162" s="79"/>
      <c r="I162" s="79" t="s">
        <v>133</v>
      </c>
      <c r="J162" s="80" t="s">
        <v>133</v>
      </c>
      <c r="K162" s="80" t="s">
        <v>25</v>
      </c>
      <c r="L162" s="39"/>
      <c r="M162" s="81"/>
      <c r="N162" s="82">
        <v>100</v>
      </c>
      <c r="O162" s="38">
        <v>230000000</v>
      </c>
      <c r="P162" s="83" t="s">
        <v>233</v>
      </c>
      <c r="Q162" s="54" t="s">
        <v>522</v>
      </c>
      <c r="R162" s="54" t="s">
        <v>234</v>
      </c>
      <c r="S162" s="38">
        <v>230000000</v>
      </c>
      <c r="T162" s="83" t="s">
        <v>72</v>
      </c>
      <c r="U162" s="79"/>
      <c r="V162" s="81"/>
      <c r="W162" s="26" t="s">
        <v>478</v>
      </c>
      <c r="X162" s="54" t="s">
        <v>251</v>
      </c>
      <c r="Y162" s="54">
        <v>0</v>
      </c>
      <c r="Z162" s="78">
        <v>100</v>
      </c>
      <c r="AA162" s="78">
        <v>0</v>
      </c>
      <c r="AB162" s="78"/>
      <c r="AC162" s="78" t="s">
        <v>236</v>
      </c>
      <c r="AD162" s="39"/>
      <c r="AE162" s="81"/>
      <c r="AF162" s="88">
        <v>30677377.5</v>
      </c>
      <c r="AG162" s="191">
        <f t="shared" si="186"/>
        <v>34358662.800000004</v>
      </c>
      <c r="AH162" s="75"/>
      <c r="AI162" s="75"/>
      <c r="AJ162" s="191">
        <v>40903170</v>
      </c>
      <c r="AK162" s="191">
        <f t="shared" si="187"/>
        <v>45811550.400000006</v>
      </c>
      <c r="AL162" s="191"/>
      <c r="AM162" s="191"/>
      <c r="AN162" s="191">
        <v>40903170</v>
      </c>
      <c r="AO162" s="191">
        <f t="shared" si="188"/>
        <v>45811550.400000006</v>
      </c>
      <c r="AP162" s="75"/>
      <c r="AQ162" s="75"/>
      <c r="AR162" s="75"/>
      <c r="AS162" s="75"/>
      <c r="AT162" s="75"/>
      <c r="AU162" s="75"/>
      <c r="AV162" s="75"/>
      <c r="AW162" s="75"/>
      <c r="AX162" s="75"/>
      <c r="AY162" s="191">
        <v>0</v>
      </c>
      <c r="AZ162" s="191">
        <f t="shared" si="185"/>
        <v>0</v>
      </c>
      <c r="BA162" s="84" t="s">
        <v>245</v>
      </c>
      <c r="BB162" s="85" t="s">
        <v>360</v>
      </c>
      <c r="BC162" s="86" t="s">
        <v>361</v>
      </c>
      <c r="BD162" s="102"/>
      <c r="BE162" s="103"/>
      <c r="BF162" s="103"/>
      <c r="BG162" s="103"/>
      <c r="BH162" s="103"/>
      <c r="BI162" s="103"/>
      <c r="BJ162" s="103"/>
      <c r="BK162" s="103"/>
      <c r="BL162" s="103"/>
      <c r="BM162" s="26" t="s">
        <v>678</v>
      </c>
    </row>
    <row r="163" spans="1:83" s="6" customFormat="1" ht="13.15" customHeight="1" x14ac:dyDescent="0.2">
      <c r="A163" s="49" t="s">
        <v>362</v>
      </c>
      <c r="B163" s="76" t="s">
        <v>426</v>
      </c>
      <c r="C163" s="86"/>
      <c r="D163" s="175"/>
      <c r="E163" s="175"/>
      <c r="F163" s="175" t="s">
        <v>91</v>
      </c>
      <c r="G163" s="49" t="s">
        <v>363</v>
      </c>
      <c r="H163" s="49"/>
      <c r="I163" s="49" t="s">
        <v>364</v>
      </c>
      <c r="J163" s="49" t="s">
        <v>364</v>
      </c>
      <c r="K163" s="57" t="s">
        <v>25</v>
      </c>
      <c r="L163" s="49"/>
      <c r="M163" s="49"/>
      <c r="N163" s="185">
        <v>30</v>
      </c>
      <c r="O163" s="49">
        <v>230000000</v>
      </c>
      <c r="P163" s="49" t="s">
        <v>233</v>
      </c>
      <c r="Q163" s="49" t="s">
        <v>272</v>
      </c>
      <c r="R163" s="49" t="s">
        <v>234</v>
      </c>
      <c r="S163" s="49">
        <v>230000000</v>
      </c>
      <c r="T163" s="49" t="s">
        <v>68</v>
      </c>
      <c r="U163" s="49"/>
      <c r="V163" s="49" t="s">
        <v>235</v>
      </c>
      <c r="W163" s="49"/>
      <c r="X163" s="49"/>
      <c r="Y163" s="185">
        <v>0</v>
      </c>
      <c r="Z163" s="185">
        <v>90</v>
      </c>
      <c r="AA163" s="185">
        <v>10</v>
      </c>
      <c r="AB163" s="49"/>
      <c r="AC163" s="49" t="s">
        <v>236</v>
      </c>
      <c r="AD163" s="186"/>
      <c r="AE163" s="117"/>
      <c r="AF163" s="187">
        <v>214020000</v>
      </c>
      <c r="AG163" s="187">
        <f t="shared" si="186"/>
        <v>239702400.00000003</v>
      </c>
      <c r="AH163" s="186"/>
      <c r="AI163" s="117"/>
      <c r="AJ163" s="187">
        <v>214020000</v>
      </c>
      <c r="AK163" s="187">
        <f t="shared" si="187"/>
        <v>239702400.00000003</v>
      </c>
      <c r="AL163" s="186"/>
      <c r="AM163" s="117"/>
      <c r="AN163" s="188"/>
      <c r="AO163" s="188"/>
      <c r="AP163" s="186"/>
      <c r="AQ163" s="189"/>
      <c r="AR163" s="187"/>
      <c r="AS163" s="187"/>
      <c r="AT163" s="186"/>
      <c r="AU163" s="189"/>
      <c r="AV163" s="188"/>
      <c r="AW163" s="188"/>
      <c r="AX163" s="189"/>
      <c r="AY163" s="169">
        <v>0</v>
      </c>
      <c r="AZ163" s="169">
        <v>0</v>
      </c>
      <c r="BA163" s="49" t="s">
        <v>245</v>
      </c>
      <c r="BB163" s="49" t="s">
        <v>365</v>
      </c>
      <c r="BC163" s="49" t="s">
        <v>366</v>
      </c>
      <c r="BD163" s="49"/>
      <c r="BE163" s="49"/>
      <c r="BF163" s="49"/>
      <c r="BG163" s="49"/>
      <c r="BH163" s="49"/>
      <c r="BI163" s="49"/>
      <c r="BJ163" s="49"/>
      <c r="BK163" s="49"/>
      <c r="BL163" s="49"/>
      <c r="BM163" s="49"/>
    </row>
    <row r="164" spans="1:83" s="6" customFormat="1" ht="13.15" customHeight="1" x14ac:dyDescent="0.2">
      <c r="A164" s="57" t="s">
        <v>87</v>
      </c>
      <c r="B164" s="57"/>
      <c r="C164" s="86"/>
      <c r="D164" s="175"/>
      <c r="E164" s="175"/>
      <c r="F164" s="175" t="s">
        <v>92</v>
      </c>
      <c r="G164" s="49" t="s">
        <v>141</v>
      </c>
      <c r="H164" s="49"/>
      <c r="I164" s="49" t="s">
        <v>127</v>
      </c>
      <c r="J164" s="49" t="s">
        <v>127</v>
      </c>
      <c r="K164" s="57" t="s">
        <v>25</v>
      </c>
      <c r="L164" s="57"/>
      <c r="M164" s="57"/>
      <c r="N164" s="192">
        <v>100</v>
      </c>
      <c r="O164" s="57" t="s">
        <v>232</v>
      </c>
      <c r="P164" s="49" t="s">
        <v>233</v>
      </c>
      <c r="Q164" s="57" t="s">
        <v>272</v>
      </c>
      <c r="R164" s="57" t="s">
        <v>234</v>
      </c>
      <c r="S164" s="57" t="s">
        <v>232</v>
      </c>
      <c r="T164" s="49" t="s">
        <v>132</v>
      </c>
      <c r="U164" s="57"/>
      <c r="V164" s="57"/>
      <c r="W164" s="57" t="s">
        <v>264</v>
      </c>
      <c r="X164" s="57" t="s">
        <v>251</v>
      </c>
      <c r="Y164" s="192">
        <v>0</v>
      </c>
      <c r="Z164" s="192">
        <v>100</v>
      </c>
      <c r="AA164" s="192">
        <v>0</v>
      </c>
      <c r="AB164" s="57"/>
      <c r="AC164" s="57" t="s">
        <v>236</v>
      </c>
      <c r="AD164" s="186"/>
      <c r="AE164" s="193"/>
      <c r="AF164" s="193">
        <v>143376584.24000001</v>
      </c>
      <c r="AG164" s="187">
        <f t="shared" si="186"/>
        <v>160581774.34880003</v>
      </c>
      <c r="AH164" s="186"/>
      <c r="AI164" s="193"/>
      <c r="AJ164" s="193">
        <v>143376584.24000001</v>
      </c>
      <c r="AK164" s="187">
        <f t="shared" si="187"/>
        <v>160581774.34880003</v>
      </c>
      <c r="AL164" s="186"/>
      <c r="AM164" s="193"/>
      <c r="AN164" s="193">
        <v>143376584.24000001</v>
      </c>
      <c r="AO164" s="194">
        <f>AN164*1.12</f>
        <v>160581774.34880003</v>
      </c>
      <c r="AP164" s="186"/>
      <c r="AQ164" s="195"/>
      <c r="AR164" s="194"/>
      <c r="AS164" s="194"/>
      <c r="AT164" s="196"/>
      <c r="AU164" s="195"/>
      <c r="AV164" s="195"/>
      <c r="AW164" s="195"/>
      <c r="AX164" s="189"/>
      <c r="AY164" s="169">
        <v>0</v>
      </c>
      <c r="AZ164" s="169">
        <v>0</v>
      </c>
      <c r="BA164" s="197" t="s">
        <v>245</v>
      </c>
      <c r="BB164" s="38" t="s">
        <v>367</v>
      </c>
      <c r="BC164" s="38" t="s">
        <v>368</v>
      </c>
      <c r="BD164" s="57"/>
      <c r="BE164" s="57"/>
      <c r="BF164" s="49"/>
      <c r="BG164" s="57"/>
      <c r="BH164" s="57"/>
      <c r="BI164" s="49"/>
      <c r="BJ164" s="57"/>
      <c r="BK164" s="57"/>
      <c r="BL164" s="49"/>
      <c r="BM164" s="49"/>
    </row>
    <row r="165" spans="1:83" s="6" customFormat="1" ht="13.15" customHeight="1" x14ac:dyDescent="0.2">
      <c r="A165" s="57" t="s">
        <v>87</v>
      </c>
      <c r="B165" s="76" t="s">
        <v>426</v>
      </c>
      <c r="C165" s="86"/>
      <c r="D165" s="28" t="s">
        <v>96</v>
      </c>
      <c r="E165" s="175"/>
      <c r="F165" s="175" t="s">
        <v>418</v>
      </c>
      <c r="G165" s="49" t="s">
        <v>141</v>
      </c>
      <c r="H165" s="49"/>
      <c r="I165" s="49" t="s">
        <v>127</v>
      </c>
      <c r="J165" s="49" t="s">
        <v>127</v>
      </c>
      <c r="K165" s="57" t="s">
        <v>25</v>
      </c>
      <c r="L165" s="57"/>
      <c r="M165" s="57"/>
      <c r="N165" s="192">
        <v>100</v>
      </c>
      <c r="O165" s="57" t="s">
        <v>232</v>
      </c>
      <c r="P165" s="49" t="s">
        <v>233</v>
      </c>
      <c r="Q165" s="49" t="s">
        <v>279</v>
      </c>
      <c r="R165" s="57" t="s">
        <v>234</v>
      </c>
      <c r="S165" s="57" t="s">
        <v>232</v>
      </c>
      <c r="T165" s="49" t="s">
        <v>132</v>
      </c>
      <c r="U165" s="57"/>
      <c r="V165" s="57"/>
      <c r="W165" s="57" t="s">
        <v>264</v>
      </c>
      <c r="X165" s="57" t="s">
        <v>251</v>
      </c>
      <c r="Y165" s="192">
        <v>0</v>
      </c>
      <c r="Z165" s="192">
        <v>100</v>
      </c>
      <c r="AA165" s="192">
        <v>0</v>
      </c>
      <c r="AB165" s="57"/>
      <c r="AC165" s="57" t="s">
        <v>236</v>
      </c>
      <c r="AD165" s="186"/>
      <c r="AE165" s="193"/>
      <c r="AF165" s="193">
        <v>143376584.24000001</v>
      </c>
      <c r="AG165" s="187">
        <f t="shared" si="186"/>
        <v>160581774.34880003</v>
      </c>
      <c r="AH165" s="186"/>
      <c r="AI165" s="193"/>
      <c r="AJ165" s="193">
        <v>143376584.24000001</v>
      </c>
      <c r="AK165" s="187">
        <f t="shared" si="187"/>
        <v>160581774.34880003</v>
      </c>
      <c r="AL165" s="186"/>
      <c r="AM165" s="193"/>
      <c r="AN165" s="193">
        <v>143376584.24000001</v>
      </c>
      <c r="AO165" s="194">
        <f>AN165*1.12</f>
        <v>160581774.34880003</v>
      </c>
      <c r="AP165" s="186"/>
      <c r="AQ165" s="195"/>
      <c r="AR165" s="194"/>
      <c r="AS165" s="194"/>
      <c r="AT165" s="196"/>
      <c r="AU165" s="195"/>
      <c r="AV165" s="195"/>
      <c r="AW165" s="195"/>
      <c r="AX165" s="189"/>
      <c r="AY165" s="188">
        <f t="shared" ref="AY165:AY171" si="189">AF165+AJ165+AN165+AR165+AV165</f>
        <v>430129752.72000003</v>
      </c>
      <c r="AZ165" s="188">
        <f t="shared" si="185"/>
        <v>481745323.04640007</v>
      </c>
      <c r="BA165" s="197" t="s">
        <v>245</v>
      </c>
      <c r="BB165" s="38" t="s">
        <v>367</v>
      </c>
      <c r="BC165" s="38" t="s">
        <v>368</v>
      </c>
      <c r="BD165" s="57"/>
      <c r="BE165" s="57"/>
      <c r="BF165" s="49"/>
      <c r="BG165" s="57"/>
      <c r="BH165" s="57"/>
      <c r="BI165" s="49"/>
      <c r="BJ165" s="57"/>
      <c r="BK165" s="57"/>
      <c r="BL165" s="49"/>
      <c r="BM165" s="49"/>
    </row>
    <row r="166" spans="1:83" s="6" customFormat="1" ht="13.15" customHeight="1" x14ac:dyDescent="0.2">
      <c r="A166" s="57" t="s">
        <v>87</v>
      </c>
      <c r="B166" s="57"/>
      <c r="C166" s="86"/>
      <c r="D166" s="175"/>
      <c r="E166" s="175"/>
      <c r="F166" s="175" t="s">
        <v>93</v>
      </c>
      <c r="G166" s="49" t="s">
        <v>141</v>
      </c>
      <c r="H166" s="49"/>
      <c r="I166" s="49" t="s">
        <v>127</v>
      </c>
      <c r="J166" s="49" t="s">
        <v>127</v>
      </c>
      <c r="K166" s="57" t="s">
        <v>25</v>
      </c>
      <c r="L166" s="57"/>
      <c r="M166" s="57"/>
      <c r="N166" s="192">
        <v>100</v>
      </c>
      <c r="O166" s="57" t="s">
        <v>232</v>
      </c>
      <c r="P166" s="49" t="s">
        <v>233</v>
      </c>
      <c r="Q166" s="57" t="s">
        <v>272</v>
      </c>
      <c r="R166" s="57" t="s">
        <v>234</v>
      </c>
      <c r="S166" s="57" t="s">
        <v>232</v>
      </c>
      <c r="T166" s="49" t="s">
        <v>75</v>
      </c>
      <c r="U166" s="57"/>
      <c r="V166" s="57"/>
      <c r="W166" s="57" t="s">
        <v>264</v>
      </c>
      <c r="X166" s="57" t="s">
        <v>251</v>
      </c>
      <c r="Y166" s="192">
        <v>0</v>
      </c>
      <c r="Z166" s="192">
        <v>100</v>
      </c>
      <c r="AA166" s="192">
        <v>0</v>
      </c>
      <c r="AB166" s="57"/>
      <c r="AC166" s="57" t="s">
        <v>236</v>
      </c>
      <c r="AD166" s="186"/>
      <c r="AE166" s="193"/>
      <c r="AF166" s="193">
        <v>125175374</v>
      </c>
      <c r="AG166" s="187">
        <f t="shared" si="186"/>
        <v>140196418.88000003</v>
      </c>
      <c r="AH166" s="186"/>
      <c r="AI166" s="193"/>
      <c r="AJ166" s="193">
        <v>125175374</v>
      </c>
      <c r="AK166" s="187">
        <f t="shared" si="187"/>
        <v>140196418.88000003</v>
      </c>
      <c r="AL166" s="186"/>
      <c r="AM166" s="193"/>
      <c r="AN166" s="193">
        <v>125175374</v>
      </c>
      <c r="AO166" s="194">
        <f t="shared" ref="AO166:AO182" si="190">AN166*1.12</f>
        <v>140196418.88000003</v>
      </c>
      <c r="AP166" s="186"/>
      <c r="AQ166" s="195"/>
      <c r="AR166" s="194"/>
      <c r="AS166" s="194"/>
      <c r="AT166" s="196"/>
      <c r="AU166" s="195"/>
      <c r="AV166" s="195"/>
      <c r="AW166" s="195"/>
      <c r="AX166" s="189"/>
      <c r="AY166" s="169">
        <v>0</v>
      </c>
      <c r="AZ166" s="169">
        <v>0</v>
      </c>
      <c r="BA166" s="197" t="s">
        <v>245</v>
      </c>
      <c r="BB166" s="38" t="s">
        <v>369</v>
      </c>
      <c r="BC166" s="38" t="s">
        <v>370</v>
      </c>
      <c r="BD166" s="57"/>
      <c r="BE166" s="57"/>
      <c r="BF166" s="49"/>
      <c r="BG166" s="57"/>
      <c r="BH166" s="57"/>
      <c r="BI166" s="49"/>
      <c r="BJ166" s="57"/>
      <c r="BK166" s="57"/>
      <c r="BL166" s="49"/>
      <c r="BM166" s="49"/>
    </row>
    <row r="167" spans="1:83" s="6" customFormat="1" ht="13.15" customHeight="1" x14ac:dyDescent="0.2">
      <c r="A167" s="57" t="s">
        <v>87</v>
      </c>
      <c r="B167" s="76" t="s">
        <v>426</v>
      </c>
      <c r="C167" s="86"/>
      <c r="D167" s="28" t="s">
        <v>101</v>
      </c>
      <c r="E167" s="175"/>
      <c r="F167" s="175" t="s">
        <v>419</v>
      </c>
      <c r="G167" s="49" t="s">
        <v>141</v>
      </c>
      <c r="H167" s="49"/>
      <c r="I167" s="49" t="s">
        <v>127</v>
      </c>
      <c r="J167" s="49" t="s">
        <v>127</v>
      </c>
      <c r="K167" s="57" t="s">
        <v>25</v>
      </c>
      <c r="L167" s="57"/>
      <c r="M167" s="57"/>
      <c r="N167" s="192">
        <v>100</v>
      </c>
      <c r="O167" s="57" t="s">
        <v>232</v>
      </c>
      <c r="P167" s="49" t="s">
        <v>233</v>
      </c>
      <c r="Q167" s="49" t="s">
        <v>279</v>
      </c>
      <c r="R167" s="57" t="s">
        <v>234</v>
      </c>
      <c r="S167" s="57" t="s">
        <v>232</v>
      </c>
      <c r="T167" s="49" t="s">
        <v>75</v>
      </c>
      <c r="U167" s="57"/>
      <c r="V167" s="57"/>
      <c r="W167" s="57" t="s">
        <v>264</v>
      </c>
      <c r="X167" s="57" t="s">
        <v>251</v>
      </c>
      <c r="Y167" s="192">
        <v>0</v>
      </c>
      <c r="Z167" s="192">
        <v>100</v>
      </c>
      <c r="AA167" s="192">
        <v>0</v>
      </c>
      <c r="AB167" s="57"/>
      <c r="AC167" s="57" t="s">
        <v>236</v>
      </c>
      <c r="AD167" s="186"/>
      <c r="AE167" s="193"/>
      <c r="AF167" s="193">
        <v>125175374</v>
      </c>
      <c r="AG167" s="187">
        <f t="shared" si="186"/>
        <v>140196418.88000003</v>
      </c>
      <c r="AH167" s="186"/>
      <c r="AI167" s="193"/>
      <c r="AJ167" s="193">
        <v>125175374</v>
      </c>
      <c r="AK167" s="187">
        <f t="shared" si="187"/>
        <v>140196418.88000003</v>
      </c>
      <c r="AL167" s="186"/>
      <c r="AM167" s="193"/>
      <c r="AN167" s="193">
        <v>125175374</v>
      </c>
      <c r="AO167" s="194">
        <f t="shared" si="190"/>
        <v>140196418.88000003</v>
      </c>
      <c r="AP167" s="186"/>
      <c r="AQ167" s="195"/>
      <c r="AR167" s="194"/>
      <c r="AS167" s="194"/>
      <c r="AT167" s="196"/>
      <c r="AU167" s="195"/>
      <c r="AV167" s="195"/>
      <c r="AW167" s="195"/>
      <c r="AX167" s="189"/>
      <c r="AY167" s="188">
        <f t="shared" si="189"/>
        <v>375526122</v>
      </c>
      <c r="AZ167" s="188">
        <f t="shared" si="185"/>
        <v>420589256.64000005</v>
      </c>
      <c r="BA167" s="197" t="s">
        <v>245</v>
      </c>
      <c r="BB167" s="38" t="s">
        <v>369</v>
      </c>
      <c r="BC167" s="38" t="s">
        <v>370</v>
      </c>
      <c r="BD167" s="57"/>
      <c r="BE167" s="57"/>
      <c r="BF167" s="49"/>
      <c r="BG167" s="57"/>
      <c r="BH167" s="57"/>
      <c r="BI167" s="49"/>
      <c r="BJ167" s="57"/>
      <c r="BK167" s="57"/>
      <c r="BL167" s="49"/>
      <c r="BM167" s="49"/>
    </row>
    <row r="168" spans="1:83" s="6" customFormat="1" ht="13.15" customHeight="1" x14ac:dyDescent="0.2">
      <c r="A168" s="57" t="s">
        <v>87</v>
      </c>
      <c r="B168" s="57"/>
      <c r="C168" s="86"/>
      <c r="D168" s="175"/>
      <c r="E168" s="175"/>
      <c r="F168" s="175" t="s">
        <v>94</v>
      </c>
      <c r="G168" s="49" t="s">
        <v>141</v>
      </c>
      <c r="H168" s="49"/>
      <c r="I168" s="49" t="s">
        <v>127</v>
      </c>
      <c r="J168" s="49" t="s">
        <v>127</v>
      </c>
      <c r="K168" s="57" t="s">
        <v>25</v>
      </c>
      <c r="L168" s="57"/>
      <c r="M168" s="57"/>
      <c r="N168" s="192">
        <v>100</v>
      </c>
      <c r="O168" s="57" t="s">
        <v>232</v>
      </c>
      <c r="P168" s="49" t="s">
        <v>233</v>
      </c>
      <c r="Q168" s="57" t="s">
        <v>272</v>
      </c>
      <c r="R168" s="57" t="s">
        <v>234</v>
      </c>
      <c r="S168" s="57" t="s">
        <v>232</v>
      </c>
      <c r="T168" s="49" t="s">
        <v>142</v>
      </c>
      <c r="U168" s="57"/>
      <c r="V168" s="57"/>
      <c r="W168" s="57" t="s">
        <v>264</v>
      </c>
      <c r="X168" s="57" t="s">
        <v>251</v>
      </c>
      <c r="Y168" s="192">
        <v>0</v>
      </c>
      <c r="Z168" s="192">
        <v>100</v>
      </c>
      <c r="AA168" s="192">
        <v>0</v>
      </c>
      <c r="AB168" s="57"/>
      <c r="AC168" s="57" t="s">
        <v>236</v>
      </c>
      <c r="AD168" s="186"/>
      <c r="AE168" s="193"/>
      <c r="AF168" s="193">
        <v>93328850</v>
      </c>
      <c r="AG168" s="187">
        <f t="shared" si="186"/>
        <v>104528312.00000001</v>
      </c>
      <c r="AH168" s="186"/>
      <c r="AI168" s="193"/>
      <c r="AJ168" s="193">
        <v>93328850</v>
      </c>
      <c r="AK168" s="187">
        <f t="shared" si="187"/>
        <v>104528312.00000001</v>
      </c>
      <c r="AL168" s="186"/>
      <c r="AM168" s="193"/>
      <c r="AN168" s="193">
        <v>93328850</v>
      </c>
      <c r="AO168" s="194">
        <f t="shared" si="190"/>
        <v>104528312.00000001</v>
      </c>
      <c r="AP168" s="186"/>
      <c r="AQ168" s="195"/>
      <c r="AR168" s="194"/>
      <c r="AS168" s="194"/>
      <c r="AT168" s="196"/>
      <c r="AU168" s="195"/>
      <c r="AV168" s="195"/>
      <c r="AW168" s="195"/>
      <c r="AX168" s="189"/>
      <c r="AY168" s="169">
        <v>0</v>
      </c>
      <c r="AZ168" s="169">
        <v>0</v>
      </c>
      <c r="BA168" s="197" t="s">
        <v>245</v>
      </c>
      <c r="BB168" s="38" t="s">
        <v>371</v>
      </c>
      <c r="BC168" s="38" t="s">
        <v>372</v>
      </c>
      <c r="BD168" s="57"/>
      <c r="BE168" s="57"/>
      <c r="BF168" s="49"/>
      <c r="BG168" s="57"/>
      <c r="BH168" s="57"/>
      <c r="BI168" s="49"/>
      <c r="BJ168" s="57"/>
      <c r="BK168" s="57"/>
      <c r="BL168" s="49"/>
      <c r="BM168" s="49"/>
    </row>
    <row r="169" spans="1:83" s="6" customFormat="1" ht="13.15" customHeight="1" x14ac:dyDescent="0.2">
      <c r="A169" s="57" t="s">
        <v>87</v>
      </c>
      <c r="B169" s="76" t="s">
        <v>426</v>
      </c>
      <c r="C169" s="86"/>
      <c r="D169" s="28" t="s">
        <v>97</v>
      </c>
      <c r="E169" s="175"/>
      <c r="F169" s="175" t="s">
        <v>420</v>
      </c>
      <c r="G169" s="49" t="s">
        <v>141</v>
      </c>
      <c r="H169" s="49"/>
      <c r="I169" s="49" t="s">
        <v>127</v>
      </c>
      <c r="J169" s="49" t="s">
        <v>127</v>
      </c>
      <c r="K169" s="57" t="s">
        <v>25</v>
      </c>
      <c r="L169" s="57"/>
      <c r="M169" s="57"/>
      <c r="N169" s="192">
        <v>100</v>
      </c>
      <c r="O169" s="57" t="s">
        <v>232</v>
      </c>
      <c r="P169" s="49" t="s">
        <v>233</v>
      </c>
      <c r="Q169" s="49" t="s">
        <v>279</v>
      </c>
      <c r="R169" s="57" t="s">
        <v>234</v>
      </c>
      <c r="S169" s="57" t="s">
        <v>232</v>
      </c>
      <c r="T169" s="49" t="s">
        <v>142</v>
      </c>
      <c r="U169" s="57"/>
      <c r="V169" s="57"/>
      <c r="W169" s="57" t="s">
        <v>264</v>
      </c>
      <c r="X169" s="57" t="s">
        <v>251</v>
      </c>
      <c r="Y169" s="192">
        <v>0</v>
      </c>
      <c r="Z169" s="192">
        <v>100</v>
      </c>
      <c r="AA169" s="192">
        <v>0</v>
      </c>
      <c r="AB169" s="57"/>
      <c r="AC169" s="57" t="s">
        <v>236</v>
      </c>
      <c r="AD169" s="186"/>
      <c r="AE169" s="193"/>
      <c r="AF169" s="193">
        <v>93328850</v>
      </c>
      <c r="AG169" s="187">
        <f t="shared" si="186"/>
        <v>104528312.00000001</v>
      </c>
      <c r="AH169" s="186"/>
      <c r="AI169" s="193"/>
      <c r="AJ169" s="193">
        <v>93328850</v>
      </c>
      <c r="AK169" s="187">
        <f t="shared" si="187"/>
        <v>104528312.00000001</v>
      </c>
      <c r="AL169" s="186"/>
      <c r="AM169" s="193"/>
      <c r="AN169" s="193">
        <v>93328850</v>
      </c>
      <c r="AO169" s="194">
        <f t="shared" si="190"/>
        <v>104528312.00000001</v>
      </c>
      <c r="AP169" s="186"/>
      <c r="AQ169" s="195"/>
      <c r="AR169" s="194"/>
      <c r="AS169" s="194"/>
      <c r="AT169" s="196"/>
      <c r="AU169" s="195"/>
      <c r="AV169" s="195"/>
      <c r="AW169" s="195"/>
      <c r="AX169" s="189"/>
      <c r="AY169" s="188">
        <f t="shared" si="189"/>
        <v>279986550</v>
      </c>
      <c r="AZ169" s="188">
        <f t="shared" si="185"/>
        <v>313584936.00000006</v>
      </c>
      <c r="BA169" s="197" t="s">
        <v>245</v>
      </c>
      <c r="BB169" s="38" t="s">
        <v>371</v>
      </c>
      <c r="BC169" s="38" t="s">
        <v>372</v>
      </c>
      <c r="BD169" s="57"/>
      <c r="BE169" s="57"/>
      <c r="BF169" s="49"/>
      <c r="BG169" s="57"/>
      <c r="BH169" s="57"/>
      <c r="BI169" s="49"/>
      <c r="BJ169" s="57"/>
      <c r="BK169" s="57"/>
      <c r="BL169" s="49"/>
      <c r="BM169" s="49"/>
    </row>
    <row r="170" spans="1:83" s="6" customFormat="1" ht="13.15" customHeight="1" x14ac:dyDescent="0.2">
      <c r="A170" s="57" t="s">
        <v>87</v>
      </c>
      <c r="B170" s="57"/>
      <c r="C170" s="86"/>
      <c r="D170" s="175"/>
      <c r="E170" s="175"/>
      <c r="F170" s="175" t="s">
        <v>95</v>
      </c>
      <c r="G170" s="49" t="s">
        <v>141</v>
      </c>
      <c r="H170" s="49"/>
      <c r="I170" s="49" t="s">
        <v>127</v>
      </c>
      <c r="J170" s="49" t="s">
        <v>127</v>
      </c>
      <c r="K170" s="57" t="s">
        <v>25</v>
      </c>
      <c r="L170" s="57"/>
      <c r="M170" s="57"/>
      <c r="N170" s="192">
        <v>100</v>
      </c>
      <c r="O170" s="57" t="s">
        <v>232</v>
      </c>
      <c r="P170" s="49" t="s">
        <v>233</v>
      </c>
      <c r="Q170" s="57" t="s">
        <v>272</v>
      </c>
      <c r="R170" s="57" t="s">
        <v>234</v>
      </c>
      <c r="S170" s="57" t="s">
        <v>232</v>
      </c>
      <c r="T170" s="49" t="s">
        <v>280</v>
      </c>
      <c r="U170" s="57"/>
      <c r="V170" s="57"/>
      <c r="W170" s="57" t="s">
        <v>264</v>
      </c>
      <c r="X170" s="57" t="s">
        <v>251</v>
      </c>
      <c r="Y170" s="192">
        <v>0</v>
      </c>
      <c r="Z170" s="192">
        <v>100</v>
      </c>
      <c r="AA170" s="192">
        <v>0</v>
      </c>
      <c r="AB170" s="57"/>
      <c r="AC170" s="57" t="s">
        <v>236</v>
      </c>
      <c r="AD170" s="186"/>
      <c r="AE170" s="193"/>
      <c r="AF170" s="193">
        <v>97217713.159999996</v>
      </c>
      <c r="AG170" s="187">
        <f t="shared" si="186"/>
        <v>108883838.73920001</v>
      </c>
      <c r="AH170" s="186"/>
      <c r="AI170" s="193"/>
      <c r="AJ170" s="193">
        <v>97217713.159999996</v>
      </c>
      <c r="AK170" s="187">
        <f t="shared" si="187"/>
        <v>108883838.73920001</v>
      </c>
      <c r="AL170" s="186"/>
      <c r="AM170" s="193"/>
      <c r="AN170" s="193">
        <v>97217713.159999996</v>
      </c>
      <c r="AO170" s="194">
        <f t="shared" si="190"/>
        <v>108883838.73920001</v>
      </c>
      <c r="AP170" s="186"/>
      <c r="AQ170" s="195"/>
      <c r="AR170" s="194"/>
      <c r="AS170" s="194"/>
      <c r="AT170" s="196"/>
      <c r="AU170" s="195"/>
      <c r="AV170" s="195"/>
      <c r="AW170" s="195"/>
      <c r="AX170" s="189"/>
      <c r="AY170" s="169">
        <v>0</v>
      </c>
      <c r="AZ170" s="169">
        <v>0</v>
      </c>
      <c r="BA170" s="197" t="s">
        <v>245</v>
      </c>
      <c r="BB170" s="38" t="s">
        <v>373</v>
      </c>
      <c r="BC170" s="38" t="s">
        <v>374</v>
      </c>
      <c r="BD170" s="57"/>
      <c r="BE170" s="57"/>
      <c r="BF170" s="49"/>
      <c r="BG170" s="57"/>
      <c r="BH170" s="57"/>
      <c r="BI170" s="49"/>
      <c r="BJ170" s="57"/>
      <c r="BK170" s="57"/>
      <c r="BL170" s="49"/>
      <c r="BM170" s="49"/>
    </row>
    <row r="171" spans="1:83" s="6" customFormat="1" ht="13.15" customHeight="1" x14ac:dyDescent="0.2">
      <c r="A171" s="57" t="s">
        <v>87</v>
      </c>
      <c r="B171" s="76" t="s">
        <v>426</v>
      </c>
      <c r="C171" s="86"/>
      <c r="D171" s="28" t="s">
        <v>99</v>
      </c>
      <c r="E171" s="175"/>
      <c r="F171" s="175" t="s">
        <v>421</v>
      </c>
      <c r="G171" s="49" t="s">
        <v>141</v>
      </c>
      <c r="H171" s="49"/>
      <c r="I171" s="49" t="s">
        <v>127</v>
      </c>
      <c r="J171" s="49" t="s">
        <v>127</v>
      </c>
      <c r="K171" s="57" t="s">
        <v>25</v>
      </c>
      <c r="L171" s="57"/>
      <c r="M171" s="57"/>
      <c r="N171" s="192">
        <v>100</v>
      </c>
      <c r="O171" s="57" t="s">
        <v>232</v>
      </c>
      <c r="P171" s="49" t="s">
        <v>233</v>
      </c>
      <c r="Q171" s="49" t="s">
        <v>279</v>
      </c>
      <c r="R171" s="57" t="s">
        <v>234</v>
      </c>
      <c r="S171" s="57" t="s">
        <v>232</v>
      </c>
      <c r="T171" s="49" t="s">
        <v>280</v>
      </c>
      <c r="U171" s="57"/>
      <c r="V171" s="57"/>
      <c r="W171" s="57" t="s">
        <v>264</v>
      </c>
      <c r="X171" s="57" t="s">
        <v>251</v>
      </c>
      <c r="Y171" s="192">
        <v>0</v>
      </c>
      <c r="Z171" s="192">
        <v>100</v>
      </c>
      <c r="AA171" s="192">
        <v>0</v>
      </c>
      <c r="AB171" s="57"/>
      <c r="AC171" s="57" t="s">
        <v>236</v>
      </c>
      <c r="AD171" s="186"/>
      <c r="AE171" s="193"/>
      <c r="AF171" s="193">
        <v>97217713.159999996</v>
      </c>
      <c r="AG171" s="187">
        <f t="shared" si="186"/>
        <v>108883838.73920001</v>
      </c>
      <c r="AH171" s="186"/>
      <c r="AI171" s="193"/>
      <c r="AJ171" s="193">
        <v>97217713.159999996</v>
      </c>
      <c r="AK171" s="187">
        <f t="shared" si="187"/>
        <v>108883838.73920001</v>
      </c>
      <c r="AL171" s="186"/>
      <c r="AM171" s="193"/>
      <c r="AN171" s="193">
        <v>97217713.159999996</v>
      </c>
      <c r="AO171" s="194">
        <f t="shared" si="190"/>
        <v>108883838.73920001</v>
      </c>
      <c r="AP171" s="186"/>
      <c r="AQ171" s="195"/>
      <c r="AR171" s="194"/>
      <c r="AS171" s="194"/>
      <c r="AT171" s="196"/>
      <c r="AU171" s="195"/>
      <c r="AV171" s="195"/>
      <c r="AW171" s="195"/>
      <c r="AX171" s="189"/>
      <c r="AY171" s="188">
        <f t="shared" si="189"/>
        <v>291653139.48000002</v>
      </c>
      <c r="AZ171" s="188">
        <f t="shared" si="185"/>
        <v>326651516.21760005</v>
      </c>
      <c r="BA171" s="197" t="s">
        <v>245</v>
      </c>
      <c r="BB171" s="38" t="s">
        <v>373</v>
      </c>
      <c r="BC171" s="38" t="s">
        <v>374</v>
      </c>
      <c r="BD171" s="57"/>
      <c r="BE171" s="57"/>
      <c r="BF171" s="49"/>
      <c r="BG171" s="57"/>
      <c r="BH171" s="57"/>
      <c r="BI171" s="49"/>
      <c r="BJ171" s="57"/>
      <c r="BK171" s="57"/>
      <c r="BL171" s="49"/>
      <c r="BM171" s="49"/>
    </row>
    <row r="172" spans="1:83" s="6" customFormat="1" ht="13.15" customHeight="1" x14ac:dyDescent="0.2">
      <c r="A172" s="57" t="s">
        <v>87</v>
      </c>
      <c r="B172" s="57"/>
      <c r="C172" s="86"/>
      <c r="D172" s="175"/>
      <c r="E172" s="175"/>
      <c r="F172" s="175" t="s">
        <v>110</v>
      </c>
      <c r="G172" s="49" t="s">
        <v>375</v>
      </c>
      <c r="H172" s="49"/>
      <c r="I172" s="49" t="s">
        <v>128</v>
      </c>
      <c r="J172" s="49" t="s">
        <v>128</v>
      </c>
      <c r="K172" s="57" t="s">
        <v>25</v>
      </c>
      <c r="L172" s="57"/>
      <c r="M172" s="57"/>
      <c r="N172" s="192">
        <v>100</v>
      </c>
      <c r="O172" s="57" t="s">
        <v>232</v>
      </c>
      <c r="P172" s="49" t="s">
        <v>233</v>
      </c>
      <c r="Q172" s="57" t="s">
        <v>272</v>
      </c>
      <c r="R172" s="57" t="s">
        <v>234</v>
      </c>
      <c r="S172" s="57" t="s">
        <v>232</v>
      </c>
      <c r="T172" s="49" t="s">
        <v>72</v>
      </c>
      <c r="U172" s="57"/>
      <c r="V172" s="57"/>
      <c r="W172" s="57" t="s">
        <v>264</v>
      </c>
      <c r="X172" s="57" t="s">
        <v>251</v>
      </c>
      <c r="Y172" s="192">
        <v>0</v>
      </c>
      <c r="Z172" s="192">
        <v>100</v>
      </c>
      <c r="AA172" s="192">
        <v>0</v>
      </c>
      <c r="AB172" s="57"/>
      <c r="AC172" s="57" t="s">
        <v>236</v>
      </c>
      <c r="AD172" s="186"/>
      <c r="AE172" s="193"/>
      <c r="AF172" s="194">
        <v>8567294.4000000004</v>
      </c>
      <c r="AG172" s="187">
        <f t="shared" si="186"/>
        <v>9595369.728000002</v>
      </c>
      <c r="AH172" s="186"/>
      <c r="AI172" s="193"/>
      <c r="AJ172" s="194">
        <v>8567294.4000000004</v>
      </c>
      <c r="AK172" s="187">
        <f t="shared" si="187"/>
        <v>9595369.728000002</v>
      </c>
      <c r="AL172" s="186"/>
      <c r="AM172" s="193"/>
      <c r="AN172" s="194">
        <v>8567294.4000000004</v>
      </c>
      <c r="AO172" s="194">
        <f t="shared" si="190"/>
        <v>9595369.728000002</v>
      </c>
      <c r="AP172" s="186"/>
      <c r="AQ172" s="195"/>
      <c r="AR172" s="194"/>
      <c r="AS172" s="194"/>
      <c r="AT172" s="196"/>
      <c r="AU172" s="195"/>
      <c r="AV172" s="195"/>
      <c r="AW172" s="195"/>
      <c r="AX172" s="189"/>
      <c r="AY172" s="169">
        <v>0</v>
      </c>
      <c r="AZ172" s="169">
        <v>0</v>
      </c>
      <c r="BA172" s="197" t="s">
        <v>245</v>
      </c>
      <c r="BB172" s="38" t="s">
        <v>376</v>
      </c>
      <c r="BC172" s="198" t="s">
        <v>377</v>
      </c>
      <c r="BD172" s="57"/>
      <c r="BE172" s="57"/>
      <c r="BF172" s="49"/>
      <c r="BG172" s="57"/>
      <c r="BH172" s="57"/>
      <c r="BI172" s="49"/>
      <c r="BJ172" s="57"/>
      <c r="BK172" s="57"/>
      <c r="BL172" s="49"/>
      <c r="BM172" s="49"/>
    </row>
    <row r="173" spans="1:83" s="6" customFormat="1" ht="13.15" customHeight="1" x14ac:dyDescent="0.25">
      <c r="A173" s="57" t="s">
        <v>87</v>
      </c>
      <c r="B173" s="76" t="s">
        <v>426</v>
      </c>
      <c r="C173" s="86"/>
      <c r="D173" s="28" t="s">
        <v>122</v>
      </c>
      <c r="E173" s="175"/>
      <c r="F173" s="175" t="s">
        <v>422</v>
      </c>
      <c r="G173" s="49" t="s">
        <v>375</v>
      </c>
      <c r="H173" s="49"/>
      <c r="I173" s="49" t="s">
        <v>128</v>
      </c>
      <c r="J173" s="49" t="s">
        <v>128</v>
      </c>
      <c r="K173" s="57" t="s">
        <v>25</v>
      </c>
      <c r="L173" s="57"/>
      <c r="M173" s="57"/>
      <c r="N173" s="192">
        <v>100</v>
      </c>
      <c r="O173" s="57" t="s">
        <v>232</v>
      </c>
      <c r="P173" s="49" t="s">
        <v>233</v>
      </c>
      <c r="Q173" s="49" t="s">
        <v>279</v>
      </c>
      <c r="R173" s="57" t="s">
        <v>234</v>
      </c>
      <c r="S173" s="57" t="s">
        <v>232</v>
      </c>
      <c r="T173" s="49" t="s">
        <v>72</v>
      </c>
      <c r="U173" s="57"/>
      <c r="V173" s="57"/>
      <c r="W173" s="57" t="s">
        <v>264</v>
      </c>
      <c r="X173" s="57" t="s">
        <v>251</v>
      </c>
      <c r="Y173" s="192">
        <v>0</v>
      </c>
      <c r="Z173" s="192">
        <v>100</v>
      </c>
      <c r="AA173" s="192">
        <v>0</v>
      </c>
      <c r="AB173" s="57"/>
      <c r="AC173" s="57" t="s">
        <v>236</v>
      </c>
      <c r="AD173" s="186"/>
      <c r="AE173" s="193"/>
      <c r="AF173" s="194">
        <v>8567294.4000000004</v>
      </c>
      <c r="AG173" s="187">
        <f t="shared" si="186"/>
        <v>9595369.728000002</v>
      </c>
      <c r="AH173" s="186"/>
      <c r="AI173" s="193"/>
      <c r="AJ173" s="194">
        <v>8567294.4000000004</v>
      </c>
      <c r="AK173" s="187">
        <f t="shared" si="187"/>
        <v>9595369.728000002</v>
      </c>
      <c r="AL173" s="186"/>
      <c r="AM173" s="193"/>
      <c r="AN173" s="194">
        <v>8567294.4000000004</v>
      </c>
      <c r="AO173" s="194">
        <f t="shared" si="190"/>
        <v>9595369.728000002</v>
      </c>
      <c r="AP173" s="186"/>
      <c r="AQ173" s="195"/>
      <c r="AR173" s="194"/>
      <c r="AS173" s="194"/>
      <c r="AT173" s="196"/>
      <c r="AU173" s="195"/>
      <c r="AV173" s="195"/>
      <c r="AW173" s="195"/>
      <c r="AX173" s="189"/>
      <c r="AY173" s="168">
        <v>0</v>
      </c>
      <c r="AZ173" s="168">
        <f>AY173*1.12</f>
        <v>0</v>
      </c>
      <c r="BA173" s="197" t="s">
        <v>245</v>
      </c>
      <c r="BB173" s="38" t="s">
        <v>376</v>
      </c>
      <c r="BC173" s="198" t="s">
        <v>377</v>
      </c>
      <c r="BD173" s="57"/>
      <c r="BE173" s="57"/>
      <c r="BF173" s="49"/>
      <c r="BG173" s="57"/>
      <c r="BH173" s="57"/>
      <c r="BI173" s="49"/>
      <c r="BJ173" s="57"/>
      <c r="BK173" s="57"/>
      <c r="BL173" s="49"/>
      <c r="BM173" s="49"/>
    </row>
    <row r="174" spans="1:83" s="137" customFormat="1" ht="13.15" customHeight="1" x14ac:dyDescent="0.2">
      <c r="A174" s="57" t="s">
        <v>87</v>
      </c>
      <c r="B174" s="26"/>
      <c r="C174" s="26"/>
      <c r="D174" s="28" t="s">
        <v>660</v>
      </c>
      <c r="E174" s="78"/>
      <c r="F174" s="175" t="s">
        <v>661</v>
      </c>
      <c r="G174" s="49" t="s">
        <v>375</v>
      </c>
      <c r="H174" s="49"/>
      <c r="I174" s="49" t="s">
        <v>128</v>
      </c>
      <c r="J174" s="49" t="s">
        <v>128</v>
      </c>
      <c r="K174" s="199" t="s">
        <v>25</v>
      </c>
      <c r="L174" s="199"/>
      <c r="M174" s="199"/>
      <c r="N174" s="192">
        <v>100</v>
      </c>
      <c r="O174" s="57" t="s">
        <v>232</v>
      </c>
      <c r="P174" s="49" t="s">
        <v>233</v>
      </c>
      <c r="Q174" s="57" t="s">
        <v>522</v>
      </c>
      <c r="R174" s="57" t="s">
        <v>234</v>
      </c>
      <c r="S174" s="57" t="s">
        <v>232</v>
      </c>
      <c r="T174" s="49" t="s">
        <v>72</v>
      </c>
      <c r="U174" s="199"/>
      <c r="V174" s="199"/>
      <c r="W174" s="57" t="s">
        <v>662</v>
      </c>
      <c r="X174" s="57" t="s">
        <v>251</v>
      </c>
      <c r="Y174" s="192">
        <v>0</v>
      </c>
      <c r="Z174" s="192">
        <v>100</v>
      </c>
      <c r="AA174" s="192">
        <v>0</v>
      </c>
      <c r="AB174" s="199"/>
      <c r="AC174" s="199"/>
      <c r="AD174" s="200"/>
      <c r="AE174" s="201">
        <v>5711529.5999999996</v>
      </c>
      <c r="AF174" s="201">
        <v>5711529.5999999996</v>
      </c>
      <c r="AG174" s="202">
        <f>AF174*1.12</f>
        <v>6396913.1519999998</v>
      </c>
      <c r="AH174" s="200"/>
      <c r="AI174" s="194">
        <v>8567294.4000000004</v>
      </c>
      <c r="AJ174" s="194">
        <v>8567294.4000000004</v>
      </c>
      <c r="AK174" s="202">
        <f>AJ174*1.12</f>
        <v>9595369.728000002</v>
      </c>
      <c r="AL174" s="200"/>
      <c r="AM174" s="194">
        <v>8567294.4000000004</v>
      </c>
      <c r="AN174" s="194">
        <v>8567294.4000000004</v>
      </c>
      <c r="AO174" s="202">
        <f>AN174*1.12</f>
        <v>9595369.728000002</v>
      </c>
      <c r="AP174" s="200"/>
      <c r="AQ174" s="203"/>
      <c r="AR174" s="203"/>
      <c r="AS174" s="203"/>
      <c r="AT174" s="200"/>
      <c r="AU174" s="203"/>
      <c r="AV174" s="203"/>
      <c r="AW174" s="203"/>
      <c r="AX174" s="203"/>
      <c r="AY174" s="204">
        <f>AF174+AJ174+AN174</f>
        <v>22846118.399999999</v>
      </c>
      <c r="AZ174" s="202">
        <f>AY174*1.12</f>
        <v>25587652.607999999</v>
      </c>
      <c r="BA174" s="197" t="s">
        <v>245</v>
      </c>
      <c r="BB174" s="38" t="s">
        <v>376</v>
      </c>
      <c r="BC174" s="198" t="s">
        <v>377</v>
      </c>
      <c r="BD174" s="205"/>
      <c r="BE174" s="199"/>
      <c r="BF174" s="199"/>
      <c r="BG174" s="205"/>
      <c r="BH174" s="199"/>
      <c r="BI174" s="199"/>
      <c r="BJ174" s="205"/>
      <c r="BK174" s="199"/>
      <c r="BL174" s="199"/>
      <c r="BM174" s="199" t="s">
        <v>663</v>
      </c>
      <c r="BN174" s="206"/>
      <c r="BO174" s="206"/>
      <c r="BP174" s="206"/>
      <c r="BQ174" s="206"/>
      <c r="BR174" s="206"/>
      <c r="BS174" s="206"/>
      <c r="BT174" s="206"/>
      <c r="BU174" s="206"/>
      <c r="BV174" s="206"/>
      <c r="BW174" s="206"/>
      <c r="BX174" s="206"/>
      <c r="BY174" s="206"/>
      <c r="BZ174" s="206"/>
      <c r="CA174" s="206"/>
      <c r="CB174" s="206"/>
      <c r="CC174" s="206"/>
      <c r="CD174" s="206"/>
      <c r="CE174" s="206"/>
    </row>
    <row r="175" spans="1:83" s="6" customFormat="1" ht="13.15" customHeight="1" x14ac:dyDescent="0.2">
      <c r="A175" s="57" t="s">
        <v>87</v>
      </c>
      <c r="B175" s="57"/>
      <c r="C175" s="86"/>
      <c r="D175" s="175"/>
      <c r="E175" s="175"/>
      <c r="F175" s="175" t="s">
        <v>111</v>
      </c>
      <c r="G175" s="49" t="s">
        <v>375</v>
      </c>
      <c r="H175" s="49"/>
      <c r="I175" s="49" t="s">
        <v>128</v>
      </c>
      <c r="J175" s="49" t="s">
        <v>128</v>
      </c>
      <c r="K175" s="57" t="s">
        <v>25</v>
      </c>
      <c r="L175" s="57"/>
      <c r="M175" s="57"/>
      <c r="N175" s="192">
        <v>100</v>
      </c>
      <c r="O175" s="57" t="s">
        <v>232</v>
      </c>
      <c r="P175" s="49" t="s">
        <v>233</v>
      </c>
      <c r="Q175" s="57" t="s">
        <v>272</v>
      </c>
      <c r="R175" s="57" t="s">
        <v>234</v>
      </c>
      <c r="S175" s="57" t="s">
        <v>232</v>
      </c>
      <c r="T175" s="49" t="s">
        <v>72</v>
      </c>
      <c r="U175" s="57"/>
      <c r="V175" s="57"/>
      <c r="W175" s="57" t="s">
        <v>264</v>
      </c>
      <c r="X175" s="57" t="s">
        <v>251</v>
      </c>
      <c r="Y175" s="192">
        <v>0</v>
      </c>
      <c r="Z175" s="192">
        <v>100</v>
      </c>
      <c r="AA175" s="192">
        <v>0</v>
      </c>
      <c r="AB175" s="57"/>
      <c r="AC175" s="57" t="s">
        <v>236</v>
      </c>
      <c r="AD175" s="186"/>
      <c r="AE175" s="193"/>
      <c r="AF175" s="194">
        <v>5368507.2</v>
      </c>
      <c r="AG175" s="187">
        <f t="shared" si="186"/>
        <v>6012728.0640000012</v>
      </c>
      <c r="AH175" s="186"/>
      <c r="AI175" s="193"/>
      <c r="AJ175" s="194">
        <v>5368507.2</v>
      </c>
      <c r="AK175" s="187">
        <f t="shared" si="187"/>
        <v>6012728.0640000012</v>
      </c>
      <c r="AL175" s="186"/>
      <c r="AM175" s="193"/>
      <c r="AN175" s="194">
        <v>5368507.2</v>
      </c>
      <c r="AO175" s="194">
        <f t="shared" si="190"/>
        <v>6012728.0640000012</v>
      </c>
      <c r="AP175" s="186"/>
      <c r="AQ175" s="195"/>
      <c r="AR175" s="194"/>
      <c r="AS175" s="194"/>
      <c r="AT175" s="196"/>
      <c r="AU175" s="195"/>
      <c r="AV175" s="195"/>
      <c r="AW175" s="195"/>
      <c r="AX175" s="189"/>
      <c r="AY175" s="169">
        <v>0</v>
      </c>
      <c r="AZ175" s="169">
        <v>0</v>
      </c>
      <c r="BA175" s="197" t="s">
        <v>245</v>
      </c>
      <c r="BB175" s="38" t="s">
        <v>378</v>
      </c>
      <c r="BC175" s="198" t="s">
        <v>379</v>
      </c>
      <c r="BD175" s="57"/>
      <c r="BE175" s="57"/>
      <c r="BF175" s="49"/>
      <c r="BG175" s="57"/>
      <c r="BH175" s="57"/>
      <c r="BI175" s="49"/>
      <c r="BJ175" s="57"/>
      <c r="BK175" s="57"/>
      <c r="BL175" s="49"/>
      <c r="BM175" s="49"/>
    </row>
    <row r="176" spans="1:83" s="6" customFormat="1" ht="13.15" customHeight="1" x14ac:dyDescent="0.25">
      <c r="A176" s="57" t="s">
        <v>87</v>
      </c>
      <c r="B176" s="76" t="s">
        <v>426</v>
      </c>
      <c r="C176" s="86"/>
      <c r="D176" s="28" t="s">
        <v>120</v>
      </c>
      <c r="E176" s="175"/>
      <c r="F176" s="175" t="s">
        <v>423</v>
      </c>
      <c r="G176" s="49" t="s">
        <v>375</v>
      </c>
      <c r="H176" s="49"/>
      <c r="I176" s="49" t="s">
        <v>128</v>
      </c>
      <c r="J176" s="49" t="s">
        <v>128</v>
      </c>
      <c r="K176" s="57" t="s">
        <v>25</v>
      </c>
      <c r="L176" s="57"/>
      <c r="M176" s="57"/>
      <c r="N176" s="192">
        <v>100</v>
      </c>
      <c r="O176" s="57" t="s">
        <v>232</v>
      </c>
      <c r="P176" s="49" t="s">
        <v>233</v>
      </c>
      <c r="Q176" s="49" t="s">
        <v>279</v>
      </c>
      <c r="R176" s="57" t="s">
        <v>234</v>
      </c>
      <c r="S176" s="57" t="s">
        <v>232</v>
      </c>
      <c r="T176" s="49" t="s">
        <v>72</v>
      </c>
      <c r="U176" s="57"/>
      <c r="V176" s="57"/>
      <c r="W176" s="57" t="s">
        <v>264</v>
      </c>
      <c r="X176" s="57" t="s">
        <v>251</v>
      </c>
      <c r="Y176" s="192">
        <v>0</v>
      </c>
      <c r="Z176" s="192">
        <v>100</v>
      </c>
      <c r="AA176" s="192">
        <v>0</v>
      </c>
      <c r="AB176" s="57"/>
      <c r="AC176" s="57" t="s">
        <v>236</v>
      </c>
      <c r="AD176" s="186"/>
      <c r="AE176" s="193"/>
      <c r="AF176" s="194">
        <v>5368507.2</v>
      </c>
      <c r="AG176" s="187">
        <f t="shared" si="186"/>
        <v>6012728.0640000012</v>
      </c>
      <c r="AH176" s="186"/>
      <c r="AI176" s="193"/>
      <c r="AJ176" s="194">
        <v>5368507.2</v>
      </c>
      <c r="AK176" s="187">
        <f t="shared" si="187"/>
        <v>6012728.0640000012</v>
      </c>
      <c r="AL176" s="186"/>
      <c r="AM176" s="193"/>
      <c r="AN176" s="194">
        <v>5368507.2</v>
      </c>
      <c r="AO176" s="194">
        <f t="shared" si="190"/>
        <v>6012728.0640000012</v>
      </c>
      <c r="AP176" s="186"/>
      <c r="AQ176" s="195"/>
      <c r="AR176" s="194"/>
      <c r="AS176" s="194"/>
      <c r="AT176" s="196"/>
      <c r="AU176" s="195"/>
      <c r="AV176" s="195"/>
      <c r="AW176" s="195"/>
      <c r="AX176" s="189"/>
      <c r="AY176" s="168">
        <v>0</v>
      </c>
      <c r="AZ176" s="168">
        <f>AY176*1.12</f>
        <v>0</v>
      </c>
      <c r="BA176" s="197" t="s">
        <v>245</v>
      </c>
      <c r="BB176" s="38" t="s">
        <v>378</v>
      </c>
      <c r="BC176" s="198" t="s">
        <v>379</v>
      </c>
      <c r="BD176" s="57"/>
      <c r="BE176" s="57"/>
      <c r="BF176" s="49"/>
      <c r="BG176" s="57"/>
      <c r="BH176" s="57"/>
      <c r="BI176" s="49"/>
      <c r="BJ176" s="57"/>
      <c r="BK176" s="57"/>
      <c r="BL176" s="49"/>
      <c r="BM176" s="49"/>
    </row>
    <row r="177" spans="1:83" s="137" customFormat="1" ht="13.15" customHeight="1" x14ac:dyDescent="0.2">
      <c r="A177" s="57" t="s">
        <v>87</v>
      </c>
      <c r="B177" s="26"/>
      <c r="C177" s="26"/>
      <c r="D177" s="28" t="s">
        <v>664</v>
      </c>
      <c r="E177" s="78"/>
      <c r="F177" s="175" t="s">
        <v>628</v>
      </c>
      <c r="G177" s="49" t="s">
        <v>375</v>
      </c>
      <c r="H177" s="49"/>
      <c r="I177" s="49" t="s">
        <v>128</v>
      </c>
      <c r="J177" s="49" t="s">
        <v>128</v>
      </c>
      <c r="K177" s="39" t="s">
        <v>25</v>
      </c>
      <c r="L177" s="207"/>
      <c r="M177" s="207"/>
      <c r="N177" s="192">
        <v>100</v>
      </c>
      <c r="O177" s="57" t="s">
        <v>232</v>
      </c>
      <c r="P177" s="49" t="s">
        <v>233</v>
      </c>
      <c r="Q177" s="57" t="s">
        <v>522</v>
      </c>
      <c r="R177" s="57" t="s">
        <v>234</v>
      </c>
      <c r="S177" s="57" t="s">
        <v>232</v>
      </c>
      <c r="T177" s="49" t="s">
        <v>72</v>
      </c>
      <c r="U177" s="207"/>
      <c r="V177" s="207"/>
      <c r="W177" s="57" t="s">
        <v>662</v>
      </c>
      <c r="X177" s="57" t="s">
        <v>251</v>
      </c>
      <c r="Y177" s="192">
        <v>0</v>
      </c>
      <c r="Z177" s="192">
        <v>100</v>
      </c>
      <c r="AA177" s="192">
        <v>0</v>
      </c>
      <c r="AB177" s="57"/>
      <c r="AC177" s="27"/>
      <c r="AD177" s="200"/>
      <c r="AE177" s="201">
        <v>3579004.8</v>
      </c>
      <c r="AF177" s="201">
        <v>3579004.8</v>
      </c>
      <c r="AG177" s="202">
        <f>AF177*1.12</f>
        <v>4008485.3760000002</v>
      </c>
      <c r="AH177" s="204"/>
      <c r="AI177" s="194">
        <v>5368507.2</v>
      </c>
      <c r="AJ177" s="194">
        <v>5368507.2</v>
      </c>
      <c r="AK177" s="202">
        <f>AJ177*1.12</f>
        <v>6012728.0640000012</v>
      </c>
      <c r="AL177" s="204"/>
      <c r="AM177" s="194">
        <v>5368507.2</v>
      </c>
      <c r="AN177" s="194">
        <v>5368507.2</v>
      </c>
      <c r="AO177" s="202">
        <f>AN177*1.12</f>
        <v>6012728.0640000012</v>
      </c>
      <c r="AP177" s="208"/>
      <c r="AQ177" s="209"/>
      <c r="AR177" s="210"/>
      <c r="AS177" s="210"/>
      <c r="AT177" s="208"/>
      <c r="AU177" s="211"/>
      <c r="AV177" s="211"/>
      <c r="AW177" s="211"/>
      <c r="AX177" s="211"/>
      <c r="AY177" s="204">
        <f>AF177+AJ177+AN177</f>
        <v>14316019.199999999</v>
      </c>
      <c r="AZ177" s="202">
        <f>AY177*1.12</f>
        <v>16033941.504000001</v>
      </c>
      <c r="BA177" s="197" t="s">
        <v>245</v>
      </c>
      <c r="BB177" s="38" t="s">
        <v>378</v>
      </c>
      <c r="BC177" s="198" t="s">
        <v>379</v>
      </c>
      <c r="BD177" s="212"/>
      <c r="BE177" s="207"/>
      <c r="BF177" s="207"/>
      <c r="BG177" s="212"/>
      <c r="BH177" s="207"/>
      <c r="BI177" s="207"/>
      <c r="BJ177" s="212"/>
      <c r="BK177" s="207"/>
      <c r="BL177" s="207"/>
      <c r="BM177" s="199" t="s">
        <v>663</v>
      </c>
      <c r="BN177" s="213"/>
      <c r="BO177" s="213"/>
      <c r="BP177" s="213"/>
      <c r="BQ177" s="213"/>
      <c r="BR177" s="213"/>
      <c r="BS177" s="213"/>
      <c r="BT177" s="213"/>
      <c r="BU177" s="213"/>
      <c r="BV177" s="213"/>
      <c r="BW177" s="213"/>
      <c r="BX177" s="213"/>
      <c r="BY177" s="213"/>
      <c r="BZ177" s="213"/>
      <c r="CA177" s="213"/>
      <c r="CB177" s="213"/>
      <c r="CC177" s="213"/>
      <c r="CD177" s="213"/>
      <c r="CE177" s="213"/>
    </row>
    <row r="178" spans="1:83" s="6" customFormat="1" ht="13.15" customHeight="1" x14ac:dyDescent="0.2">
      <c r="A178" s="57" t="s">
        <v>87</v>
      </c>
      <c r="B178" s="57"/>
      <c r="C178" s="86"/>
      <c r="D178" s="175"/>
      <c r="E178" s="175"/>
      <c r="F178" s="175" t="s">
        <v>112</v>
      </c>
      <c r="G178" s="49" t="s">
        <v>375</v>
      </c>
      <c r="H178" s="49"/>
      <c r="I178" s="49" t="s">
        <v>128</v>
      </c>
      <c r="J178" s="49" t="s">
        <v>128</v>
      </c>
      <c r="K178" s="57" t="s">
        <v>25</v>
      </c>
      <c r="L178" s="57"/>
      <c r="M178" s="57"/>
      <c r="N178" s="192">
        <v>100</v>
      </c>
      <c r="O178" s="57" t="s">
        <v>232</v>
      </c>
      <c r="P178" s="49" t="s">
        <v>233</v>
      </c>
      <c r="Q178" s="57" t="s">
        <v>272</v>
      </c>
      <c r="R178" s="57" t="s">
        <v>234</v>
      </c>
      <c r="S178" s="57" t="s">
        <v>232</v>
      </c>
      <c r="T178" s="49" t="s">
        <v>72</v>
      </c>
      <c r="U178" s="57"/>
      <c r="V178" s="57"/>
      <c r="W178" s="57" t="s">
        <v>264</v>
      </c>
      <c r="X178" s="57" t="s">
        <v>251</v>
      </c>
      <c r="Y178" s="192">
        <v>0</v>
      </c>
      <c r="Z178" s="192">
        <v>100</v>
      </c>
      <c r="AA178" s="192">
        <v>0</v>
      </c>
      <c r="AB178" s="57"/>
      <c r="AC178" s="57" t="s">
        <v>236</v>
      </c>
      <c r="AD178" s="186"/>
      <c r="AE178" s="193"/>
      <c r="AF178" s="194">
        <v>5781925.7999999998</v>
      </c>
      <c r="AG178" s="187">
        <f t="shared" si="186"/>
        <v>6475756.8960000006</v>
      </c>
      <c r="AH178" s="186"/>
      <c r="AI178" s="193"/>
      <c r="AJ178" s="194">
        <v>5781925.7999999998</v>
      </c>
      <c r="AK178" s="187">
        <f t="shared" si="187"/>
        <v>6475756.8960000006</v>
      </c>
      <c r="AL178" s="186"/>
      <c r="AM178" s="193"/>
      <c r="AN178" s="194">
        <v>5781925.7999999998</v>
      </c>
      <c r="AO178" s="194">
        <f t="shared" si="190"/>
        <v>6475756.8960000006</v>
      </c>
      <c r="AP178" s="186"/>
      <c r="AQ178" s="195"/>
      <c r="AR178" s="194"/>
      <c r="AS178" s="194"/>
      <c r="AT178" s="196"/>
      <c r="AU178" s="195"/>
      <c r="AV178" s="195"/>
      <c r="AW178" s="195"/>
      <c r="AX178" s="189"/>
      <c r="AY178" s="169">
        <v>0</v>
      </c>
      <c r="AZ178" s="169">
        <v>0</v>
      </c>
      <c r="BA178" s="197" t="s">
        <v>245</v>
      </c>
      <c r="BB178" s="38" t="s">
        <v>380</v>
      </c>
      <c r="BC178" s="198" t="s">
        <v>381</v>
      </c>
      <c r="BD178" s="57"/>
      <c r="BE178" s="57"/>
      <c r="BF178" s="49"/>
      <c r="BG178" s="57"/>
      <c r="BH178" s="57"/>
      <c r="BI178" s="49"/>
      <c r="BJ178" s="57"/>
      <c r="BK178" s="57"/>
      <c r="BL178" s="49"/>
      <c r="BM178" s="49"/>
    </row>
    <row r="179" spans="1:83" s="6" customFormat="1" ht="13.15" customHeight="1" x14ac:dyDescent="0.25">
      <c r="A179" s="57" t="s">
        <v>87</v>
      </c>
      <c r="B179" s="76" t="s">
        <v>426</v>
      </c>
      <c r="C179" s="86"/>
      <c r="D179" s="28" t="s">
        <v>121</v>
      </c>
      <c r="E179" s="175"/>
      <c r="F179" s="175" t="s">
        <v>113</v>
      </c>
      <c r="G179" s="49" t="s">
        <v>375</v>
      </c>
      <c r="H179" s="49"/>
      <c r="I179" s="49" t="s">
        <v>128</v>
      </c>
      <c r="J179" s="49" t="s">
        <v>128</v>
      </c>
      <c r="K179" s="57" t="s">
        <v>25</v>
      </c>
      <c r="L179" s="57"/>
      <c r="M179" s="57"/>
      <c r="N179" s="192">
        <v>100</v>
      </c>
      <c r="O179" s="57" t="s">
        <v>232</v>
      </c>
      <c r="P179" s="49" t="s">
        <v>233</v>
      </c>
      <c r="Q179" s="49" t="s">
        <v>279</v>
      </c>
      <c r="R179" s="57" t="s">
        <v>234</v>
      </c>
      <c r="S179" s="57" t="s">
        <v>232</v>
      </c>
      <c r="T179" s="49" t="s">
        <v>72</v>
      </c>
      <c r="U179" s="57"/>
      <c r="V179" s="57"/>
      <c r="W179" s="57" t="s">
        <v>264</v>
      </c>
      <c r="X179" s="57" t="s">
        <v>251</v>
      </c>
      <c r="Y179" s="192">
        <v>0</v>
      </c>
      <c r="Z179" s="192">
        <v>100</v>
      </c>
      <c r="AA179" s="192">
        <v>0</v>
      </c>
      <c r="AB179" s="57"/>
      <c r="AC179" s="57" t="s">
        <v>236</v>
      </c>
      <c r="AD179" s="186"/>
      <c r="AE179" s="193"/>
      <c r="AF179" s="194">
        <v>5781925.7999999998</v>
      </c>
      <c r="AG179" s="187">
        <f t="shared" si="186"/>
        <v>6475756.8960000006</v>
      </c>
      <c r="AH179" s="186"/>
      <c r="AI179" s="193"/>
      <c r="AJ179" s="194">
        <v>5781925.7999999998</v>
      </c>
      <c r="AK179" s="187">
        <f t="shared" si="187"/>
        <v>6475756.8960000006</v>
      </c>
      <c r="AL179" s="186"/>
      <c r="AM179" s="193"/>
      <c r="AN179" s="194">
        <v>5781925.7999999998</v>
      </c>
      <c r="AO179" s="194">
        <f t="shared" si="190"/>
        <v>6475756.8960000006</v>
      </c>
      <c r="AP179" s="186"/>
      <c r="AQ179" s="195"/>
      <c r="AR179" s="194"/>
      <c r="AS179" s="194"/>
      <c r="AT179" s="196"/>
      <c r="AU179" s="195"/>
      <c r="AV179" s="195"/>
      <c r="AW179" s="195"/>
      <c r="AX179" s="189"/>
      <c r="AY179" s="168">
        <v>0</v>
      </c>
      <c r="AZ179" s="168">
        <f>AY179*1.12</f>
        <v>0</v>
      </c>
      <c r="BA179" s="197" t="s">
        <v>245</v>
      </c>
      <c r="BB179" s="38" t="s">
        <v>380</v>
      </c>
      <c r="BC179" s="198" t="s">
        <v>381</v>
      </c>
      <c r="BD179" s="57"/>
      <c r="BE179" s="57"/>
      <c r="BF179" s="49"/>
      <c r="BG179" s="57"/>
      <c r="BH179" s="57"/>
      <c r="BI179" s="49"/>
      <c r="BJ179" s="57"/>
      <c r="BK179" s="57"/>
      <c r="BL179" s="49"/>
      <c r="BM179" s="49"/>
    </row>
    <row r="180" spans="1:83" s="137" customFormat="1" ht="13.15" customHeight="1" x14ac:dyDescent="0.2">
      <c r="A180" s="57" t="s">
        <v>87</v>
      </c>
      <c r="B180" s="26"/>
      <c r="C180" s="26"/>
      <c r="D180" s="28" t="s">
        <v>665</v>
      </c>
      <c r="E180" s="78"/>
      <c r="F180" s="175" t="s">
        <v>113</v>
      </c>
      <c r="G180" s="49" t="s">
        <v>375</v>
      </c>
      <c r="H180" s="49"/>
      <c r="I180" s="49" t="s">
        <v>128</v>
      </c>
      <c r="J180" s="49" t="s">
        <v>128</v>
      </c>
      <c r="K180" s="39" t="s">
        <v>25</v>
      </c>
      <c r="L180" s="207"/>
      <c r="M180" s="207"/>
      <c r="N180" s="192">
        <v>100</v>
      </c>
      <c r="O180" s="57" t="s">
        <v>232</v>
      </c>
      <c r="P180" s="49" t="s">
        <v>233</v>
      </c>
      <c r="Q180" s="57" t="s">
        <v>522</v>
      </c>
      <c r="R180" s="57" t="s">
        <v>234</v>
      </c>
      <c r="S180" s="57" t="s">
        <v>232</v>
      </c>
      <c r="T180" s="49" t="s">
        <v>72</v>
      </c>
      <c r="U180" s="207"/>
      <c r="V180" s="207"/>
      <c r="W180" s="57" t="s">
        <v>662</v>
      </c>
      <c r="X180" s="57" t="s">
        <v>251</v>
      </c>
      <c r="Y180" s="192">
        <v>0</v>
      </c>
      <c r="Z180" s="192">
        <v>100</v>
      </c>
      <c r="AA180" s="192">
        <v>0</v>
      </c>
      <c r="AB180" s="57"/>
      <c r="AC180" s="27"/>
      <c r="AD180" s="200"/>
      <c r="AE180" s="201">
        <v>3854617.2</v>
      </c>
      <c r="AF180" s="201">
        <v>3854617.2</v>
      </c>
      <c r="AG180" s="202">
        <f>AF180*1.12</f>
        <v>4317171.2640000004</v>
      </c>
      <c r="AH180" s="204"/>
      <c r="AI180" s="194">
        <v>5781925.7999999998</v>
      </c>
      <c r="AJ180" s="194">
        <v>5781925.7999999998</v>
      </c>
      <c r="AK180" s="202">
        <f>AJ180*1.12</f>
        <v>6475756.8960000006</v>
      </c>
      <c r="AL180" s="204"/>
      <c r="AM180" s="194">
        <v>5781925.7999999998</v>
      </c>
      <c r="AN180" s="194">
        <v>5781925.7999999998</v>
      </c>
      <c r="AO180" s="202">
        <f>AN180*1.12</f>
        <v>6475756.8960000006</v>
      </c>
      <c r="AP180" s="208"/>
      <c r="AQ180" s="209"/>
      <c r="AR180" s="210"/>
      <c r="AS180" s="210"/>
      <c r="AT180" s="208"/>
      <c r="AU180" s="211"/>
      <c r="AV180" s="211"/>
      <c r="AW180" s="211"/>
      <c r="AX180" s="211"/>
      <c r="AY180" s="204">
        <f>AF180+AJ180+AN180</f>
        <v>15418468.800000001</v>
      </c>
      <c r="AZ180" s="202">
        <f>AY180*1.12</f>
        <v>17268685.056000002</v>
      </c>
      <c r="BA180" s="197" t="s">
        <v>245</v>
      </c>
      <c r="BB180" s="38" t="s">
        <v>380</v>
      </c>
      <c r="BC180" s="198" t="s">
        <v>381</v>
      </c>
      <c r="BD180" s="212"/>
      <c r="BE180" s="207"/>
      <c r="BF180" s="207"/>
      <c r="BG180" s="212"/>
      <c r="BH180" s="207"/>
      <c r="BI180" s="207"/>
      <c r="BJ180" s="212"/>
      <c r="BK180" s="207"/>
      <c r="BL180" s="207"/>
      <c r="BM180" s="199" t="s">
        <v>663</v>
      </c>
      <c r="BN180" s="213"/>
      <c r="BO180" s="213"/>
      <c r="BP180" s="213"/>
      <c r="BQ180" s="213"/>
      <c r="BR180" s="213"/>
      <c r="BS180" s="213"/>
      <c r="BT180" s="213"/>
      <c r="BU180" s="213"/>
      <c r="BV180" s="213"/>
      <c r="BW180" s="213"/>
      <c r="BX180" s="213"/>
      <c r="BY180" s="213"/>
      <c r="BZ180" s="213"/>
      <c r="CA180" s="213"/>
      <c r="CB180" s="213"/>
      <c r="CC180" s="213"/>
      <c r="CD180" s="213"/>
      <c r="CE180" s="213"/>
    </row>
    <row r="181" spans="1:83" s="6" customFormat="1" ht="13.15" customHeight="1" x14ac:dyDescent="0.2">
      <c r="A181" s="57" t="s">
        <v>87</v>
      </c>
      <c r="B181" s="57"/>
      <c r="C181" s="86"/>
      <c r="D181" s="175"/>
      <c r="E181" s="175"/>
      <c r="F181" s="175" t="s">
        <v>108</v>
      </c>
      <c r="G181" s="49" t="s">
        <v>382</v>
      </c>
      <c r="H181" s="49"/>
      <c r="I181" s="49" t="s">
        <v>383</v>
      </c>
      <c r="J181" s="49" t="s">
        <v>383</v>
      </c>
      <c r="K181" s="57" t="s">
        <v>25</v>
      </c>
      <c r="L181" s="57"/>
      <c r="M181" s="57"/>
      <c r="N181" s="192">
        <v>100</v>
      </c>
      <c r="O181" s="57">
        <v>230000000</v>
      </c>
      <c r="P181" s="49" t="s">
        <v>233</v>
      </c>
      <c r="Q181" s="57" t="s">
        <v>272</v>
      </c>
      <c r="R181" s="57" t="s">
        <v>234</v>
      </c>
      <c r="S181" s="57">
        <v>230000000</v>
      </c>
      <c r="T181" s="49" t="s">
        <v>72</v>
      </c>
      <c r="U181" s="57"/>
      <c r="V181" s="57"/>
      <c r="W181" s="57" t="s">
        <v>264</v>
      </c>
      <c r="X181" s="57" t="s">
        <v>251</v>
      </c>
      <c r="Y181" s="192">
        <v>0</v>
      </c>
      <c r="Z181" s="192">
        <v>100</v>
      </c>
      <c r="AA181" s="192">
        <v>0</v>
      </c>
      <c r="AB181" s="57"/>
      <c r="AC181" s="57" t="s">
        <v>236</v>
      </c>
      <c r="AD181" s="186"/>
      <c r="AE181" s="193"/>
      <c r="AF181" s="194">
        <v>11021076</v>
      </c>
      <c r="AG181" s="187">
        <f t="shared" si="186"/>
        <v>12343605.120000001</v>
      </c>
      <c r="AH181" s="186"/>
      <c r="AI181" s="193"/>
      <c r="AJ181" s="194">
        <v>11461919.039999999</v>
      </c>
      <c r="AK181" s="187">
        <f t="shared" si="187"/>
        <v>12837349.3248</v>
      </c>
      <c r="AL181" s="186"/>
      <c r="AM181" s="193"/>
      <c r="AN181" s="194">
        <v>11920395.800000001</v>
      </c>
      <c r="AO181" s="194">
        <f t="shared" si="190"/>
        <v>13350843.296000002</v>
      </c>
      <c r="AP181" s="186"/>
      <c r="AQ181" s="195"/>
      <c r="AR181" s="194"/>
      <c r="AS181" s="194"/>
      <c r="AT181" s="196"/>
      <c r="AU181" s="195"/>
      <c r="AV181" s="195"/>
      <c r="AW181" s="195"/>
      <c r="AX181" s="189"/>
      <c r="AY181" s="169">
        <v>0</v>
      </c>
      <c r="AZ181" s="169">
        <v>0</v>
      </c>
      <c r="BA181" s="197" t="s">
        <v>245</v>
      </c>
      <c r="BB181" s="49" t="s">
        <v>384</v>
      </c>
      <c r="BC181" s="49" t="s">
        <v>385</v>
      </c>
      <c r="BD181" s="57"/>
      <c r="BE181" s="57"/>
      <c r="BF181" s="49"/>
      <c r="BG181" s="57"/>
      <c r="BH181" s="57"/>
      <c r="BI181" s="49"/>
      <c r="BJ181" s="57"/>
      <c r="BK181" s="57"/>
      <c r="BL181" s="49"/>
      <c r="BM181" s="49"/>
    </row>
    <row r="182" spans="1:83" s="6" customFormat="1" ht="13.15" customHeight="1" x14ac:dyDescent="0.2">
      <c r="A182" s="57" t="s">
        <v>87</v>
      </c>
      <c r="B182" s="104" t="s">
        <v>425</v>
      </c>
      <c r="C182" s="86"/>
      <c r="D182" s="28" t="s">
        <v>117</v>
      </c>
      <c r="E182" s="175"/>
      <c r="F182" s="175" t="s">
        <v>109</v>
      </c>
      <c r="G182" s="49" t="s">
        <v>382</v>
      </c>
      <c r="H182" s="49"/>
      <c r="I182" s="49" t="s">
        <v>383</v>
      </c>
      <c r="J182" s="49" t="s">
        <v>383</v>
      </c>
      <c r="K182" s="57" t="s">
        <v>9</v>
      </c>
      <c r="L182" s="57" t="s">
        <v>386</v>
      </c>
      <c r="M182" s="57"/>
      <c r="N182" s="192">
        <v>100</v>
      </c>
      <c r="O182" s="57">
        <v>230000000</v>
      </c>
      <c r="P182" s="49" t="s">
        <v>233</v>
      </c>
      <c r="Q182" s="57" t="s">
        <v>279</v>
      </c>
      <c r="R182" s="57" t="s">
        <v>234</v>
      </c>
      <c r="S182" s="57">
        <v>230000000</v>
      </c>
      <c r="T182" s="49" t="s">
        <v>72</v>
      </c>
      <c r="U182" s="57"/>
      <c r="V182" s="57"/>
      <c r="W182" s="57" t="s">
        <v>264</v>
      </c>
      <c r="X182" s="57" t="s">
        <v>251</v>
      </c>
      <c r="Y182" s="192">
        <v>0</v>
      </c>
      <c r="Z182" s="192">
        <v>100</v>
      </c>
      <c r="AA182" s="192">
        <v>0</v>
      </c>
      <c r="AB182" s="57"/>
      <c r="AC182" s="57" t="s">
        <v>236</v>
      </c>
      <c r="AD182" s="186"/>
      <c r="AE182" s="193"/>
      <c r="AF182" s="194">
        <v>11021076</v>
      </c>
      <c r="AG182" s="187">
        <f t="shared" si="186"/>
        <v>12343605.120000001</v>
      </c>
      <c r="AH182" s="186"/>
      <c r="AI182" s="193"/>
      <c r="AJ182" s="194">
        <v>11461919.039999999</v>
      </c>
      <c r="AK182" s="187">
        <f t="shared" si="187"/>
        <v>12837349.3248</v>
      </c>
      <c r="AL182" s="186"/>
      <c r="AM182" s="193"/>
      <c r="AN182" s="194">
        <v>11920395.800000001</v>
      </c>
      <c r="AO182" s="194">
        <f t="shared" si="190"/>
        <v>13350843.296000002</v>
      </c>
      <c r="AP182" s="186"/>
      <c r="AQ182" s="195"/>
      <c r="AR182" s="194"/>
      <c r="AS182" s="194"/>
      <c r="AT182" s="196"/>
      <c r="AU182" s="195"/>
      <c r="AV182" s="195"/>
      <c r="AW182" s="195"/>
      <c r="AX182" s="189"/>
      <c r="AY182" s="188">
        <f t="shared" ref="AY182" si="191">AF182+AJ182+AN182+AR182+AV182</f>
        <v>34403390.840000004</v>
      </c>
      <c r="AZ182" s="188">
        <f t="shared" si="185"/>
        <v>38531797.740800008</v>
      </c>
      <c r="BA182" s="197" t="s">
        <v>245</v>
      </c>
      <c r="BB182" s="49" t="s">
        <v>384</v>
      </c>
      <c r="BC182" s="49" t="s">
        <v>385</v>
      </c>
      <c r="BD182" s="57"/>
      <c r="BE182" s="57"/>
      <c r="BF182" s="49"/>
      <c r="BG182" s="57"/>
      <c r="BH182" s="57"/>
      <c r="BI182" s="49"/>
      <c r="BJ182" s="57"/>
      <c r="BK182" s="57"/>
      <c r="BL182" s="49"/>
      <c r="BM182" s="49"/>
    </row>
    <row r="183" spans="1:83" s="6" customFormat="1" ht="13.15" customHeight="1" x14ac:dyDescent="0.2">
      <c r="A183" s="49" t="s">
        <v>362</v>
      </c>
      <c r="B183" s="76" t="s">
        <v>426</v>
      </c>
      <c r="C183" s="86"/>
      <c r="D183" s="28" t="s">
        <v>91</v>
      </c>
      <c r="E183" s="175"/>
      <c r="F183" s="28" t="s">
        <v>114</v>
      </c>
      <c r="G183" s="47" t="s">
        <v>363</v>
      </c>
      <c r="H183" s="81"/>
      <c r="I183" s="214" t="s">
        <v>364</v>
      </c>
      <c r="J183" s="214" t="s">
        <v>364</v>
      </c>
      <c r="K183" s="57" t="s">
        <v>25</v>
      </c>
      <c r="L183" s="57"/>
      <c r="M183" s="57"/>
      <c r="N183" s="192">
        <v>30</v>
      </c>
      <c r="O183" s="215">
        <v>230000000</v>
      </c>
      <c r="P183" s="182" t="s">
        <v>233</v>
      </c>
      <c r="Q183" s="57" t="s">
        <v>279</v>
      </c>
      <c r="R183" s="57" t="s">
        <v>234</v>
      </c>
      <c r="S183" s="215">
        <v>230000000</v>
      </c>
      <c r="T183" s="216" t="s">
        <v>132</v>
      </c>
      <c r="U183" s="57"/>
      <c r="V183" s="57" t="s">
        <v>235</v>
      </c>
      <c r="W183" s="57"/>
      <c r="X183" s="57"/>
      <c r="Y183" s="192">
        <v>0</v>
      </c>
      <c r="Z183" s="192">
        <v>90</v>
      </c>
      <c r="AA183" s="192">
        <v>10</v>
      </c>
      <c r="AB183" s="57"/>
      <c r="AC183" s="57" t="s">
        <v>236</v>
      </c>
      <c r="AD183" s="204"/>
      <c r="AE183" s="217"/>
      <c r="AF183" s="217">
        <v>44385428.571000002</v>
      </c>
      <c r="AG183" s="204">
        <v>49711679.999520004</v>
      </c>
      <c r="AH183" s="204"/>
      <c r="AI183" s="217"/>
      <c r="AJ183" s="217">
        <v>44385428.571000002</v>
      </c>
      <c r="AK183" s="204">
        <v>49711679.999520004</v>
      </c>
      <c r="AL183" s="196"/>
      <c r="AM183" s="195"/>
      <c r="AN183" s="195">
        <v>0</v>
      </c>
      <c r="AO183" s="195">
        <v>0</v>
      </c>
      <c r="AP183" s="196"/>
      <c r="AQ183" s="195"/>
      <c r="AR183" s="195">
        <v>0</v>
      </c>
      <c r="AS183" s="195">
        <v>0</v>
      </c>
      <c r="AT183" s="196"/>
      <c r="AU183" s="195"/>
      <c r="AV183" s="195">
        <v>0</v>
      </c>
      <c r="AW183" s="195">
        <v>0</v>
      </c>
      <c r="AX183" s="195"/>
      <c r="AY183" s="195">
        <v>88770857.142000005</v>
      </c>
      <c r="AZ183" s="195">
        <v>99423359.999040008</v>
      </c>
      <c r="BA183" s="57" t="s">
        <v>245</v>
      </c>
      <c r="BB183" s="218" t="s">
        <v>410</v>
      </c>
      <c r="BC183" s="218" t="s">
        <v>410</v>
      </c>
      <c r="BD183" s="57"/>
      <c r="BE183" s="57"/>
      <c r="BF183" s="49"/>
      <c r="BG183" s="57"/>
      <c r="BH183" s="57"/>
      <c r="BI183" s="49"/>
      <c r="BJ183" s="57"/>
      <c r="BK183" s="57"/>
      <c r="BL183" s="49"/>
      <c r="BM183" s="49"/>
    </row>
    <row r="184" spans="1:83" s="6" customFormat="1" ht="13.15" customHeight="1" x14ac:dyDescent="0.2">
      <c r="A184" s="49" t="s">
        <v>362</v>
      </c>
      <c r="B184" s="76" t="s">
        <v>426</v>
      </c>
      <c r="C184" s="86"/>
      <c r="D184" s="28" t="s">
        <v>92</v>
      </c>
      <c r="E184" s="175"/>
      <c r="F184" s="28" t="s">
        <v>115</v>
      </c>
      <c r="G184" s="47" t="s">
        <v>363</v>
      </c>
      <c r="H184" s="81"/>
      <c r="I184" s="214" t="s">
        <v>364</v>
      </c>
      <c r="J184" s="214" t="s">
        <v>364</v>
      </c>
      <c r="K184" s="57" t="s">
        <v>25</v>
      </c>
      <c r="L184" s="57"/>
      <c r="M184" s="57"/>
      <c r="N184" s="192">
        <v>30</v>
      </c>
      <c r="O184" s="215">
        <v>230000000</v>
      </c>
      <c r="P184" s="182" t="s">
        <v>233</v>
      </c>
      <c r="Q184" s="57" t="s">
        <v>279</v>
      </c>
      <c r="R184" s="57" t="s">
        <v>234</v>
      </c>
      <c r="S184" s="215">
        <v>230000000</v>
      </c>
      <c r="T184" s="216" t="s">
        <v>75</v>
      </c>
      <c r="U184" s="57"/>
      <c r="V184" s="57" t="s">
        <v>235</v>
      </c>
      <c r="W184" s="57"/>
      <c r="X184" s="57"/>
      <c r="Y184" s="192">
        <v>0</v>
      </c>
      <c r="Z184" s="192">
        <v>90</v>
      </c>
      <c r="AA184" s="192">
        <v>10</v>
      </c>
      <c r="AB184" s="57"/>
      <c r="AC184" s="57" t="s">
        <v>236</v>
      </c>
      <c r="AD184" s="204"/>
      <c r="AE184" s="217"/>
      <c r="AF184" s="217">
        <v>44385428.571000002</v>
      </c>
      <c r="AG184" s="204">
        <v>49711679.999520004</v>
      </c>
      <c r="AH184" s="204"/>
      <c r="AI184" s="217"/>
      <c r="AJ184" s="217">
        <v>44385428.571000002</v>
      </c>
      <c r="AK184" s="204">
        <v>49711679.999520004</v>
      </c>
      <c r="AL184" s="196"/>
      <c r="AM184" s="195"/>
      <c r="AN184" s="195">
        <v>0</v>
      </c>
      <c r="AO184" s="195">
        <v>0</v>
      </c>
      <c r="AP184" s="196"/>
      <c r="AQ184" s="195"/>
      <c r="AR184" s="195">
        <v>0</v>
      </c>
      <c r="AS184" s="195">
        <v>0</v>
      </c>
      <c r="AT184" s="196"/>
      <c r="AU184" s="195"/>
      <c r="AV184" s="195">
        <v>0</v>
      </c>
      <c r="AW184" s="195">
        <v>0</v>
      </c>
      <c r="AX184" s="195"/>
      <c r="AY184" s="195">
        <v>88770857.142000005</v>
      </c>
      <c r="AZ184" s="195">
        <v>99423359.999040008</v>
      </c>
      <c r="BA184" s="57" t="s">
        <v>245</v>
      </c>
      <c r="BB184" s="218" t="s">
        <v>411</v>
      </c>
      <c r="BC184" s="218" t="s">
        <v>411</v>
      </c>
      <c r="BD184" s="57"/>
      <c r="BE184" s="57"/>
      <c r="BF184" s="49"/>
      <c r="BG184" s="57"/>
      <c r="BH184" s="57"/>
      <c r="BI184" s="49"/>
      <c r="BJ184" s="57"/>
      <c r="BK184" s="57"/>
      <c r="BL184" s="49"/>
      <c r="BM184" s="49"/>
    </row>
    <row r="185" spans="1:83" s="6" customFormat="1" ht="13.15" customHeight="1" x14ac:dyDescent="0.2">
      <c r="A185" s="49" t="s">
        <v>362</v>
      </c>
      <c r="B185" s="76" t="s">
        <v>426</v>
      </c>
      <c r="C185" s="86"/>
      <c r="D185" s="28" t="s">
        <v>95</v>
      </c>
      <c r="E185" s="175"/>
      <c r="F185" s="28" t="s">
        <v>116</v>
      </c>
      <c r="G185" s="47" t="s">
        <v>363</v>
      </c>
      <c r="H185" s="81"/>
      <c r="I185" s="214" t="s">
        <v>364</v>
      </c>
      <c r="J185" s="214" t="s">
        <v>364</v>
      </c>
      <c r="K185" s="57" t="s">
        <v>25</v>
      </c>
      <c r="L185" s="57"/>
      <c r="M185" s="57"/>
      <c r="N185" s="192">
        <v>30</v>
      </c>
      <c r="O185" s="215">
        <v>230000000</v>
      </c>
      <c r="P185" s="182" t="s">
        <v>233</v>
      </c>
      <c r="Q185" s="57" t="s">
        <v>279</v>
      </c>
      <c r="R185" s="57" t="s">
        <v>234</v>
      </c>
      <c r="S185" s="215">
        <v>230000000</v>
      </c>
      <c r="T185" s="216" t="s">
        <v>140</v>
      </c>
      <c r="U185" s="57"/>
      <c r="V185" s="57" t="s">
        <v>235</v>
      </c>
      <c r="W185" s="57"/>
      <c r="X185" s="57"/>
      <c r="Y185" s="192">
        <v>0</v>
      </c>
      <c r="Z185" s="192">
        <v>90</v>
      </c>
      <c r="AA185" s="192">
        <v>10</v>
      </c>
      <c r="AB185" s="57"/>
      <c r="AC185" s="57" t="s">
        <v>236</v>
      </c>
      <c r="AD185" s="204"/>
      <c r="AE185" s="217"/>
      <c r="AF185" s="217">
        <v>36478285.714285597</v>
      </c>
      <c r="AG185" s="204">
        <v>40855679.999999873</v>
      </c>
      <c r="AH185" s="204"/>
      <c r="AI185" s="217"/>
      <c r="AJ185" s="217">
        <v>36478285.714285597</v>
      </c>
      <c r="AK185" s="204">
        <v>40855679.999999873</v>
      </c>
      <c r="AL185" s="196"/>
      <c r="AM185" s="195"/>
      <c r="AN185" s="195">
        <v>0</v>
      </c>
      <c r="AO185" s="195">
        <v>0</v>
      </c>
      <c r="AP185" s="196"/>
      <c r="AQ185" s="195"/>
      <c r="AR185" s="195">
        <v>0</v>
      </c>
      <c r="AS185" s="195">
        <v>0</v>
      </c>
      <c r="AT185" s="196"/>
      <c r="AU185" s="195"/>
      <c r="AV185" s="195">
        <v>0</v>
      </c>
      <c r="AW185" s="195">
        <v>0</v>
      </c>
      <c r="AX185" s="195"/>
      <c r="AY185" s="195">
        <v>72956571.420000002</v>
      </c>
      <c r="AZ185" s="195">
        <v>81711359.999999747</v>
      </c>
      <c r="BA185" s="57" t="s">
        <v>245</v>
      </c>
      <c r="BB185" s="218" t="s">
        <v>412</v>
      </c>
      <c r="BC185" s="218" t="s">
        <v>412</v>
      </c>
      <c r="BD185" s="57"/>
      <c r="BE185" s="57"/>
      <c r="BF185" s="49"/>
      <c r="BG185" s="57"/>
      <c r="BH185" s="57"/>
      <c r="BI185" s="49"/>
      <c r="BJ185" s="57"/>
      <c r="BK185" s="57"/>
      <c r="BL185" s="49"/>
      <c r="BM185" s="49"/>
    </row>
    <row r="186" spans="1:83" s="6" customFormat="1" ht="13.15" customHeight="1" x14ac:dyDescent="0.2">
      <c r="A186" s="49" t="s">
        <v>362</v>
      </c>
      <c r="B186" s="76" t="s">
        <v>426</v>
      </c>
      <c r="C186" s="86"/>
      <c r="D186" s="28" t="s">
        <v>94</v>
      </c>
      <c r="E186" s="175"/>
      <c r="F186" s="28" t="s">
        <v>117</v>
      </c>
      <c r="G186" s="47" t="s">
        <v>363</v>
      </c>
      <c r="H186" s="81"/>
      <c r="I186" s="214" t="s">
        <v>364</v>
      </c>
      <c r="J186" s="214" t="s">
        <v>364</v>
      </c>
      <c r="K186" s="57" t="s">
        <v>25</v>
      </c>
      <c r="L186" s="57"/>
      <c r="M186" s="57"/>
      <c r="N186" s="192">
        <v>30</v>
      </c>
      <c r="O186" s="215">
        <v>230000000</v>
      </c>
      <c r="P186" s="182" t="s">
        <v>233</v>
      </c>
      <c r="Q186" s="57" t="s">
        <v>279</v>
      </c>
      <c r="R186" s="57" t="s">
        <v>234</v>
      </c>
      <c r="S186" s="215">
        <v>230000000</v>
      </c>
      <c r="T186" s="216" t="s">
        <v>280</v>
      </c>
      <c r="U186" s="57"/>
      <c r="V186" s="57" t="s">
        <v>235</v>
      </c>
      <c r="W186" s="57"/>
      <c r="X186" s="57"/>
      <c r="Y186" s="192">
        <v>0</v>
      </c>
      <c r="Z186" s="192">
        <v>90</v>
      </c>
      <c r="AA186" s="192">
        <v>10</v>
      </c>
      <c r="AB186" s="57"/>
      <c r="AC186" s="57" t="s">
        <v>236</v>
      </c>
      <c r="AD186" s="204"/>
      <c r="AE186" s="217"/>
      <c r="AF186" s="217">
        <v>44385428.571000002</v>
      </c>
      <c r="AG186" s="204">
        <v>49711679.999520004</v>
      </c>
      <c r="AH186" s="204"/>
      <c r="AI186" s="217"/>
      <c r="AJ186" s="217">
        <v>44385428.571000002</v>
      </c>
      <c r="AK186" s="204">
        <v>49711679.999520004</v>
      </c>
      <c r="AL186" s="196"/>
      <c r="AM186" s="195"/>
      <c r="AN186" s="195">
        <v>0</v>
      </c>
      <c r="AO186" s="195">
        <v>0</v>
      </c>
      <c r="AP186" s="196"/>
      <c r="AQ186" s="195"/>
      <c r="AR186" s="195">
        <v>0</v>
      </c>
      <c r="AS186" s="195">
        <v>0</v>
      </c>
      <c r="AT186" s="196"/>
      <c r="AU186" s="195"/>
      <c r="AV186" s="195">
        <v>0</v>
      </c>
      <c r="AW186" s="195">
        <v>0</v>
      </c>
      <c r="AX186" s="195"/>
      <c r="AY186" s="195">
        <v>88770857.142000005</v>
      </c>
      <c r="AZ186" s="195">
        <v>99423359.999040008</v>
      </c>
      <c r="BA186" s="57" t="s">
        <v>245</v>
      </c>
      <c r="BB186" s="218" t="s">
        <v>413</v>
      </c>
      <c r="BC186" s="218" t="s">
        <v>413</v>
      </c>
      <c r="BD186" s="57"/>
      <c r="BE186" s="57"/>
      <c r="BF186" s="49"/>
      <c r="BG186" s="57"/>
      <c r="BH186" s="57"/>
      <c r="BI186" s="49"/>
      <c r="BJ186" s="57"/>
      <c r="BK186" s="57"/>
      <c r="BL186" s="49"/>
      <c r="BM186" s="49"/>
    </row>
    <row r="187" spans="1:83" s="6" customFormat="1" ht="13.15" customHeight="1" x14ac:dyDescent="0.2">
      <c r="A187" s="49" t="s">
        <v>362</v>
      </c>
      <c r="B187" s="76" t="s">
        <v>426</v>
      </c>
      <c r="C187" s="86"/>
      <c r="D187" s="28" t="s">
        <v>93</v>
      </c>
      <c r="E187" s="175"/>
      <c r="F187" s="28" t="s">
        <v>118</v>
      </c>
      <c r="G187" s="47" t="s">
        <v>363</v>
      </c>
      <c r="H187" s="81"/>
      <c r="I187" s="214" t="s">
        <v>364</v>
      </c>
      <c r="J187" s="214" t="s">
        <v>364</v>
      </c>
      <c r="K187" s="57" t="s">
        <v>25</v>
      </c>
      <c r="L187" s="57"/>
      <c r="M187" s="57"/>
      <c r="N187" s="192">
        <v>30</v>
      </c>
      <c r="O187" s="215">
        <v>230000000</v>
      </c>
      <c r="P187" s="182" t="s">
        <v>233</v>
      </c>
      <c r="Q187" s="57" t="s">
        <v>279</v>
      </c>
      <c r="R187" s="57" t="s">
        <v>234</v>
      </c>
      <c r="S187" s="215">
        <v>230000000</v>
      </c>
      <c r="T187" s="216" t="s">
        <v>267</v>
      </c>
      <c r="U187" s="57"/>
      <c r="V187" s="57" t="s">
        <v>235</v>
      </c>
      <c r="W187" s="57"/>
      <c r="X187" s="57"/>
      <c r="Y187" s="192">
        <v>0</v>
      </c>
      <c r="Z187" s="192">
        <v>90</v>
      </c>
      <c r="AA187" s="192">
        <v>10</v>
      </c>
      <c r="AB187" s="57"/>
      <c r="AC187" s="57" t="s">
        <v>236</v>
      </c>
      <c r="AD187" s="204"/>
      <c r="AE187" s="217"/>
      <c r="AF187" s="217">
        <v>44385428.571000002</v>
      </c>
      <c r="AG187" s="204">
        <v>49711679.999520004</v>
      </c>
      <c r="AH187" s="204"/>
      <c r="AI187" s="217"/>
      <c r="AJ187" s="217">
        <v>44385428.571000002</v>
      </c>
      <c r="AK187" s="204">
        <v>49711679.999520004</v>
      </c>
      <c r="AL187" s="196"/>
      <c r="AM187" s="195"/>
      <c r="AN187" s="195">
        <v>0</v>
      </c>
      <c r="AO187" s="195">
        <v>0</v>
      </c>
      <c r="AP187" s="196"/>
      <c r="AQ187" s="195"/>
      <c r="AR187" s="195">
        <v>0</v>
      </c>
      <c r="AS187" s="195">
        <v>0</v>
      </c>
      <c r="AT187" s="196"/>
      <c r="AU187" s="195"/>
      <c r="AV187" s="195">
        <v>0</v>
      </c>
      <c r="AW187" s="195">
        <v>0</v>
      </c>
      <c r="AX187" s="195"/>
      <c r="AY187" s="195">
        <v>88770857.142000005</v>
      </c>
      <c r="AZ187" s="195">
        <v>99423359.999040008</v>
      </c>
      <c r="BA187" s="57" t="s">
        <v>245</v>
      </c>
      <c r="BB187" s="218" t="s">
        <v>414</v>
      </c>
      <c r="BC187" s="218" t="s">
        <v>414</v>
      </c>
      <c r="BD187" s="57"/>
      <c r="BE187" s="57"/>
      <c r="BF187" s="49"/>
      <c r="BG187" s="57"/>
      <c r="BH187" s="57"/>
      <c r="BI187" s="49"/>
      <c r="BJ187" s="57"/>
      <c r="BK187" s="57"/>
      <c r="BL187" s="49"/>
      <c r="BM187" s="49"/>
    </row>
    <row r="188" spans="1:83" s="219" customFormat="1" ht="13.15" customHeight="1" x14ac:dyDescent="0.2">
      <c r="A188" s="60" t="s">
        <v>71</v>
      </c>
      <c r="B188" s="76" t="s">
        <v>426</v>
      </c>
      <c r="C188" s="26"/>
      <c r="D188" s="28" t="s">
        <v>110</v>
      </c>
      <c r="E188" s="60"/>
      <c r="F188" s="60" t="s">
        <v>119</v>
      </c>
      <c r="G188" s="106" t="s">
        <v>139</v>
      </c>
      <c r="H188" s="106"/>
      <c r="I188" s="105" t="s">
        <v>123</v>
      </c>
      <c r="J188" s="105" t="s">
        <v>123</v>
      </c>
      <c r="K188" s="57" t="s">
        <v>25</v>
      </c>
      <c r="L188" s="60"/>
      <c r="M188" s="60"/>
      <c r="N188" s="79">
        <v>100</v>
      </c>
      <c r="O188" s="27">
        <v>230000000</v>
      </c>
      <c r="P188" s="79" t="s">
        <v>233</v>
      </c>
      <c r="Q188" s="49" t="s">
        <v>279</v>
      </c>
      <c r="R188" s="24" t="s">
        <v>234</v>
      </c>
      <c r="S188" s="78" t="s">
        <v>232</v>
      </c>
      <c r="T188" s="106" t="s">
        <v>72</v>
      </c>
      <c r="U188" s="60"/>
      <c r="V188" s="69"/>
      <c r="W188" s="49" t="s">
        <v>264</v>
      </c>
      <c r="X188" s="49" t="s">
        <v>251</v>
      </c>
      <c r="Y188" s="60">
        <v>0</v>
      </c>
      <c r="Z188" s="60">
        <v>100</v>
      </c>
      <c r="AA188" s="60">
        <v>0</v>
      </c>
      <c r="AB188" s="60"/>
      <c r="AC188" s="26" t="s">
        <v>236</v>
      </c>
      <c r="AF188" s="75">
        <v>11520000</v>
      </c>
      <c r="AG188" s="107">
        <f>AF188*1.12</f>
        <v>12902400.000000002</v>
      </c>
      <c r="AH188" s="60"/>
      <c r="AI188" s="60"/>
      <c r="AJ188" s="75">
        <v>11520000</v>
      </c>
      <c r="AK188" s="107">
        <f>AJ188*1.12</f>
        <v>12902400.000000002</v>
      </c>
      <c r="AL188" s="60"/>
      <c r="AM188" s="60"/>
      <c r="AN188" s="75">
        <v>11520000</v>
      </c>
      <c r="AO188" s="107">
        <f>AN188*1.12</f>
        <v>12902400.000000002</v>
      </c>
      <c r="AP188" s="60"/>
      <c r="AQ188" s="60"/>
      <c r="AR188" s="60"/>
      <c r="AS188" s="60"/>
      <c r="AT188" s="60"/>
      <c r="AU188" s="60"/>
      <c r="AV188" s="60"/>
      <c r="AW188" s="60"/>
      <c r="AX188" s="60"/>
      <c r="AY188" s="108">
        <v>0</v>
      </c>
      <c r="AZ188" s="108">
        <f>AY188*1.12</f>
        <v>0</v>
      </c>
      <c r="BA188" s="109">
        <v>120240021112</v>
      </c>
      <c r="BB188" s="57" t="s">
        <v>415</v>
      </c>
      <c r="BC188" s="110" t="s">
        <v>416</v>
      </c>
      <c r="BD188" s="60"/>
      <c r="BE188" s="60"/>
      <c r="BF188" s="60"/>
      <c r="BG188" s="60"/>
      <c r="BH188" s="60"/>
      <c r="BI188" s="60"/>
      <c r="BJ188" s="60"/>
      <c r="BK188" s="60"/>
      <c r="BL188" s="60" t="s">
        <v>417</v>
      </c>
      <c r="BM188" s="60"/>
    </row>
    <row r="189" spans="1:83" ht="13.15" customHeight="1" x14ac:dyDescent="0.2">
      <c r="A189" s="78" t="s">
        <v>71</v>
      </c>
      <c r="B189" s="76" t="s">
        <v>630</v>
      </c>
      <c r="C189" s="26"/>
      <c r="D189" s="77" t="s">
        <v>631</v>
      </c>
      <c r="E189" s="81"/>
      <c r="F189" s="78"/>
      <c r="G189" s="79" t="s">
        <v>139</v>
      </c>
      <c r="H189" s="79"/>
      <c r="I189" s="80" t="s">
        <v>123</v>
      </c>
      <c r="J189" s="80" t="s">
        <v>123</v>
      </c>
      <c r="K189" s="39" t="s">
        <v>25</v>
      </c>
      <c r="L189" s="81"/>
      <c r="M189" s="81"/>
      <c r="N189" s="79">
        <v>100</v>
      </c>
      <c r="O189" s="27">
        <v>230000000</v>
      </c>
      <c r="P189" s="79" t="s">
        <v>233</v>
      </c>
      <c r="Q189" s="54" t="s">
        <v>522</v>
      </c>
      <c r="R189" s="24" t="s">
        <v>234</v>
      </c>
      <c r="S189" s="78" t="s">
        <v>232</v>
      </c>
      <c r="T189" s="79" t="s">
        <v>72</v>
      </c>
      <c r="U189" s="81"/>
      <c r="V189" s="26"/>
      <c r="W189" s="54" t="s">
        <v>478</v>
      </c>
      <c r="X189" s="54" t="s">
        <v>251</v>
      </c>
      <c r="Y189" s="78">
        <v>0</v>
      </c>
      <c r="Z189" s="78">
        <v>100</v>
      </c>
      <c r="AA189" s="78">
        <v>0</v>
      </c>
      <c r="AB189" s="78"/>
      <c r="AC189" s="39" t="s">
        <v>236</v>
      </c>
      <c r="AD189" s="81"/>
      <c r="AE189" s="81"/>
      <c r="AF189" s="75">
        <v>8640000</v>
      </c>
      <c r="AG189" s="173">
        <f t="shared" ref="AG189" si="192">AF189*1.12</f>
        <v>9676800</v>
      </c>
      <c r="AH189" s="75"/>
      <c r="AI189" s="75"/>
      <c r="AJ189" s="84">
        <v>11520000</v>
      </c>
      <c r="AK189" s="191">
        <f>AJ189*1.12</f>
        <v>12902400.000000002</v>
      </c>
      <c r="AL189" s="175"/>
      <c r="AM189" s="175"/>
      <c r="AN189" s="84">
        <v>11520000</v>
      </c>
      <c r="AO189" s="191">
        <f>AN189*1.12</f>
        <v>12902400.000000002</v>
      </c>
      <c r="AP189" s="75"/>
      <c r="AQ189" s="75"/>
      <c r="AR189" s="75"/>
      <c r="AS189" s="75"/>
      <c r="AT189" s="75"/>
      <c r="AU189" s="75"/>
      <c r="AV189" s="75"/>
      <c r="AW189" s="75"/>
      <c r="AX189" s="75"/>
      <c r="AY189" s="84">
        <v>0</v>
      </c>
      <c r="AZ189" s="84">
        <f t="shared" ref="AZ189" si="193">AY189*1.12</f>
        <v>0</v>
      </c>
      <c r="BA189" s="85">
        <v>120240021112</v>
      </c>
      <c r="BB189" s="86" t="s">
        <v>415</v>
      </c>
      <c r="BC189" s="87" t="s">
        <v>416</v>
      </c>
      <c r="BD189" s="26"/>
      <c r="BE189" s="26"/>
      <c r="BF189" s="26"/>
      <c r="BG189" s="26"/>
      <c r="BH189" s="26"/>
      <c r="BI189" s="26"/>
      <c r="BJ189" s="26"/>
      <c r="BK189" s="26"/>
      <c r="BL189" s="26"/>
      <c r="BM189" s="26" t="s">
        <v>790</v>
      </c>
    </row>
    <row r="190" spans="1:83" s="228" customFormat="1" ht="13.15" customHeight="1" x14ac:dyDescent="0.25">
      <c r="A190" s="138" t="s">
        <v>87</v>
      </c>
      <c r="B190" s="220" t="s">
        <v>426</v>
      </c>
      <c r="C190" s="221"/>
      <c r="D190" s="28" t="s">
        <v>115</v>
      </c>
      <c r="E190" s="138"/>
      <c r="F190" s="140" t="s">
        <v>120</v>
      </c>
      <c r="G190" s="143" t="s">
        <v>427</v>
      </c>
      <c r="H190" s="138"/>
      <c r="I190" s="143" t="s">
        <v>126</v>
      </c>
      <c r="J190" s="143" t="s">
        <v>129</v>
      </c>
      <c r="K190" s="139" t="s">
        <v>9</v>
      </c>
      <c r="L190" s="139" t="s">
        <v>428</v>
      </c>
      <c r="M190" s="139"/>
      <c r="N190" s="222">
        <v>85</v>
      </c>
      <c r="O190" s="139">
        <v>230000000</v>
      </c>
      <c r="P190" s="143" t="s">
        <v>233</v>
      </c>
      <c r="Q190" s="139" t="s">
        <v>277</v>
      </c>
      <c r="R190" s="139" t="s">
        <v>234</v>
      </c>
      <c r="S190" s="139">
        <v>230000000</v>
      </c>
      <c r="T190" s="143" t="s">
        <v>72</v>
      </c>
      <c r="U190" s="139"/>
      <c r="V190" s="139"/>
      <c r="W190" s="139" t="s">
        <v>264</v>
      </c>
      <c r="X190" s="139" t="s">
        <v>251</v>
      </c>
      <c r="Y190" s="222">
        <v>0</v>
      </c>
      <c r="Z190" s="222">
        <v>100</v>
      </c>
      <c r="AA190" s="222">
        <v>0</v>
      </c>
      <c r="AB190" s="139"/>
      <c r="AC190" s="139" t="s">
        <v>236</v>
      </c>
      <c r="AD190" s="138"/>
      <c r="AE190" s="138"/>
      <c r="AF190" s="223">
        <v>119349968.8</v>
      </c>
      <c r="AG190" s="223">
        <v>133671965.05600001</v>
      </c>
      <c r="AH190" s="224"/>
      <c r="AI190" s="225"/>
      <c r="AJ190" s="223">
        <v>119349968.8</v>
      </c>
      <c r="AK190" s="223">
        <v>133671965.05600001</v>
      </c>
      <c r="AL190" s="224"/>
      <c r="AM190" s="225"/>
      <c r="AN190" s="223">
        <v>119349968.8</v>
      </c>
      <c r="AO190" s="223">
        <v>133671965.05600001</v>
      </c>
      <c r="AP190" s="138"/>
      <c r="AQ190" s="138"/>
      <c r="AR190" s="138"/>
      <c r="AS190" s="138"/>
      <c r="AT190" s="138"/>
      <c r="AU190" s="138"/>
      <c r="AV190" s="143"/>
      <c r="AW190" s="139"/>
      <c r="AX190" s="139"/>
      <c r="AY190" s="226">
        <v>0</v>
      </c>
      <c r="AZ190" s="226">
        <f>AY190*1.12</f>
        <v>0</v>
      </c>
      <c r="BA190" s="143" t="s">
        <v>245</v>
      </c>
      <c r="BB190" s="143" t="s">
        <v>429</v>
      </c>
      <c r="BC190" s="143" t="s">
        <v>430</v>
      </c>
      <c r="BD190" s="143"/>
      <c r="BE190" s="141"/>
      <c r="BF190" s="142"/>
      <c r="BG190" s="143"/>
      <c r="BH190" s="144"/>
      <c r="BI190" s="227"/>
      <c r="BJ190" s="227"/>
      <c r="BK190" s="227"/>
      <c r="BL190" s="227"/>
      <c r="BM190" s="227" t="s">
        <v>417</v>
      </c>
    </row>
    <row r="191" spans="1:83" s="228" customFormat="1" ht="13.15" customHeight="1" x14ac:dyDescent="0.25">
      <c r="A191" s="138" t="s">
        <v>87</v>
      </c>
      <c r="B191" s="220" t="s">
        <v>426</v>
      </c>
      <c r="C191" s="221"/>
      <c r="D191" s="28" t="s">
        <v>742</v>
      </c>
      <c r="E191" s="138"/>
      <c r="F191" s="140" t="s">
        <v>664</v>
      </c>
      <c r="G191" s="143" t="s">
        <v>427</v>
      </c>
      <c r="H191" s="138"/>
      <c r="I191" s="143" t="s">
        <v>126</v>
      </c>
      <c r="J191" s="143" t="s">
        <v>129</v>
      </c>
      <c r="K191" s="139" t="s">
        <v>9</v>
      </c>
      <c r="L191" s="139" t="s">
        <v>428</v>
      </c>
      <c r="M191" s="139"/>
      <c r="N191" s="222">
        <v>85</v>
      </c>
      <c r="O191" s="139">
        <v>230000000</v>
      </c>
      <c r="P191" s="143" t="s">
        <v>233</v>
      </c>
      <c r="Q191" s="139" t="s">
        <v>277</v>
      </c>
      <c r="R191" s="139" t="s">
        <v>234</v>
      </c>
      <c r="S191" s="139">
        <v>230000000</v>
      </c>
      <c r="T191" s="143" t="s">
        <v>72</v>
      </c>
      <c r="U191" s="139"/>
      <c r="V191" s="139"/>
      <c r="W191" s="139" t="s">
        <v>264</v>
      </c>
      <c r="X191" s="139" t="s">
        <v>251</v>
      </c>
      <c r="Y191" s="222">
        <v>0</v>
      </c>
      <c r="Z191" s="222">
        <v>100</v>
      </c>
      <c r="AA191" s="222">
        <v>0</v>
      </c>
      <c r="AB191" s="139"/>
      <c r="AC191" s="139" t="s">
        <v>236</v>
      </c>
      <c r="AD191" s="138"/>
      <c r="AE191" s="138"/>
      <c r="AF191" s="223">
        <v>131573894.83</v>
      </c>
      <c r="AG191" s="223">
        <f>AF191*1.12</f>
        <v>147362762.2096</v>
      </c>
      <c r="AH191" s="224"/>
      <c r="AI191" s="225"/>
      <c r="AJ191" s="223">
        <v>119349968.8</v>
      </c>
      <c r="AK191" s="223">
        <v>133671965.05600001</v>
      </c>
      <c r="AL191" s="224"/>
      <c r="AM191" s="225"/>
      <c r="AN191" s="223">
        <v>119349968.8</v>
      </c>
      <c r="AO191" s="223">
        <v>133671965.05600001</v>
      </c>
      <c r="AP191" s="138"/>
      <c r="AQ191" s="138"/>
      <c r="AR191" s="138"/>
      <c r="AS191" s="138"/>
      <c r="AT191" s="138"/>
      <c r="AU191" s="138"/>
      <c r="AV191" s="143"/>
      <c r="AW191" s="139"/>
      <c r="AX191" s="139"/>
      <c r="AY191" s="226">
        <f>AF191+AJ191+AN191+AR191+AV191</f>
        <v>370273832.43000001</v>
      </c>
      <c r="AZ191" s="226">
        <f>AY191*1.12</f>
        <v>414706692.32160002</v>
      </c>
      <c r="BA191" s="143" t="s">
        <v>245</v>
      </c>
      <c r="BB191" s="143" t="s">
        <v>429</v>
      </c>
      <c r="BC191" s="143" t="s">
        <v>430</v>
      </c>
      <c r="BD191" s="143"/>
      <c r="BE191" s="141"/>
      <c r="BF191" s="142"/>
      <c r="BG191" s="143"/>
      <c r="BH191" s="144"/>
      <c r="BI191" s="227"/>
      <c r="BJ191" s="227"/>
      <c r="BK191" s="227"/>
      <c r="BL191" s="227"/>
      <c r="BM191" s="227" t="s">
        <v>753</v>
      </c>
    </row>
    <row r="192" spans="1:83" s="238" customFormat="1" ht="13.15" customHeight="1" x14ac:dyDescent="0.25">
      <c r="A192" s="138" t="s">
        <v>87</v>
      </c>
      <c r="B192" s="220" t="s">
        <v>426</v>
      </c>
      <c r="C192" s="229"/>
      <c r="D192" s="111" t="s">
        <v>116</v>
      </c>
      <c r="E192" s="230"/>
      <c r="F192" s="112" t="s">
        <v>121</v>
      </c>
      <c r="G192" s="231" t="s">
        <v>431</v>
      </c>
      <c r="H192" s="230"/>
      <c r="I192" s="143" t="s">
        <v>130</v>
      </c>
      <c r="J192" s="143" t="s">
        <v>131</v>
      </c>
      <c r="K192" s="139" t="s">
        <v>9</v>
      </c>
      <c r="L192" s="139" t="s">
        <v>428</v>
      </c>
      <c r="M192" s="139"/>
      <c r="N192" s="222">
        <v>85</v>
      </c>
      <c r="O192" s="139">
        <v>230000000</v>
      </c>
      <c r="P192" s="143" t="s">
        <v>233</v>
      </c>
      <c r="Q192" s="139" t="s">
        <v>277</v>
      </c>
      <c r="R192" s="139" t="s">
        <v>234</v>
      </c>
      <c r="S192" s="139">
        <v>230000000</v>
      </c>
      <c r="T192" s="143" t="s">
        <v>72</v>
      </c>
      <c r="U192" s="139"/>
      <c r="V192" s="139"/>
      <c r="W192" s="139" t="s">
        <v>264</v>
      </c>
      <c r="X192" s="139" t="s">
        <v>251</v>
      </c>
      <c r="Y192" s="222">
        <v>0</v>
      </c>
      <c r="Z192" s="222">
        <v>100</v>
      </c>
      <c r="AA192" s="222">
        <v>0</v>
      </c>
      <c r="AB192" s="139"/>
      <c r="AC192" s="139" t="s">
        <v>236</v>
      </c>
      <c r="AD192" s="232"/>
      <c r="AE192" s="232"/>
      <c r="AF192" s="223">
        <v>8460060</v>
      </c>
      <c r="AG192" s="223">
        <f>AF192*1.12</f>
        <v>9475267.2000000011</v>
      </c>
      <c r="AH192" s="224"/>
      <c r="AI192" s="225"/>
      <c r="AJ192" s="223">
        <f>9150415-18.43</f>
        <v>9150396.5700000003</v>
      </c>
      <c r="AK192" s="223">
        <f>AJ192*1.12</f>
        <v>10248444.158400001</v>
      </c>
      <c r="AL192" s="224"/>
      <c r="AM192" s="225"/>
      <c r="AN192" s="223">
        <f>9516417-4.57</f>
        <v>9516412.4299999997</v>
      </c>
      <c r="AO192" s="223">
        <f>AN192*1.12</f>
        <v>10658381.921600001</v>
      </c>
      <c r="AP192" s="232"/>
      <c r="AQ192" s="232"/>
      <c r="AR192" s="232"/>
      <c r="AS192" s="232"/>
      <c r="AT192" s="232"/>
      <c r="AU192" s="232"/>
      <c r="AV192" s="233"/>
      <c r="AW192" s="139"/>
      <c r="AX192" s="139"/>
      <c r="AY192" s="226">
        <f t="shared" ref="AY192" si="194">AF192+AJ192+AN192+AR192+AV192</f>
        <v>27126869</v>
      </c>
      <c r="AZ192" s="226">
        <f>AY192*1.12</f>
        <v>30382093.280000001</v>
      </c>
      <c r="BA192" s="234" t="s">
        <v>245</v>
      </c>
      <c r="BB192" s="143" t="s">
        <v>432</v>
      </c>
      <c r="BC192" s="235" t="s">
        <v>433</v>
      </c>
      <c r="BD192" s="233"/>
      <c r="BE192" s="236"/>
      <c r="BF192" s="143"/>
      <c r="BG192" s="237"/>
      <c r="BH192" s="237"/>
      <c r="BI192" s="143"/>
      <c r="BJ192" s="143"/>
      <c r="BK192" s="143"/>
      <c r="BL192" s="143"/>
      <c r="BM192" s="227" t="s">
        <v>417</v>
      </c>
    </row>
    <row r="193" spans="1:68" s="241" customFormat="1" ht="13.15" customHeight="1" x14ac:dyDescent="0.2">
      <c r="A193" s="54" t="s">
        <v>98</v>
      </c>
      <c r="B193" s="26" t="s">
        <v>442</v>
      </c>
      <c r="C193" s="54"/>
      <c r="D193" s="37" t="s">
        <v>118</v>
      </c>
      <c r="E193" s="37"/>
      <c r="F193" s="37" t="s">
        <v>118</v>
      </c>
      <c r="G193" s="239" t="s">
        <v>488</v>
      </c>
      <c r="H193" s="54"/>
      <c r="I193" s="54" t="s">
        <v>100</v>
      </c>
      <c r="J193" s="54" t="s">
        <v>489</v>
      </c>
      <c r="K193" s="116" t="s">
        <v>9</v>
      </c>
      <c r="L193" s="54" t="s">
        <v>490</v>
      </c>
      <c r="M193" s="54"/>
      <c r="N193" s="54" t="s">
        <v>491</v>
      </c>
      <c r="O193" s="54" t="s">
        <v>232</v>
      </c>
      <c r="P193" s="54" t="s">
        <v>273</v>
      </c>
      <c r="Q193" s="54" t="s">
        <v>484</v>
      </c>
      <c r="R193" s="114" t="s">
        <v>234</v>
      </c>
      <c r="S193" s="54" t="s">
        <v>232</v>
      </c>
      <c r="T193" s="54" t="s">
        <v>273</v>
      </c>
      <c r="U193" s="54"/>
      <c r="V193" s="54"/>
      <c r="W193" s="54" t="s">
        <v>484</v>
      </c>
      <c r="X193" s="54" t="s">
        <v>492</v>
      </c>
      <c r="Y193" s="54" t="s">
        <v>210</v>
      </c>
      <c r="Z193" s="54" t="s">
        <v>278</v>
      </c>
      <c r="AA193" s="54" t="s">
        <v>493</v>
      </c>
      <c r="AB193" s="54" t="s">
        <v>494</v>
      </c>
      <c r="AC193" s="27" t="s">
        <v>236</v>
      </c>
      <c r="AD193" s="54" t="s">
        <v>181</v>
      </c>
      <c r="AE193" s="115"/>
      <c r="AF193" s="115">
        <f>47260000*Y193%</f>
        <v>14178000</v>
      </c>
      <c r="AG193" s="115">
        <f>AF193*112%</f>
        <v>15879360.000000002</v>
      </c>
      <c r="AH193" s="54" t="s">
        <v>181</v>
      </c>
      <c r="AI193" s="115"/>
      <c r="AJ193" s="115">
        <f>(47260000*AA193%)+(51100000*Y193%)</f>
        <v>48412000</v>
      </c>
      <c r="AK193" s="115">
        <f>AJ193*112%</f>
        <v>54221440.000000007</v>
      </c>
      <c r="AL193" s="54" t="s">
        <v>181</v>
      </c>
      <c r="AM193" s="115"/>
      <c r="AN193" s="115">
        <f>(51100000*AA193%)+(55080000*Y193%)</f>
        <v>52294000</v>
      </c>
      <c r="AO193" s="115">
        <f>AN193*112%</f>
        <v>58569280.000000007</v>
      </c>
      <c r="AP193" s="116" t="s">
        <v>181</v>
      </c>
      <c r="AQ193" s="116"/>
      <c r="AR193" s="115">
        <f>55080000*AA193%</f>
        <v>38556000</v>
      </c>
      <c r="AS193" s="115">
        <f>AR193*112%</f>
        <v>43182720.000000007</v>
      </c>
      <c r="AT193" s="116"/>
      <c r="AU193" s="116"/>
      <c r="AV193" s="115"/>
      <c r="AW193" s="115"/>
      <c r="AX193" s="54"/>
      <c r="AY193" s="240">
        <v>0</v>
      </c>
      <c r="AZ193" s="240">
        <v>0</v>
      </c>
      <c r="BA193" s="54" t="s">
        <v>245</v>
      </c>
      <c r="BB193" s="54" t="s">
        <v>495</v>
      </c>
      <c r="BC193" s="54" t="s">
        <v>489</v>
      </c>
      <c r="BD193" s="54"/>
      <c r="BE193" s="54"/>
      <c r="BF193" s="115"/>
      <c r="BG193" s="117"/>
      <c r="BH193" s="54"/>
      <c r="BI193" s="54"/>
      <c r="BJ193" s="54"/>
      <c r="BK193" s="54"/>
      <c r="BL193" s="54"/>
      <c r="BM193" s="54"/>
    </row>
    <row r="194" spans="1:68" ht="13.5" customHeight="1" x14ac:dyDescent="0.2">
      <c r="A194" s="54" t="s">
        <v>98</v>
      </c>
      <c r="B194" s="26" t="s">
        <v>442</v>
      </c>
      <c r="C194" s="54"/>
      <c r="D194" s="59" t="s">
        <v>679</v>
      </c>
      <c r="E194" s="59"/>
      <c r="F194" s="59" t="s">
        <v>118</v>
      </c>
      <c r="G194" s="113" t="s">
        <v>488</v>
      </c>
      <c r="H194" s="54"/>
      <c r="I194" s="25" t="s">
        <v>100</v>
      </c>
      <c r="J194" s="25" t="s">
        <v>489</v>
      </c>
      <c r="K194" s="51" t="s">
        <v>9</v>
      </c>
      <c r="L194" s="25" t="s">
        <v>680</v>
      </c>
      <c r="M194" s="25"/>
      <c r="N194" s="25" t="s">
        <v>491</v>
      </c>
      <c r="O194" s="25" t="s">
        <v>232</v>
      </c>
      <c r="P194" s="25" t="s">
        <v>273</v>
      </c>
      <c r="Q194" s="25" t="s">
        <v>484</v>
      </c>
      <c r="R194" s="114" t="s">
        <v>234</v>
      </c>
      <c r="S194" s="25" t="s">
        <v>232</v>
      </c>
      <c r="T194" s="25" t="s">
        <v>273</v>
      </c>
      <c r="U194" s="54"/>
      <c r="V194" s="54"/>
      <c r="W194" s="54" t="s">
        <v>484</v>
      </c>
      <c r="X194" s="54" t="s">
        <v>492</v>
      </c>
      <c r="Y194" s="54" t="s">
        <v>278</v>
      </c>
      <c r="Z194" s="54" t="s">
        <v>276</v>
      </c>
      <c r="AA194" s="54" t="s">
        <v>278</v>
      </c>
      <c r="AB194" s="54" t="s">
        <v>494</v>
      </c>
      <c r="AC194" s="27" t="s">
        <v>236</v>
      </c>
      <c r="AD194" s="54" t="s">
        <v>181</v>
      </c>
      <c r="AE194" s="115"/>
      <c r="AF194" s="115">
        <v>14178000</v>
      </c>
      <c r="AG194" s="115">
        <v>15879360.000000002</v>
      </c>
      <c r="AH194" s="54" t="s">
        <v>181</v>
      </c>
      <c r="AI194" s="115"/>
      <c r="AJ194" s="115">
        <v>48412000</v>
      </c>
      <c r="AK194" s="115">
        <v>54221440.000000007</v>
      </c>
      <c r="AL194" s="54" t="s">
        <v>181</v>
      </c>
      <c r="AM194" s="115"/>
      <c r="AN194" s="115">
        <v>52294000</v>
      </c>
      <c r="AO194" s="115">
        <v>58569280.000000007</v>
      </c>
      <c r="AP194" s="116" t="s">
        <v>181</v>
      </c>
      <c r="AQ194" s="116"/>
      <c r="AR194" s="115">
        <v>38556000</v>
      </c>
      <c r="AS194" s="115">
        <v>43182720.000000007</v>
      </c>
      <c r="AT194" s="116"/>
      <c r="AU194" s="116"/>
      <c r="AV194" s="115"/>
      <c r="AW194" s="115"/>
      <c r="AX194" s="54"/>
      <c r="AY194" s="240">
        <v>153440000</v>
      </c>
      <c r="AZ194" s="115">
        <v>171852800.00000003</v>
      </c>
      <c r="BA194" s="54" t="s">
        <v>245</v>
      </c>
      <c r="BB194" s="54" t="s">
        <v>495</v>
      </c>
      <c r="BC194" s="54" t="s">
        <v>489</v>
      </c>
      <c r="BD194" s="54"/>
      <c r="BE194" s="54"/>
      <c r="BF194" s="115"/>
      <c r="BG194" s="117"/>
      <c r="BH194" s="54"/>
      <c r="BI194" s="54"/>
      <c r="BJ194" s="54"/>
      <c r="BK194" s="54"/>
      <c r="BL194" s="54"/>
      <c r="BM194" s="25" t="s">
        <v>681</v>
      </c>
      <c r="BN194" s="241"/>
      <c r="BO194" s="241"/>
      <c r="BP194" s="241"/>
    </row>
    <row r="195" spans="1:68" s="245" customFormat="1" ht="13.15" customHeight="1" x14ac:dyDescent="0.2">
      <c r="A195" s="26" t="s">
        <v>66</v>
      </c>
      <c r="B195" s="26" t="s">
        <v>442</v>
      </c>
      <c r="C195" s="57"/>
      <c r="D195" s="37" t="s">
        <v>119</v>
      </c>
      <c r="E195" s="37"/>
      <c r="F195" s="37" t="s">
        <v>119</v>
      </c>
      <c r="G195" s="51" t="s">
        <v>265</v>
      </c>
      <c r="H195" s="57"/>
      <c r="I195" s="51" t="s">
        <v>266</v>
      </c>
      <c r="J195" s="51" t="s">
        <v>266</v>
      </c>
      <c r="K195" s="242" t="s">
        <v>25</v>
      </c>
      <c r="L195" s="242"/>
      <c r="M195" s="242"/>
      <c r="N195" s="130">
        <v>80</v>
      </c>
      <c r="O195" s="51">
        <v>231010000</v>
      </c>
      <c r="P195" s="51" t="s">
        <v>273</v>
      </c>
      <c r="Q195" s="243" t="s">
        <v>264</v>
      </c>
      <c r="R195" s="114" t="s">
        <v>234</v>
      </c>
      <c r="S195" s="242">
        <v>230000000</v>
      </c>
      <c r="T195" s="242" t="s">
        <v>90</v>
      </c>
      <c r="U195" s="242"/>
      <c r="V195" s="242"/>
      <c r="W195" s="242" t="s">
        <v>478</v>
      </c>
      <c r="X195" s="242" t="s">
        <v>479</v>
      </c>
      <c r="Y195" s="130">
        <v>0</v>
      </c>
      <c r="Z195" s="130">
        <v>90</v>
      </c>
      <c r="AA195" s="130">
        <v>10</v>
      </c>
      <c r="AB195" s="242"/>
      <c r="AC195" s="27" t="s">
        <v>236</v>
      </c>
      <c r="AD195" s="242"/>
      <c r="AE195" s="242"/>
      <c r="AF195" s="244">
        <v>63324660</v>
      </c>
      <c r="AG195" s="244">
        <f t="shared" ref="AG195:AG215" si="195">AF195*1.12</f>
        <v>70923619.200000003</v>
      </c>
      <c r="AH195" s="244"/>
      <c r="AI195" s="244"/>
      <c r="AJ195" s="244">
        <v>51928931</v>
      </c>
      <c r="AK195" s="244">
        <f t="shared" ref="AK195:AK215" si="196">AJ195*1.12</f>
        <v>58160402.720000006</v>
      </c>
      <c r="AL195" s="244"/>
      <c r="AM195" s="244"/>
      <c r="AN195" s="244"/>
      <c r="AO195" s="244"/>
      <c r="AP195" s="244"/>
      <c r="AQ195" s="244"/>
      <c r="AR195" s="244"/>
      <c r="AS195" s="244"/>
      <c r="AT195" s="244"/>
      <c r="AU195" s="244"/>
      <c r="AV195" s="244"/>
      <c r="AW195" s="244"/>
      <c r="AX195" s="244"/>
      <c r="AY195" s="169">
        <v>0</v>
      </c>
      <c r="AZ195" s="169">
        <v>0</v>
      </c>
      <c r="BA195" s="57" t="s">
        <v>245</v>
      </c>
      <c r="BB195" s="242" t="s">
        <v>496</v>
      </c>
      <c r="BC195" s="242" t="s">
        <v>497</v>
      </c>
      <c r="BD195" s="49"/>
      <c r="BE195" s="49"/>
      <c r="BF195" s="49"/>
      <c r="BG195" s="49"/>
      <c r="BH195" s="49"/>
      <c r="BI195" s="49"/>
      <c r="BJ195" s="49"/>
      <c r="BK195" s="49"/>
      <c r="BL195" s="49"/>
      <c r="BM195" s="57"/>
    </row>
    <row r="196" spans="1:68" s="245" customFormat="1" ht="13.15" customHeight="1" x14ac:dyDescent="0.25">
      <c r="A196" s="26" t="s">
        <v>66</v>
      </c>
      <c r="B196" s="26" t="s">
        <v>442</v>
      </c>
      <c r="C196" s="26"/>
      <c r="D196" s="37" t="s">
        <v>520</v>
      </c>
      <c r="E196" s="37"/>
      <c r="F196" s="37"/>
      <c r="G196" s="51" t="s">
        <v>265</v>
      </c>
      <c r="H196" s="51"/>
      <c r="I196" s="51" t="s">
        <v>266</v>
      </c>
      <c r="J196" s="51" t="s">
        <v>266</v>
      </c>
      <c r="K196" s="242" t="s">
        <v>25</v>
      </c>
      <c r="L196" s="242"/>
      <c r="M196" s="242"/>
      <c r="N196" s="130">
        <v>80</v>
      </c>
      <c r="O196" s="51">
        <v>231010000</v>
      </c>
      <c r="P196" s="51" t="s">
        <v>273</v>
      </c>
      <c r="Q196" s="243" t="s">
        <v>484</v>
      </c>
      <c r="R196" s="114" t="s">
        <v>234</v>
      </c>
      <c r="S196" s="242">
        <v>230000000</v>
      </c>
      <c r="T196" s="242" t="s">
        <v>90</v>
      </c>
      <c r="U196" s="242"/>
      <c r="V196" s="242"/>
      <c r="W196" s="242" t="s">
        <v>478</v>
      </c>
      <c r="X196" s="242" t="s">
        <v>479</v>
      </c>
      <c r="Y196" s="130">
        <v>0</v>
      </c>
      <c r="Z196" s="130">
        <v>90</v>
      </c>
      <c r="AA196" s="130">
        <v>10</v>
      </c>
      <c r="AB196" s="242"/>
      <c r="AC196" s="27" t="s">
        <v>236</v>
      </c>
      <c r="AD196" s="242"/>
      <c r="AE196" s="242"/>
      <c r="AF196" s="244">
        <v>63324660</v>
      </c>
      <c r="AG196" s="244">
        <f t="shared" si="195"/>
        <v>70923619.200000003</v>
      </c>
      <c r="AH196" s="244"/>
      <c r="AI196" s="244"/>
      <c r="AJ196" s="244">
        <v>51928931</v>
      </c>
      <c r="AK196" s="244">
        <f t="shared" si="196"/>
        <v>58160402.720000006</v>
      </c>
      <c r="AL196" s="244"/>
      <c r="AM196" s="244"/>
      <c r="AN196" s="244"/>
      <c r="AO196" s="244"/>
      <c r="AP196" s="244"/>
      <c r="AQ196" s="244"/>
      <c r="AR196" s="244"/>
      <c r="AS196" s="244"/>
      <c r="AT196" s="244"/>
      <c r="AU196" s="244"/>
      <c r="AV196" s="244"/>
      <c r="AW196" s="244"/>
      <c r="AX196" s="244"/>
      <c r="AY196" s="168">
        <v>0</v>
      </c>
      <c r="AZ196" s="169">
        <f t="shared" ref="AZ196" si="197">AY196*1.12</f>
        <v>0</v>
      </c>
      <c r="BA196" s="57" t="s">
        <v>245</v>
      </c>
      <c r="BB196" s="242" t="s">
        <v>496</v>
      </c>
      <c r="BC196" s="242" t="s">
        <v>497</v>
      </c>
      <c r="BD196" s="49"/>
      <c r="BE196" s="49"/>
      <c r="BF196" s="49"/>
      <c r="BG196" s="49"/>
      <c r="BH196" s="49"/>
      <c r="BI196" s="57"/>
      <c r="BM196" s="6" t="s">
        <v>595</v>
      </c>
    </row>
    <row r="197" spans="1:68" s="56" customFormat="1" ht="13.5" customHeight="1" x14ac:dyDescent="0.25">
      <c r="A197" s="118" t="s">
        <v>66</v>
      </c>
      <c r="B197" s="118" t="s">
        <v>442</v>
      </c>
      <c r="C197" s="119"/>
      <c r="D197" s="120" t="s">
        <v>520</v>
      </c>
      <c r="E197" s="120"/>
      <c r="F197" s="120" t="s">
        <v>119</v>
      </c>
      <c r="G197" s="121" t="s">
        <v>265</v>
      </c>
      <c r="H197" s="57"/>
      <c r="I197" s="121" t="s">
        <v>266</v>
      </c>
      <c r="J197" s="121" t="s">
        <v>266</v>
      </c>
      <c r="K197" s="122" t="s">
        <v>25</v>
      </c>
      <c r="L197" s="122"/>
      <c r="M197" s="122"/>
      <c r="N197" s="123">
        <v>80</v>
      </c>
      <c r="O197" s="121">
        <v>231010000</v>
      </c>
      <c r="P197" s="121" t="s">
        <v>273</v>
      </c>
      <c r="Q197" s="51" t="s">
        <v>478</v>
      </c>
      <c r="R197" s="124" t="s">
        <v>234</v>
      </c>
      <c r="S197" s="122">
        <v>230000000</v>
      </c>
      <c r="T197" s="122" t="s">
        <v>90</v>
      </c>
      <c r="U197" s="122"/>
      <c r="V197" s="122"/>
      <c r="W197" s="122" t="s">
        <v>478</v>
      </c>
      <c r="X197" s="122" t="s">
        <v>479</v>
      </c>
      <c r="Y197" s="123">
        <v>0</v>
      </c>
      <c r="Z197" s="123">
        <v>90</v>
      </c>
      <c r="AA197" s="123">
        <v>10</v>
      </c>
      <c r="AB197" s="122"/>
      <c r="AC197" s="125" t="s">
        <v>236</v>
      </c>
      <c r="AD197" s="122"/>
      <c r="AE197" s="122"/>
      <c r="AF197" s="126">
        <v>63324660</v>
      </c>
      <c r="AG197" s="126">
        <f>AF197*1.12</f>
        <v>70923619.200000003</v>
      </c>
      <c r="AH197" s="126"/>
      <c r="AI197" s="126"/>
      <c r="AJ197" s="126">
        <v>51928931</v>
      </c>
      <c r="AK197" s="126">
        <f>AJ197*1.12</f>
        <v>58160402.720000006</v>
      </c>
      <c r="AL197" s="126"/>
      <c r="AM197" s="126"/>
      <c r="AN197" s="126"/>
      <c r="AO197" s="126"/>
      <c r="AP197" s="126"/>
      <c r="AQ197" s="126"/>
      <c r="AR197" s="126"/>
      <c r="AS197" s="126"/>
      <c r="AT197" s="126"/>
      <c r="AU197" s="126"/>
      <c r="AV197" s="126"/>
      <c r="AW197" s="126"/>
      <c r="AX197" s="126"/>
      <c r="AY197" s="169">
        <v>0</v>
      </c>
      <c r="AZ197" s="169">
        <v>0</v>
      </c>
      <c r="BA197" s="119" t="s">
        <v>245</v>
      </c>
      <c r="BB197" s="122" t="s">
        <v>496</v>
      </c>
      <c r="BC197" s="122" t="s">
        <v>497</v>
      </c>
      <c r="BD197" s="127"/>
      <c r="BE197" s="127"/>
      <c r="BF197" s="127"/>
      <c r="BG197" s="127"/>
      <c r="BH197" s="127"/>
      <c r="BI197" s="127"/>
      <c r="BJ197" s="127"/>
      <c r="BK197" s="127"/>
      <c r="BL197" s="127"/>
      <c r="BM197" s="55" t="s">
        <v>671</v>
      </c>
    </row>
    <row r="198" spans="1:68" s="6" customFormat="1" ht="13.15" customHeight="1" x14ac:dyDescent="0.2">
      <c r="A198" s="49" t="s">
        <v>71</v>
      </c>
      <c r="B198" s="76" t="s">
        <v>426</v>
      </c>
      <c r="C198" s="86"/>
      <c r="D198" s="37" t="s">
        <v>501</v>
      </c>
      <c r="E198" s="37"/>
      <c r="F198" s="81"/>
      <c r="G198" s="49" t="s">
        <v>502</v>
      </c>
      <c r="H198" s="81"/>
      <c r="I198" s="57" t="s">
        <v>503</v>
      </c>
      <c r="J198" s="57" t="s">
        <v>504</v>
      </c>
      <c r="K198" s="57" t="s">
        <v>25</v>
      </c>
      <c r="L198" s="49"/>
      <c r="M198" s="49"/>
      <c r="N198" s="184">
        <v>100</v>
      </c>
      <c r="O198" s="163">
        <v>230000000</v>
      </c>
      <c r="P198" s="182" t="s">
        <v>233</v>
      </c>
      <c r="Q198" s="49" t="s">
        <v>277</v>
      </c>
      <c r="R198" s="49" t="s">
        <v>234</v>
      </c>
      <c r="S198" s="163">
        <v>230000000</v>
      </c>
      <c r="T198" s="182" t="s">
        <v>280</v>
      </c>
      <c r="U198" s="49"/>
      <c r="V198" s="49"/>
      <c r="W198" s="49" t="s">
        <v>264</v>
      </c>
      <c r="X198" s="49" t="s">
        <v>285</v>
      </c>
      <c r="Y198" s="185">
        <v>0</v>
      </c>
      <c r="Z198" s="185">
        <v>100</v>
      </c>
      <c r="AA198" s="185">
        <v>0</v>
      </c>
      <c r="AB198" s="49"/>
      <c r="AC198" s="49" t="s">
        <v>236</v>
      </c>
      <c r="AD198" s="117"/>
      <c r="AE198" s="246"/>
      <c r="AF198" s="187">
        <v>114875020</v>
      </c>
      <c r="AG198" s="187">
        <f t="shared" si="195"/>
        <v>128660022.40000001</v>
      </c>
      <c r="AH198" s="186"/>
      <c r="AI198" s="117"/>
      <c r="AJ198" s="187">
        <v>114875020</v>
      </c>
      <c r="AK198" s="187">
        <f t="shared" si="196"/>
        <v>128660022.40000001</v>
      </c>
      <c r="AL198" s="186"/>
      <c r="AM198" s="117"/>
      <c r="AN198" s="188">
        <v>114875020</v>
      </c>
      <c r="AO198" s="188">
        <f>AN198*1.12</f>
        <v>128660022.40000001</v>
      </c>
      <c r="AP198" s="186"/>
      <c r="AQ198" s="117"/>
      <c r="AR198" s="187">
        <v>114875020</v>
      </c>
      <c r="AS198" s="187">
        <f>AR198*1.12</f>
        <v>128660022.40000001</v>
      </c>
      <c r="AT198" s="186"/>
      <c r="AU198" s="117"/>
      <c r="AV198" s="188">
        <v>114875020</v>
      </c>
      <c r="AW198" s="188">
        <f>AV198*1.12</f>
        <v>128660022.40000001</v>
      </c>
      <c r="AX198" s="189"/>
      <c r="AY198" s="169">
        <v>0</v>
      </c>
      <c r="AZ198" s="169">
        <v>0</v>
      </c>
      <c r="BA198" s="49" t="s">
        <v>245</v>
      </c>
      <c r="BB198" s="49" t="s">
        <v>349</v>
      </c>
      <c r="BC198" s="163" t="s">
        <v>350</v>
      </c>
      <c r="BD198" s="49"/>
      <c r="BE198" s="49"/>
      <c r="BF198" s="49"/>
      <c r="BG198" s="49"/>
      <c r="BH198" s="49"/>
      <c r="BI198" s="49"/>
      <c r="BJ198" s="49"/>
      <c r="BK198" s="49"/>
      <c r="BM198" s="6" t="s">
        <v>595</v>
      </c>
    </row>
    <row r="199" spans="1:68" s="6" customFormat="1" ht="13.15" customHeight="1" x14ac:dyDescent="0.2">
      <c r="A199" s="49" t="s">
        <v>71</v>
      </c>
      <c r="B199" s="76" t="s">
        <v>426</v>
      </c>
      <c r="C199" s="86"/>
      <c r="D199" s="128" t="s">
        <v>505</v>
      </c>
      <c r="E199" s="128"/>
      <c r="G199" s="247" t="s">
        <v>502</v>
      </c>
      <c r="I199" s="57" t="s">
        <v>503</v>
      </c>
      <c r="J199" s="57" t="s">
        <v>504</v>
      </c>
      <c r="K199" s="57" t="s">
        <v>25</v>
      </c>
      <c r="L199" s="49"/>
      <c r="M199" s="49"/>
      <c r="N199" s="184">
        <v>100</v>
      </c>
      <c r="O199" s="163">
        <v>230000000</v>
      </c>
      <c r="P199" s="182" t="s">
        <v>233</v>
      </c>
      <c r="Q199" s="49" t="s">
        <v>277</v>
      </c>
      <c r="R199" s="49" t="s">
        <v>234</v>
      </c>
      <c r="S199" s="163">
        <v>230000000</v>
      </c>
      <c r="T199" s="182" t="s">
        <v>75</v>
      </c>
      <c r="U199" s="49"/>
      <c r="V199" s="49"/>
      <c r="W199" s="49" t="s">
        <v>264</v>
      </c>
      <c r="X199" s="49" t="s">
        <v>285</v>
      </c>
      <c r="Y199" s="185">
        <v>0</v>
      </c>
      <c r="Z199" s="185">
        <v>100</v>
      </c>
      <c r="AA199" s="185">
        <v>0</v>
      </c>
      <c r="AB199" s="49"/>
      <c r="AC199" s="49" t="s">
        <v>236</v>
      </c>
      <c r="AD199" s="117"/>
      <c r="AE199" s="246"/>
      <c r="AF199" s="187">
        <v>128973780</v>
      </c>
      <c r="AG199" s="187">
        <f t="shared" si="195"/>
        <v>144450633.60000002</v>
      </c>
      <c r="AH199" s="186"/>
      <c r="AI199" s="117"/>
      <c r="AJ199" s="187">
        <v>128973780</v>
      </c>
      <c r="AK199" s="187">
        <f t="shared" si="196"/>
        <v>144450633.60000002</v>
      </c>
      <c r="AL199" s="186"/>
      <c r="AM199" s="117"/>
      <c r="AN199" s="188">
        <v>128973780</v>
      </c>
      <c r="AO199" s="188">
        <f>AN199*1.12</f>
        <v>144450633.60000002</v>
      </c>
      <c r="AP199" s="186"/>
      <c r="AQ199" s="117"/>
      <c r="AR199" s="187">
        <v>128973780</v>
      </c>
      <c r="AS199" s="187">
        <f>AR199*1.12</f>
        <v>144450633.60000002</v>
      </c>
      <c r="AT199" s="186"/>
      <c r="AU199" s="117"/>
      <c r="AV199" s="188">
        <v>128973780</v>
      </c>
      <c r="AW199" s="188">
        <f>AV199*1.12</f>
        <v>144450633.60000002</v>
      </c>
      <c r="AX199" s="189"/>
      <c r="AY199" s="169">
        <v>0</v>
      </c>
      <c r="AZ199" s="169">
        <v>0</v>
      </c>
      <c r="BA199" s="49" t="s">
        <v>245</v>
      </c>
      <c r="BB199" s="49" t="s">
        <v>351</v>
      </c>
      <c r="BC199" s="163" t="s">
        <v>352</v>
      </c>
      <c r="BD199" s="49"/>
      <c r="BE199" s="49"/>
      <c r="BF199" s="49"/>
      <c r="BG199" s="49"/>
      <c r="BH199" s="49"/>
      <c r="BI199" s="49"/>
      <c r="BJ199" s="49"/>
      <c r="BK199" s="49"/>
    </row>
    <row r="200" spans="1:68" s="6" customFormat="1" ht="13.15" customHeight="1" x14ac:dyDescent="0.25">
      <c r="A200" s="118" t="s">
        <v>66</v>
      </c>
      <c r="B200" s="248"/>
      <c r="C200" s="248"/>
      <c r="D200" s="28" t="s">
        <v>525</v>
      </c>
      <c r="E200" s="249"/>
      <c r="F200" s="111"/>
      <c r="G200" s="121" t="s">
        <v>265</v>
      </c>
      <c r="H200" s="121"/>
      <c r="I200" s="121" t="s">
        <v>266</v>
      </c>
      <c r="J200" s="121" t="s">
        <v>266</v>
      </c>
      <c r="K200" s="122" t="s">
        <v>9</v>
      </c>
      <c r="L200" s="122" t="s">
        <v>526</v>
      </c>
      <c r="M200" s="122"/>
      <c r="N200" s="123">
        <v>80</v>
      </c>
      <c r="O200" s="121">
        <v>231010000</v>
      </c>
      <c r="P200" s="121" t="s">
        <v>273</v>
      </c>
      <c r="Q200" s="250" t="s">
        <v>484</v>
      </c>
      <c r="R200" s="124" t="s">
        <v>234</v>
      </c>
      <c r="S200" s="122">
        <v>230000000</v>
      </c>
      <c r="T200" s="122" t="s">
        <v>90</v>
      </c>
      <c r="U200" s="122"/>
      <c r="V200" s="122"/>
      <c r="W200" s="122" t="s">
        <v>478</v>
      </c>
      <c r="X200" s="122" t="s">
        <v>479</v>
      </c>
      <c r="Y200" s="123">
        <v>0</v>
      </c>
      <c r="Z200" s="123">
        <v>90</v>
      </c>
      <c r="AA200" s="123">
        <v>10</v>
      </c>
      <c r="AB200" s="122"/>
      <c r="AC200" s="26" t="s">
        <v>236</v>
      </c>
      <c r="AD200" s="122"/>
      <c r="AE200" s="122"/>
      <c r="AF200" s="126">
        <v>14545160</v>
      </c>
      <c r="AG200" s="126">
        <f t="shared" si="195"/>
        <v>16290579.200000001</v>
      </c>
      <c r="AH200" s="126"/>
      <c r="AI200" s="126"/>
      <c r="AJ200" s="126">
        <v>11933163</v>
      </c>
      <c r="AK200" s="126">
        <f t="shared" si="196"/>
        <v>13365142.560000001</v>
      </c>
      <c r="AL200" s="126"/>
      <c r="AM200" s="126"/>
      <c r="AN200" s="126"/>
      <c r="AO200" s="126"/>
      <c r="AP200" s="126"/>
      <c r="AQ200" s="126"/>
      <c r="AR200" s="126"/>
      <c r="AS200" s="126"/>
      <c r="AT200" s="126"/>
      <c r="AU200" s="126"/>
      <c r="AV200" s="126"/>
      <c r="AW200" s="126"/>
      <c r="AX200" s="126"/>
      <c r="AY200" s="168">
        <v>0</v>
      </c>
      <c r="AZ200" s="169">
        <v>0</v>
      </c>
      <c r="BA200" s="57" t="s">
        <v>245</v>
      </c>
      <c r="BB200" s="122" t="s">
        <v>527</v>
      </c>
      <c r="BC200" s="122" t="s">
        <v>528</v>
      </c>
      <c r="BD200" s="122"/>
      <c r="BE200" s="122"/>
      <c r="BF200" s="122"/>
      <c r="BG200" s="122"/>
      <c r="BH200" s="251"/>
      <c r="BI200" s="252" t="s">
        <v>529</v>
      </c>
      <c r="BJ200" s="127"/>
      <c r="BK200" s="127"/>
      <c r="BL200" s="127"/>
      <c r="BM200" s="127" t="s">
        <v>417</v>
      </c>
    </row>
    <row r="201" spans="1:68" s="56" customFormat="1" ht="13.5" customHeight="1" x14ac:dyDescent="0.25">
      <c r="A201" s="26" t="s">
        <v>66</v>
      </c>
      <c r="B201" s="26" t="s">
        <v>442</v>
      </c>
      <c r="C201" s="57"/>
      <c r="D201" s="28" t="s">
        <v>525</v>
      </c>
      <c r="E201" s="37"/>
      <c r="F201" s="129"/>
      <c r="G201" s="51" t="s">
        <v>265</v>
      </c>
      <c r="H201" s="129"/>
      <c r="I201" s="51" t="s">
        <v>266</v>
      </c>
      <c r="J201" s="51" t="s">
        <v>266</v>
      </c>
      <c r="K201" s="25" t="s">
        <v>9</v>
      </c>
      <c r="L201" s="25" t="s">
        <v>526</v>
      </c>
      <c r="M201" s="25"/>
      <c r="N201" s="130">
        <v>80</v>
      </c>
      <c r="O201" s="51">
        <v>231010000</v>
      </c>
      <c r="P201" s="51" t="s">
        <v>273</v>
      </c>
      <c r="Q201" s="51" t="s">
        <v>478</v>
      </c>
      <c r="R201" s="24" t="s">
        <v>234</v>
      </c>
      <c r="S201" s="25">
        <v>230000000</v>
      </c>
      <c r="T201" s="25" t="s">
        <v>90</v>
      </c>
      <c r="U201" s="25"/>
      <c r="V201" s="25"/>
      <c r="W201" s="25" t="s">
        <v>478</v>
      </c>
      <c r="X201" s="25" t="s">
        <v>479</v>
      </c>
      <c r="Y201" s="130">
        <v>0</v>
      </c>
      <c r="Z201" s="130">
        <v>90</v>
      </c>
      <c r="AA201" s="130">
        <v>10</v>
      </c>
      <c r="AB201" s="25"/>
      <c r="AC201" s="125" t="s">
        <v>236</v>
      </c>
      <c r="AD201" s="25"/>
      <c r="AE201" s="25"/>
      <c r="AF201" s="53">
        <v>14545160</v>
      </c>
      <c r="AG201" s="53">
        <f>AF201*1.12</f>
        <v>16290579.200000001</v>
      </c>
      <c r="AH201" s="53"/>
      <c r="AI201" s="53"/>
      <c r="AJ201" s="53">
        <v>11933163</v>
      </c>
      <c r="AK201" s="53">
        <f>AJ201*1.12</f>
        <v>13365142.560000001</v>
      </c>
      <c r="AL201" s="53"/>
      <c r="AM201" s="53"/>
      <c r="AN201" s="53"/>
      <c r="AO201" s="53"/>
      <c r="AP201" s="53"/>
      <c r="AQ201" s="53"/>
      <c r="AR201" s="53"/>
      <c r="AS201" s="53"/>
      <c r="AT201" s="53"/>
      <c r="AU201" s="53"/>
      <c r="AV201" s="53"/>
      <c r="AW201" s="53"/>
      <c r="AX201" s="53"/>
      <c r="AY201" s="169">
        <v>0</v>
      </c>
      <c r="AZ201" s="169">
        <v>0</v>
      </c>
      <c r="BA201" s="119" t="s">
        <v>245</v>
      </c>
      <c r="BB201" s="25" t="s">
        <v>527</v>
      </c>
      <c r="BC201" s="25" t="s">
        <v>528</v>
      </c>
      <c r="BD201" s="25"/>
      <c r="BE201" s="25"/>
      <c r="BF201" s="25"/>
      <c r="BG201" s="25"/>
      <c r="BH201" s="25"/>
      <c r="BI201" s="25"/>
      <c r="BJ201" s="25"/>
      <c r="BK201" s="25"/>
      <c r="BL201" s="25"/>
      <c r="BM201" s="55" t="s">
        <v>671</v>
      </c>
    </row>
    <row r="202" spans="1:68" s="131" customFormat="1" ht="13.15" customHeight="1" x14ac:dyDescent="0.25">
      <c r="A202" s="32" t="s">
        <v>530</v>
      </c>
      <c r="B202" s="26" t="s">
        <v>442</v>
      </c>
      <c r="C202" s="26"/>
      <c r="D202" s="28" t="s">
        <v>531</v>
      </c>
      <c r="E202" s="32"/>
      <c r="F202" s="145"/>
      <c r="G202" s="41" t="s">
        <v>532</v>
      </c>
      <c r="H202" s="41"/>
      <c r="I202" s="41" t="s">
        <v>533</v>
      </c>
      <c r="J202" s="41" t="s">
        <v>533</v>
      </c>
      <c r="K202" s="146" t="s">
        <v>25</v>
      </c>
      <c r="L202" s="39"/>
      <c r="M202" s="39"/>
      <c r="N202" s="151">
        <v>50</v>
      </c>
      <c r="O202" s="24">
        <v>230000000</v>
      </c>
      <c r="P202" s="24" t="s">
        <v>233</v>
      </c>
      <c r="Q202" s="24" t="s">
        <v>522</v>
      </c>
      <c r="R202" s="24" t="s">
        <v>234</v>
      </c>
      <c r="S202" s="24">
        <v>230000000</v>
      </c>
      <c r="T202" s="78" t="s">
        <v>534</v>
      </c>
      <c r="U202" s="39"/>
      <c r="V202" s="26" t="s">
        <v>285</v>
      </c>
      <c r="W202" s="39"/>
      <c r="X202" s="39"/>
      <c r="Y202" s="60">
        <v>0</v>
      </c>
      <c r="Z202" s="253">
        <v>90</v>
      </c>
      <c r="AA202" s="151">
        <v>10</v>
      </c>
      <c r="AB202" s="39"/>
      <c r="AC202" s="26" t="s">
        <v>236</v>
      </c>
      <c r="AD202" s="254"/>
      <c r="AE202" s="255"/>
      <c r="AF202" s="150">
        <v>268469030</v>
      </c>
      <c r="AG202" s="150">
        <f t="shared" si="195"/>
        <v>300685313.60000002</v>
      </c>
      <c r="AH202" s="254"/>
      <c r="AI202" s="255"/>
      <c r="AJ202" s="167">
        <v>309133834</v>
      </c>
      <c r="AK202" s="167">
        <f t="shared" si="196"/>
        <v>346229894.08000004</v>
      </c>
      <c r="AL202" s="254"/>
      <c r="AM202" s="255"/>
      <c r="AN202" s="167">
        <v>347698180</v>
      </c>
      <c r="AO202" s="167">
        <f>AN202*0.12</f>
        <v>41723781.600000001</v>
      </c>
      <c r="AP202" s="254"/>
      <c r="AQ202" s="255"/>
      <c r="AR202" s="167">
        <v>385130722</v>
      </c>
      <c r="AS202" s="167">
        <f>AR202*1.12</f>
        <v>431346408.64000005</v>
      </c>
      <c r="AT202" s="254"/>
      <c r="AU202" s="255"/>
      <c r="AV202" s="167">
        <v>408261764</v>
      </c>
      <c r="AW202" s="167">
        <f>AV202*1.12</f>
        <v>457253175.68000007</v>
      </c>
      <c r="AX202" s="57"/>
      <c r="AY202" s="168">
        <v>0</v>
      </c>
      <c r="AZ202" s="169">
        <f t="shared" ref="AZ202:AZ262" si="198">AY202*1.12</f>
        <v>0</v>
      </c>
      <c r="BA202" s="147">
        <v>120240021112</v>
      </c>
      <c r="BB202" s="54" t="s">
        <v>535</v>
      </c>
      <c r="BC202" s="50" t="s">
        <v>536</v>
      </c>
      <c r="BD202" s="54"/>
      <c r="BE202" s="54"/>
      <c r="BF202" s="54"/>
      <c r="BG202" s="54"/>
      <c r="BH202" s="54"/>
      <c r="BI202" s="54"/>
      <c r="BJ202" s="54"/>
      <c r="BK202" s="54"/>
      <c r="BL202" s="32"/>
      <c r="BM202" s="127" t="s">
        <v>417</v>
      </c>
    </row>
    <row r="203" spans="1:68" s="131" customFormat="1" ht="13.15" customHeight="1" x14ac:dyDescent="0.25">
      <c r="A203" s="26" t="s">
        <v>530</v>
      </c>
      <c r="B203" s="26" t="s">
        <v>442</v>
      </c>
      <c r="C203" s="26"/>
      <c r="D203" s="37" t="s">
        <v>713</v>
      </c>
      <c r="E203" s="32"/>
      <c r="F203" s="32"/>
      <c r="G203" s="41" t="s">
        <v>532</v>
      </c>
      <c r="H203" s="41"/>
      <c r="I203" s="41" t="s">
        <v>533</v>
      </c>
      <c r="J203" s="41" t="s">
        <v>533</v>
      </c>
      <c r="K203" s="116" t="s">
        <v>25</v>
      </c>
      <c r="L203" s="39"/>
      <c r="M203" s="39"/>
      <c r="N203" s="151">
        <v>50</v>
      </c>
      <c r="O203" s="24">
        <v>230000000</v>
      </c>
      <c r="P203" s="24" t="s">
        <v>233</v>
      </c>
      <c r="Q203" s="69" t="s">
        <v>662</v>
      </c>
      <c r="R203" s="24" t="s">
        <v>234</v>
      </c>
      <c r="S203" s="24">
        <v>230000000</v>
      </c>
      <c r="T203" s="78" t="s">
        <v>534</v>
      </c>
      <c r="U203" s="39"/>
      <c r="V203" s="26" t="s">
        <v>285</v>
      </c>
      <c r="W203" s="39"/>
      <c r="X203" s="39"/>
      <c r="Y203" s="60">
        <v>0</v>
      </c>
      <c r="Z203" s="253">
        <v>90</v>
      </c>
      <c r="AA203" s="151">
        <v>10</v>
      </c>
      <c r="AB203" s="39"/>
      <c r="AC203" s="26" t="s">
        <v>236</v>
      </c>
      <c r="AD203" s="254"/>
      <c r="AE203" s="255"/>
      <c r="AF203" s="117">
        <f>268469030-34.5</f>
        <v>268468995.5</v>
      </c>
      <c r="AG203" s="150">
        <f t="shared" si="195"/>
        <v>300685274.96000004</v>
      </c>
      <c r="AH203" s="254"/>
      <c r="AI203" s="255"/>
      <c r="AJ203" s="167">
        <v>309133834</v>
      </c>
      <c r="AK203" s="167">
        <f t="shared" si="196"/>
        <v>346229894.08000004</v>
      </c>
      <c r="AL203" s="254"/>
      <c r="AM203" s="255"/>
      <c r="AN203" s="167">
        <v>347698180</v>
      </c>
      <c r="AO203" s="167">
        <f>AN203*0.12</f>
        <v>41723781.600000001</v>
      </c>
      <c r="AP203" s="254"/>
      <c r="AQ203" s="255"/>
      <c r="AR203" s="167">
        <v>385130722</v>
      </c>
      <c r="AS203" s="167">
        <f>AR203*1.12</f>
        <v>431346408.64000005</v>
      </c>
      <c r="AT203" s="254"/>
      <c r="AU203" s="255"/>
      <c r="AV203" s="167">
        <v>408261764</v>
      </c>
      <c r="AW203" s="167">
        <f>AV203*1.12</f>
        <v>457253175.68000007</v>
      </c>
      <c r="AX203" s="57"/>
      <c r="AY203" s="168">
        <v>0</v>
      </c>
      <c r="AZ203" s="169">
        <f t="shared" si="198"/>
        <v>0</v>
      </c>
      <c r="BA203" s="147">
        <v>120240021112</v>
      </c>
      <c r="BB203" s="54" t="s">
        <v>535</v>
      </c>
      <c r="BC203" s="50" t="s">
        <v>714</v>
      </c>
      <c r="BD203" s="54"/>
      <c r="BE203" s="54"/>
      <c r="BF203" s="54"/>
      <c r="BG203" s="54"/>
      <c r="BH203" s="54"/>
      <c r="BI203" s="54"/>
      <c r="BJ203" s="54"/>
      <c r="BK203" s="54"/>
      <c r="BL203" s="32"/>
      <c r="BM203" s="49" t="s">
        <v>750</v>
      </c>
    </row>
    <row r="204" spans="1:68" s="131" customFormat="1" ht="13.15" customHeight="1" x14ac:dyDescent="0.25">
      <c r="A204" s="26" t="s">
        <v>530</v>
      </c>
      <c r="B204" s="26" t="s">
        <v>442</v>
      </c>
      <c r="C204" s="26"/>
      <c r="D204" s="37" t="s">
        <v>775</v>
      </c>
      <c r="E204" s="32"/>
      <c r="F204" s="32"/>
      <c r="G204" s="41" t="s">
        <v>532</v>
      </c>
      <c r="H204" s="41"/>
      <c r="I204" s="41" t="s">
        <v>533</v>
      </c>
      <c r="J204" s="41" t="s">
        <v>533</v>
      </c>
      <c r="K204" s="116" t="s">
        <v>25</v>
      </c>
      <c r="L204" s="39"/>
      <c r="M204" s="39"/>
      <c r="N204" s="151">
        <v>50</v>
      </c>
      <c r="O204" s="24">
        <v>230000000</v>
      </c>
      <c r="P204" s="24" t="s">
        <v>233</v>
      </c>
      <c r="Q204" s="69" t="s">
        <v>765</v>
      </c>
      <c r="R204" s="24" t="s">
        <v>234</v>
      </c>
      <c r="S204" s="24">
        <v>230000000</v>
      </c>
      <c r="T204" s="78" t="s">
        <v>534</v>
      </c>
      <c r="U204" s="39"/>
      <c r="V204" s="26" t="s">
        <v>285</v>
      </c>
      <c r="W204" s="39"/>
      <c r="X204" s="39"/>
      <c r="Y204" s="60">
        <v>0</v>
      </c>
      <c r="Z204" s="253">
        <v>90</v>
      </c>
      <c r="AA204" s="151">
        <v>10</v>
      </c>
      <c r="AB204" s="39"/>
      <c r="AC204" s="26" t="s">
        <v>236</v>
      </c>
      <c r="AD204" s="254"/>
      <c r="AE204" s="255"/>
      <c r="AF204" s="117">
        <v>268468995.5</v>
      </c>
      <c r="AG204" s="150">
        <v>300685274.96000004</v>
      </c>
      <c r="AH204" s="254"/>
      <c r="AI204" s="255"/>
      <c r="AJ204" s="167">
        <v>309133834</v>
      </c>
      <c r="AK204" s="167">
        <v>346229894.08000004</v>
      </c>
      <c r="AL204" s="254"/>
      <c r="AM204" s="255"/>
      <c r="AN204" s="167">
        <v>347698180</v>
      </c>
      <c r="AO204" s="167">
        <v>41723781.600000001</v>
      </c>
      <c r="AP204" s="254"/>
      <c r="AQ204" s="255"/>
      <c r="AR204" s="167">
        <v>385130722</v>
      </c>
      <c r="AS204" s="167">
        <v>431346408.64000005</v>
      </c>
      <c r="AT204" s="254"/>
      <c r="AU204" s="255"/>
      <c r="AV204" s="167">
        <v>408261764</v>
      </c>
      <c r="AW204" s="167">
        <v>457253175.68000007</v>
      </c>
      <c r="AX204" s="57"/>
      <c r="AY204" s="168">
        <v>0</v>
      </c>
      <c r="AZ204" s="169">
        <v>0</v>
      </c>
      <c r="BA204" s="147">
        <v>120240021112</v>
      </c>
      <c r="BB204" s="54" t="s">
        <v>535</v>
      </c>
      <c r="BC204" s="50" t="s">
        <v>714</v>
      </c>
      <c r="BD204" s="54"/>
      <c r="BE204" s="54"/>
      <c r="BF204" s="54"/>
      <c r="BG204" s="54"/>
      <c r="BH204" s="54"/>
      <c r="BI204" s="54"/>
      <c r="BJ204" s="54"/>
      <c r="BK204" s="54"/>
      <c r="BL204" s="32"/>
      <c r="BM204" s="49" t="s">
        <v>191</v>
      </c>
    </row>
    <row r="205" spans="1:68" s="136" customFormat="1" ht="13.15" customHeight="1" x14ac:dyDescent="0.25">
      <c r="A205" s="26" t="s">
        <v>530</v>
      </c>
      <c r="B205" s="26" t="s">
        <v>442</v>
      </c>
      <c r="C205" s="26"/>
      <c r="D205" s="37" t="s">
        <v>795</v>
      </c>
      <c r="E205" s="32"/>
      <c r="F205" s="32"/>
      <c r="G205" s="41" t="s">
        <v>532</v>
      </c>
      <c r="H205" s="41"/>
      <c r="I205" s="41" t="s">
        <v>533</v>
      </c>
      <c r="J205" s="41" t="s">
        <v>533</v>
      </c>
      <c r="K205" s="116" t="s">
        <v>25</v>
      </c>
      <c r="L205" s="39"/>
      <c r="M205" s="39"/>
      <c r="N205" s="151">
        <v>50</v>
      </c>
      <c r="O205" s="24">
        <v>230000000</v>
      </c>
      <c r="P205" s="24" t="s">
        <v>233</v>
      </c>
      <c r="Q205" s="69" t="s">
        <v>765</v>
      </c>
      <c r="R205" s="24" t="s">
        <v>234</v>
      </c>
      <c r="S205" s="24">
        <v>230000000</v>
      </c>
      <c r="T205" s="78" t="s">
        <v>534</v>
      </c>
      <c r="U205" s="39"/>
      <c r="V205" s="26" t="s">
        <v>285</v>
      </c>
      <c r="W205" s="39"/>
      <c r="X205" s="39"/>
      <c r="Y205" s="60">
        <v>0</v>
      </c>
      <c r="Z205" s="253">
        <v>90</v>
      </c>
      <c r="AA205" s="151">
        <v>10</v>
      </c>
      <c r="AB205" s="39"/>
      <c r="AC205" s="26" t="s">
        <v>236</v>
      </c>
      <c r="AD205" s="254"/>
      <c r="AE205" s="255"/>
      <c r="AF205" s="115">
        <v>268059044</v>
      </c>
      <c r="AG205" s="150">
        <f>AF205*1.12</f>
        <v>300226129.28000003</v>
      </c>
      <c r="AH205" s="254"/>
      <c r="AI205" s="255"/>
      <c r="AJ205" s="167">
        <v>309133834</v>
      </c>
      <c r="AK205" s="167">
        <v>346229894.08000004</v>
      </c>
      <c r="AL205" s="254"/>
      <c r="AM205" s="255"/>
      <c r="AN205" s="167">
        <v>347698180</v>
      </c>
      <c r="AO205" s="167">
        <v>41723781.600000001</v>
      </c>
      <c r="AP205" s="254"/>
      <c r="AQ205" s="255"/>
      <c r="AR205" s="167">
        <v>385130722</v>
      </c>
      <c r="AS205" s="167">
        <v>431346408.64000005</v>
      </c>
      <c r="AT205" s="254"/>
      <c r="AU205" s="255"/>
      <c r="AV205" s="167">
        <v>408261764</v>
      </c>
      <c r="AW205" s="167">
        <v>457253175.68000007</v>
      </c>
      <c r="AX205" s="57"/>
      <c r="AY205" s="168">
        <f>AF205+AJ205+AN205+AR205+AV205</f>
        <v>1718283544</v>
      </c>
      <c r="AZ205" s="169">
        <f>AY205*1.12</f>
        <v>1924477569.2800002</v>
      </c>
      <c r="BA205" s="147">
        <v>120240021112</v>
      </c>
      <c r="BB205" s="54" t="s">
        <v>535</v>
      </c>
      <c r="BC205" s="50" t="s">
        <v>714</v>
      </c>
      <c r="BD205" s="54"/>
      <c r="BE205" s="54"/>
      <c r="BF205" s="54"/>
      <c r="BG205" s="54"/>
      <c r="BH205" s="54"/>
      <c r="BI205" s="54"/>
      <c r="BJ205" s="54"/>
      <c r="BK205" s="54"/>
      <c r="BL205" s="32"/>
      <c r="BM205" s="49" t="s">
        <v>796</v>
      </c>
    </row>
    <row r="206" spans="1:68" s="133" customFormat="1" ht="13.15" customHeight="1" x14ac:dyDescent="0.25">
      <c r="A206" s="39" t="s">
        <v>530</v>
      </c>
      <c r="B206" s="26" t="s">
        <v>442</v>
      </c>
      <c r="C206" s="26"/>
      <c r="D206" s="28" t="s">
        <v>537</v>
      </c>
      <c r="E206" s="148"/>
      <c r="F206" s="149"/>
      <c r="G206" s="41" t="s">
        <v>532</v>
      </c>
      <c r="H206" s="41"/>
      <c r="I206" s="41" t="s">
        <v>533</v>
      </c>
      <c r="J206" s="41" t="s">
        <v>533</v>
      </c>
      <c r="K206" s="146" t="s">
        <v>25</v>
      </c>
      <c r="L206" s="39"/>
      <c r="M206" s="39"/>
      <c r="N206" s="151">
        <v>50</v>
      </c>
      <c r="O206" s="24">
        <v>230000000</v>
      </c>
      <c r="P206" s="24" t="s">
        <v>233</v>
      </c>
      <c r="Q206" s="24" t="s">
        <v>522</v>
      </c>
      <c r="R206" s="24" t="s">
        <v>234</v>
      </c>
      <c r="S206" s="24">
        <v>230000000</v>
      </c>
      <c r="T206" s="54" t="s">
        <v>538</v>
      </c>
      <c r="U206" s="39"/>
      <c r="V206" s="26" t="s">
        <v>285</v>
      </c>
      <c r="W206" s="148"/>
      <c r="X206" s="148"/>
      <c r="Y206" s="60">
        <v>0</v>
      </c>
      <c r="Z206" s="151">
        <v>90</v>
      </c>
      <c r="AA206" s="151">
        <v>10</v>
      </c>
      <c r="AB206" s="255"/>
      <c r="AC206" s="26" t="s">
        <v>236</v>
      </c>
      <c r="AD206" s="254"/>
      <c r="AE206" s="255"/>
      <c r="AF206" s="150">
        <v>258694030</v>
      </c>
      <c r="AG206" s="150">
        <f t="shared" si="195"/>
        <v>289737313.60000002</v>
      </c>
      <c r="AH206" s="254"/>
      <c r="AI206" s="255"/>
      <c r="AJ206" s="167">
        <v>297878222</v>
      </c>
      <c r="AK206" s="167">
        <f t="shared" si="196"/>
        <v>333623608.64000005</v>
      </c>
      <c r="AL206" s="254"/>
      <c r="AM206" s="255"/>
      <c r="AN206" s="167">
        <v>335038434</v>
      </c>
      <c r="AO206" s="167">
        <f t="shared" ref="AO206:AO215" si="199">AN206*0.12</f>
        <v>40204612.079999998</v>
      </c>
      <c r="AP206" s="254"/>
      <c r="AQ206" s="255"/>
      <c r="AR206" s="167">
        <v>371108051</v>
      </c>
      <c r="AS206" s="167">
        <f t="shared" ref="AS206:AS215" si="200">AR206*1.12</f>
        <v>415641017.12000006</v>
      </c>
      <c r="AT206" s="254"/>
      <c r="AU206" s="255"/>
      <c r="AV206" s="167">
        <v>393396889</v>
      </c>
      <c r="AW206" s="167">
        <f t="shared" ref="AW206:AW215" si="201">AV206*1.12</f>
        <v>440604515.68000007</v>
      </c>
      <c r="AX206" s="57"/>
      <c r="AY206" s="168">
        <v>0</v>
      </c>
      <c r="AZ206" s="169">
        <f t="shared" si="198"/>
        <v>0</v>
      </c>
      <c r="BA206" s="147">
        <v>120240021112</v>
      </c>
      <c r="BB206" s="54" t="s">
        <v>539</v>
      </c>
      <c r="BC206" s="50" t="s">
        <v>540</v>
      </c>
      <c r="BD206" s="54"/>
      <c r="BE206" s="54"/>
      <c r="BF206" s="54"/>
      <c r="BG206" s="54"/>
      <c r="BH206" s="54"/>
      <c r="BI206" s="54"/>
      <c r="BJ206" s="54"/>
      <c r="BK206" s="54"/>
      <c r="BL206" s="39"/>
      <c r="BM206" s="127" t="s">
        <v>417</v>
      </c>
      <c r="BN206" s="132"/>
    </row>
    <row r="207" spans="1:68" s="133" customFormat="1" ht="13.15" customHeight="1" x14ac:dyDescent="0.25">
      <c r="A207" s="39" t="s">
        <v>530</v>
      </c>
      <c r="B207" s="26" t="s">
        <v>442</v>
      </c>
      <c r="C207" s="26"/>
      <c r="D207" s="37" t="s">
        <v>715</v>
      </c>
      <c r="E207" s="148"/>
      <c r="F207" s="86"/>
      <c r="G207" s="41" t="s">
        <v>532</v>
      </c>
      <c r="H207" s="41"/>
      <c r="I207" s="41" t="s">
        <v>533</v>
      </c>
      <c r="J207" s="41" t="s">
        <v>533</v>
      </c>
      <c r="K207" s="116" t="s">
        <v>25</v>
      </c>
      <c r="L207" s="39"/>
      <c r="M207" s="39"/>
      <c r="N207" s="151">
        <v>50</v>
      </c>
      <c r="O207" s="24">
        <v>230000000</v>
      </c>
      <c r="P207" s="24" t="s">
        <v>233</v>
      </c>
      <c r="Q207" s="69" t="s">
        <v>662</v>
      </c>
      <c r="R207" s="24" t="s">
        <v>234</v>
      </c>
      <c r="S207" s="24">
        <v>230000000</v>
      </c>
      <c r="T207" s="54" t="s">
        <v>538</v>
      </c>
      <c r="U207" s="39"/>
      <c r="V207" s="26" t="s">
        <v>285</v>
      </c>
      <c r="W207" s="148"/>
      <c r="X207" s="148"/>
      <c r="Y207" s="60">
        <v>0</v>
      </c>
      <c r="Z207" s="151">
        <v>90</v>
      </c>
      <c r="AA207" s="151">
        <v>10</v>
      </c>
      <c r="AB207" s="255"/>
      <c r="AC207" s="26" t="s">
        <v>236</v>
      </c>
      <c r="AD207" s="254"/>
      <c r="AE207" s="255"/>
      <c r="AF207" s="150">
        <v>258694030</v>
      </c>
      <c r="AG207" s="150">
        <f t="shared" si="195"/>
        <v>289737313.60000002</v>
      </c>
      <c r="AH207" s="254"/>
      <c r="AI207" s="255"/>
      <c r="AJ207" s="167">
        <v>297878222</v>
      </c>
      <c r="AK207" s="167">
        <f t="shared" si="196"/>
        <v>333623608.64000005</v>
      </c>
      <c r="AL207" s="254"/>
      <c r="AM207" s="255"/>
      <c r="AN207" s="167">
        <v>335038434</v>
      </c>
      <c r="AO207" s="167">
        <f t="shared" si="199"/>
        <v>40204612.079999998</v>
      </c>
      <c r="AP207" s="254"/>
      <c r="AQ207" s="255"/>
      <c r="AR207" s="167">
        <v>371108051</v>
      </c>
      <c r="AS207" s="167">
        <f t="shared" si="200"/>
        <v>415641017.12000006</v>
      </c>
      <c r="AT207" s="254"/>
      <c r="AU207" s="255"/>
      <c r="AV207" s="167">
        <v>393396889</v>
      </c>
      <c r="AW207" s="167">
        <f t="shared" si="201"/>
        <v>440604515.68000007</v>
      </c>
      <c r="AX207" s="57"/>
      <c r="AY207" s="168">
        <v>0</v>
      </c>
      <c r="AZ207" s="169">
        <f t="shared" si="198"/>
        <v>0</v>
      </c>
      <c r="BA207" s="147">
        <v>120240021112</v>
      </c>
      <c r="BB207" s="54" t="s">
        <v>539</v>
      </c>
      <c r="BC207" s="50" t="s">
        <v>716</v>
      </c>
      <c r="BD207" s="54"/>
      <c r="BE207" s="54"/>
      <c r="BF207" s="54"/>
      <c r="BG207" s="54"/>
      <c r="BH207" s="54"/>
      <c r="BI207" s="54"/>
      <c r="BJ207" s="54"/>
      <c r="BK207" s="54"/>
      <c r="BL207" s="39"/>
      <c r="BM207" s="49" t="s">
        <v>751</v>
      </c>
    </row>
    <row r="208" spans="1:68" s="133" customFormat="1" ht="13.15" customHeight="1" x14ac:dyDescent="0.25">
      <c r="A208" s="39" t="s">
        <v>530</v>
      </c>
      <c r="B208" s="26" t="s">
        <v>442</v>
      </c>
      <c r="C208" s="26"/>
      <c r="D208" s="37" t="s">
        <v>776</v>
      </c>
      <c r="E208" s="148"/>
      <c r="F208" s="86"/>
      <c r="G208" s="41" t="s">
        <v>532</v>
      </c>
      <c r="H208" s="41"/>
      <c r="I208" s="41" t="s">
        <v>533</v>
      </c>
      <c r="J208" s="41" t="s">
        <v>533</v>
      </c>
      <c r="K208" s="116" t="s">
        <v>25</v>
      </c>
      <c r="L208" s="39"/>
      <c r="M208" s="39"/>
      <c r="N208" s="151">
        <v>50</v>
      </c>
      <c r="O208" s="24">
        <v>230000000</v>
      </c>
      <c r="P208" s="24" t="s">
        <v>233</v>
      </c>
      <c r="Q208" s="69" t="s">
        <v>765</v>
      </c>
      <c r="R208" s="24" t="s">
        <v>234</v>
      </c>
      <c r="S208" s="24">
        <v>230000000</v>
      </c>
      <c r="T208" s="54" t="s">
        <v>538</v>
      </c>
      <c r="U208" s="39"/>
      <c r="V208" s="26" t="s">
        <v>285</v>
      </c>
      <c r="W208" s="148"/>
      <c r="X208" s="148"/>
      <c r="Y208" s="60">
        <v>0</v>
      </c>
      <c r="Z208" s="151">
        <v>90</v>
      </c>
      <c r="AA208" s="151">
        <v>10</v>
      </c>
      <c r="AB208" s="255"/>
      <c r="AC208" s="26" t="s">
        <v>236</v>
      </c>
      <c r="AD208" s="254"/>
      <c r="AE208" s="255"/>
      <c r="AF208" s="150">
        <v>258694030</v>
      </c>
      <c r="AG208" s="150">
        <v>289737313.60000002</v>
      </c>
      <c r="AH208" s="254"/>
      <c r="AI208" s="255"/>
      <c r="AJ208" s="167">
        <v>297878222</v>
      </c>
      <c r="AK208" s="167">
        <v>333623608.64000005</v>
      </c>
      <c r="AL208" s="254"/>
      <c r="AM208" s="255"/>
      <c r="AN208" s="167">
        <v>335038434</v>
      </c>
      <c r="AO208" s="167">
        <v>40204612.079999998</v>
      </c>
      <c r="AP208" s="254"/>
      <c r="AQ208" s="255"/>
      <c r="AR208" s="167">
        <v>371108051</v>
      </c>
      <c r="AS208" s="167">
        <v>415641017.12000006</v>
      </c>
      <c r="AT208" s="254"/>
      <c r="AU208" s="255"/>
      <c r="AV208" s="167">
        <v>393396889</v>
      </c>
      <c r="AW208" s="167">
        <v>440604515.68000007</v>
      </c>
      <c r="AX208" s="57"/>
      <c r="AY208" s="168">
        <v>0</v>
      </c>
      <c r="AZ208" s="169">
        <v>0</v>
      </c>
      <c r="BA208" s="147">
        <v>120240021112</v>
      </c>
      <c r="BB208" s="54" t="s">
        <v>539</v>
      </c>
      <c r="BC208" s="50" t="s">
        <v>716</v>
      </c>
      <c r="BD208" s="54"/>
      <c r="BE208" s="54"/>
      <c r="BF208" s="54"/>
      <c r="BG208" s="54"/>
      <c r="BH208" s="54"/>
      <c r="BI208" s="54"/>
      <c r="BJ208" s="54"/>
      <c r="BK208" s="54"/>
      <c r="BL208" s="39"/>
      <c r="BM208" s="49" t="s">
        <v>191</v>
      </c>
    </row>
    <row r="209" spans="1:65" s="136" customFormat="1" ht="13.15" customHeight="1" x14ac:dyDescent="0.25">
      <c r="A209" s="39" t="s">
        <v>530</v>
      </c>
      <c r="B209" s="26" t="s">
        <v>442</v>
      </c>
      <c r="C209" s="26"/>
      <c r="D209" s="37" t="s">
        <v>797</v>
      </c>
      <c r="E209" s="148"/>
      <c r="F209" s="86"/>
      <c r="G209" s="41" t="s">
        <v>532</v>
      </c>
      <c r="H209" s="41"/>
      <c r="I209" s="41" t="s">
        <v>533</v>
      </c>
      <c r="J209" s="41" t="s">
        <v>533</v>
      </c>
      <c r="K209" s="116" t="s">
        <v>25</v>
      </c>
      <c r="L209" s="39"/>
      <c r="M209" s="39"/>
      <c r="N209" s="151">
        <v>50</v>
      </c>
      <c r="O209" s="24">
        <v>230000000</v>
      </c>
      <c r="P209" s="24" t="s">
        <v>233</v>
      </c>
      <c r="Q209" s="69" t="s">
        <v>765</v>
      </c>
      <c r="R209" s="24" t="s">
        <v>234</v>
      </c>
      <c r="S209" s="24">
        <v>230000000</v>
      </c>
      <c r="T209" s="54" t="s">
        <v>538</v>
      </c>
      <c r="U209" s="39"/>
      <c r="V209" s="26" t="s">
        <v>285</v>
      </c>
      <c r="W209" s="148"/>
      <c r="X209" s="148"/>
      <c r="Y209" s="60">
        <v>0</v>
      </c>
      <c r="Z209" s="151">
        <v>90</v>
      </c>
      <c r="AA209" s="151">
        <v>10</v>
      </c>
      <c r="AB209" s="255"/>
      <c r="AC209" s="26" t="s">
        <v>236</v>
      </c>
      <c r="AD209" s="254"/>
      <c r="AE209" s="255"/>
      <c r="AF209" s="150">
        <v>259195940</v>
      </c>
      <c r="AG209" s="150">
        <f t="shared" ref="AG209" si="202">AF209*1.12</f>
        <v>290299452.80000001</v>
      </c>
      <c r="AH209" s="254"/>
      <c r="AI209" s="255"/>
      <c r="AJ209" s="167">
        <v>297878222</v>
      </c>
      <c r="AK209" s="167">
        <v>333623608.64000005</v>
      </c>
      <c r="AL209" s="254"/>
      <c r="AM209" s="255"/>
      <c r="AN209" s="167">
        <v>335038434</v>
      </c>
      <c r="AO209" s="167">
        <v>40204612.079999998</v>
      </c>
      <c r="AP209" s="254"/>
      <c r="AQ209" s="255"/>
      <c r="AR209" s="167">
        <v>371108051</v>
      </c>
      <c r="AS209" s="167">
        <v>415641017.12000006</v>
      </c>
      <c r="AT209" s="254"/>
      <c r="AU209" s="255"/>
      <c r="AV209" s="167">
        <v>393396889</v>
      </c>
      <c r="AW209" s="167">
        <v>440604515.68000007</v>
      </c>
      <c r="AX209" s="57"/>
      <c r="AY209" s="168">
        <f t="shared" ref="AY209" si="203">AF209+AJ209+AN209+AR209+AV209</f>
        <v>1656617536</v>
      </c>
      <c r="AZ209" s="169">
        <f t="shared" ref="AZ209" si="204">AY209*1.12</f>
        <v>1855411640.3200002</v>
      </c>
      <c r="BA209" s="147">
        <v>120240021112</v>
      </c>
      <c r="BB209" s="54" t="s">
        <v>539</v>
      </c>
      <c r="BC209" s="50" t="s">
        <v>716</v>
      </c>
      <c r="BD209" s="54"/>
      <c r="BE209" s="54"/>
      <c r="BF209" s="54"/>
      <c r="BG209" s="54"/>
      <c r="BH209" s="54"/>
      <c r="BI209" s="54"/>
      <c r="BJ209" s="54"/>
      <c r="BK209" s="54"/>
      <c r="BL209" s="39"/>
      <c r="BM209" s="49" t="s">
        <v>796</v>
      </c>
    </row>
    <row r="210" spans="1:65" s="136" customFormat="1" ht="13.15" customHeight="1" x14ac:dyDescent="0.25">
      <c r="A210" s="150" t="s">
        <v>530</v>
      </c>
      <c r="B210" s="26" t="s">
        <v>442</v>
      </c>
      <c r="C210" s="26"/>
      <c r="D210" s="28" t="s">
        <v>541</v>
      </c>
      <c r="E210" s="39"/>
      <c r="F210" s="36"/>
      <c r="G210" s="41" t="s">
        <v>532</v>
      </c>
      <c r="H210" s="41"/>
      <c r="I210" s="41" t="s">
        <v>533</v>
      </c>
      <c r="J210" s="41" t="s">
        <v>533</v>
      </c>
      <c r="K210" s="146" t="s">
        <v>25</v>
      </c>
      <c r="L210" s="39"/>
      <c r="M210" s="39"/>
      <c r="N210" s="151">
        <v>50</v>
      </c>
      <c r="O210" s="24">
        <v>230000000</v>
      </c>
      <c r="P210" s="24" t="s">
        <v>233</v>
      </c>
      <c r="Q210" s="24" t="s">
        <v>522</v>
      </c>
      <c r="R210" s="24" t="s">
        <v>234</v>
      </c>
      <c r="S210" s="24">
        <v>230000000</v>
      </c>
      <c r="T210" s="41" t="s">
        <v>280</v>
      </c>
      <c r="U210" s="39"/>
      <c r="V210" s="26" t="s">
        <v>285</v>
      </c>
      <c r="W210" s="39"/>
      <c r="X210" s="39"/>
      <c r="Y210" s="60">
        <v>0</v>
      </c>
      <c r="Z210" s="151">
        <v>90</v>
      </c>
      <c r="AA210" s="78">
        <v>10</v>
      </c>
      <c r="AB210" s="39"/>
      <c r="AC210" s="26" t="s">
        <v>236</v>
      </c>
      <c r="AD210" s="108"/>
      <c r="AE210" s="166"/>
      <c r="AF210" s="166">
        <v>120973130</v>
      </c>
      <c r="AG210" s="150">
        <f t="shared" si="195"/>
        <v>135489905.60000002</v>
      </c>
      <c r="AH210" s="108"/>
      <c r="AI210" s="167"/>
      <c r="AJ210" s="167">
        <v>139296840</v>
      </c>
      <c r="AK210" s="167">
        <f t="shared" si="196"/>
        <v>156012460.80000001</v>
      </c>
      <c r="AL210" s="39"/>
      <c r="AM210" s="167"/>
      <c r="AN210" s="167">
        <v>156674076</v>
      </c>
      <c r="AO210" s="167">
        <f t="shared" si="199"/>
        <v>18800889.120000001</v>
      </c>
      <c r="AP210" s="39"/>
      <c r="AQ210" s="39"/>
      <c r="AR210" s="167">
        <v>173541317</v>
      </c>
      <c r="AS210" s="167">
        <f t="shared" si="200"/>
        <v>194366275.04000002</v>
      </c>
      <c r="AT210" s="39"/>
      <c r="AU210" s="39"/>
      <c r="AV210" s="167">
        <v>183964249</v>
      </c>
      <c r="AW210" s="167">
        <f t="shared" si="201"/>
        <v>206039958.88000003</v>
      </c>
      <c r="AX210" s="57"/>
      <c r="AY210" s="168">
        <v>0</v>
      </c>
      <c r="AZ210" s="169">
        <f t="shared" si="198"/>
        <v>0</v>
      </c>
      <c r="BA210" s="147">
        <v>120240021112</v>
      </c>
      <c r="BB210" s="54" t="s">
        <v>542</v>
      </c>
      <c r="BC210" s="50" t="s">
        <v>543</v>
      </c>
      <c r="BD210" s="39"/>
      <c r="BE210" s="39"/>
      <c r="BF210" s="39"/>
      <c r="BG210" s="39"/>
      <c r="BH210" s="39"/>
      <c r="BI210" s="39"/>
      <c r="BJ210" s="39"/>
      <c r="BK210" s="39"/>
      <c r="BL210" s="45"/>
      <c r="BM210" s="127" t="s">
        <v>417</v>
      </c>
    </row>
    <row r="211" spans="1:65" s="136" customFormat="1" ht="13.15" customHeight="1" x14ac:dyDescent="0.25">
      <c r="A211" s="150" t="s">
        <v>530</v>
      </c>
      <c r="B211" s="26" t="s">
        <v>442</v>
      </c>
      <c r="C211" s="26"/>
      <c r="D211" s="37" t="s">
        <v>717</v>
      </c>
      <c r="E211" s="39"/>
      <c r="F211" s="37"/>
      <c r="G211" s="41" t="s">
        <v>532</v>
      </c>
      <c r="H211" s="41"/>
      <c r="I211" s="41" t="s">
        <v>533</v>
      </c>
      <c r="J211" s="41" t="s">
        <v>533</v>
      </c>
      <c r="K211" s="116" t="s">
        <v>25</v>
      </c>
      <c r="L211" s="39"/>
      <c r="M211" s="39"/>
      <c r="N211" s="151">
        <v>50</v>
      </c>
      <c r="O211" s="24">
        <v>230000000</v>
      </c>
      <c r="P211" s="24" t="s">
        <v>233</v>
      </c>
      <c r="Q211" s="69" t="s">
        <v>662</v>
      </c>
      <c r="R211" s="24" t="s">
        <v>234</v>
      </c>
      <c r="S211" s="24">
        <v>230000000</v>
      </c>
      <c r="T211" s="41" t="s">
        <v>280</v>
      </c>
      <c r="U211" s="39"/>
      <c r="V211" s="26" t="s">
        <v>285</v>
      </c>
      <c r="W211" s="39"/>
      <c r="X211" s="39"/>
      <c r="Y211" s="60">
        <v>0</v>
      </c>
      <c r="Z211" s="151">
        <v>90</v>
      </c>
      <c r="AA211" s="78">
        <v>10</v>
      </c>
      <c r="AB211" s="39"/>
      <c r="AC211" s="26" t="s">
        <v>236</v>
      </c>
      <c r="AD211" s="108"/>
      <c r="AE211" s="166"/>
      <c r="AF211" s="166">
        <v>120973130</v>
      </c>
      <c r="AG211" s="150">
        <f t="shared" si="195"/>
        <v>135489905.60000002</v>
      </c>
      <c r="AH211" s="108"/>
      <c r="AI211" s="167"/>
      <c r="AJ211" s="167">
        <v>139296840</v>
      </c>
      <c r="AK211" s="167">
        <f t="shared" si="196"/>
        <v>156012460.80000001</v>
      </c>
      <c r="AL211" s="39"/>
      <c r="AM211" s="167"/>
      <c r="AN211" s="167">
        <v>156674076</v>
      </c>
      <c r="AO211" s="167">
        <f t="shared" si="199"/>
        <v>18800889.120000001</v>
      </c>
      <c r="AP211" s="39"/>
      <c r="AQ211" s="39"/>
      <c r="AR211" s="167">
        <v>173541317</v>
      </c>
      <c r="AS211" s="167">
        <f t="shared" si="200"/>
        <v>194366275.04000002</v>
      </c>
      <c r="AT211" s="39"/>
      <c r="AU211" s="39"/>
      <c r="AV211" s="167">
        <v>183964249</v>
      </c>
      <c r="AW211" s="167">
        <f t="shared" si="201"/>
        <v>206039958.88000003</v>
      </c>
      <c r="AX211" s="57"/>
      <c r="AY211" s="168">
        <v>0</v>
      </c>
      <c r="AZ211" s="169">
        <f t="shared" si="198"/>
        <v>0</v>
      </c>
      <c r="BA211" s="147">
        <v>120240021112</v>
      </c>
      <c r="BB211" s="54" t="s">
        <v>542</v>
      </c>
      <c r="BC211" s="50" t="s">
        <v>718</v>
      </c>
      <c r="BD211" s="39"/>
      <c r="BE211" s="39"/>
      <c r="BF211" s="39"/>
      <c r="BG211" s="39"/>
      <c r="BH211" s="39"/>
      <c r="BI211" s="39"/>
      <c r="BJ211" s="39"/>
      <c r="BK211" s="39"/>
      <c r="BL211" s="45"/>
      <c r="BM211" s="49" t="s">
        <v>751</v>
      </c>
    </row>
    <row r="212" spans="1:65" s="136" customFormat="1" ht="13.15" customHeight="1" x14ac:dyDescent="0.25">
      <c r="A212" s="150" t="s">
        <v>530</v>
      </c>
      <c r="B212" s="26" t="s">
        <v>442</v>
      </c>
      <c r="C212" s="26"/>
      <c r="D212" s="37" t="s">
        <v>777</v>
      </c>
      <c r="E212" s="39"/>
      <c r="F212" s="37"/>
      <c r="G212" s="41" t="s">
        <v>532</v>
      </c>
      <c r="H212" s="41"/>
      <c r="I212" s="41" t="s">
        <v>533</v>
      </c>
      <c r="J212" s="41" t="s">
        <v>533</v>
      </c>
      <c r="K212" s="116" t="s">
        <v>25</v>
      </c>
      <c r="L212" s="39"/>
      <c r="M212" s="39"/>
      <c r="N212" s="151">
        <v>50</v>
      </c>
      <c r="O212" s="24">
        <v>230000000</v>
      </c>
      <c r="P212" s="24" t="s">
        <v>233</v>
      </c>
      <c r="Q212" s="69" t="s">
        <v>765</v>
      </c>
      <c r="R212" s="24" t="s">
        <v>234</v>
      </c>
      <c r="S212" s="24">
        <v>230000000</v>
      </c>
      <c r="T212" s="41" t="s">
        <v>280</v>
      </c>
      <c r="U212" s="39"/>
      <c r="V212" s="26" t="s">
        <v>285</v>
      </c>
      <c r="W212" s="39"/>
      <c r="X212" s="39"/>
      <c r="Y212" s="60">
        <v>0</v>
      </c>
      <c r="Z212" s="151">
        <v>90</v>
      </c>
      <c r="AA212" s="78">
        <v>10</v>
      </c>
      <c r="AB212" s="39"/>
      <c r="AC212" s="26" t="s">
        <v>236</v>
      </c>
      <c r="AD212" s="108"/>
      <c r="AE212" s="166"/>
      <c r="AF212" s="166">
        <v>120973130</v>
      </c>
      <c r="AG212" s="150">
        <v>135489905.60000002</v>
      </c>
      <c r="AH212" s="108"/>
      <c r="AI212" s="167"/>
      <c r="AJ212" s="167">
        <v>139296840</v>
      </c>
      <c r="AK212" s="167">
        <v>156012460.80000001</v>
      </c>
      <c r="AL212" s="39"/>
      <c r="AM212" s="167"/>
      <c r="AN212" s="167">
        <v>156674076</v>
      </c>
      <c r="AO212" s="167">
        <v>18800889.120000001</v>
      </c>
      <c r="AP212" s="39"/>
      <c r="AQ212" s="39"/>
      <c r="AR212" s="167">
        <v>173541317</v>
      </c>
      <c r="AS212" s="167">
        <v>194366275.04000002</v>
      </c>
      <c r="AT212" s="39"/>
      <c r="AU212" s="39"/>
      <c r="AV212" s="167">
        <v>183964249</v>
      </c>
      <c r="AW212" s="167">
        <v>206039958.88000003</v>
      </c>
      <c r="AX212" s="57"/>
      <c r="AY212" s="168">
        <v>0</v>
      </c>
      <c r="AZ212" s="169">
        <v>0</v>
      </c>
      <c r="BA212" s="147">
        <v>120240021112</v>
      </c>
      <c r="BB212" s="54" t="s">
        <v>542</v>
      </c>
      <c r="BC212" s="50" t="s">
        <v>718</v>
      </c>
      <c r="BD212" s="39"/>
      <c r="BE212" s="39"/>
      <c r="BF212" s="39"/>
      <c r="BG212" s="39"/>
      <c r="BH212" s="39"/>
      <c r="BI212" s="39"/>
      <c r="BJ212" s="39"/>
      <c r="BK212" s="39"/>
      <c r="BL212" s="45"/>
      <c r="BM212" s="49" t="s">
        <v>191</v>
      </c>
    </row>
    <row r="213" spans="1:65" s="136" customFormat="1" ht="13.15" customHeight="1" x14ac:dyDescent="0.25">
      <c r="A213" s="150" t="s">
        <v>530</v>
      </c>
      <c r="B213" s="26" t="s">
        <v>442</v>
      </c>
      <c r="C213" s="26"/>
      <c r="D213" s="37" t="s">
        <v>798</v>
      </c>
      <c r="E213" s="39"/>
      <c r="F213" s="37"/>
      <c r="G213" s="41" t="s">
        <v>532</v>
      </c>
      <c r="H213" s="41"/>
      <c r="I213" s="41" t="s">
        <v>533</v>
      </c>
      <c r="J213" s="41" t="s">
        <v>533</v>
      </c>
      <c r="K213" s="116" t="s">
        <v>25</v>
      </c>
      <c r="L213" s="39"/>
      <c r="M213" s="39"/>
      <c r="N213" s="151">
        <v>50</v>
      </c>
      <c r="O213" s="24">
        <v>230000000</v>
      </c>
      <c r="P213" s="24" t="s">
        <v>233</v>
      </c>
      <c r="Q213" s="69" t="s">
        <v>765</v>
      </c>
      <c r="R213" s="24" t="s">
        <v>234</v>
      </c>
      <c r="S213" s="24">
        <v>230000000</v>
      </c>
      <c r="T213" s="41" t="s">
        <v>280</v>
      </c>
      <c r="U213" s="39"/>
      <c r="V213" s="26" t="s">
        <v>285</v>
      </c>
      <c r="W213" s="39"/>
      <c r="X213" s="39"/>
      <c r="Y213" s="60">
        <v>0</v>
      </c>
      <c r="Z213" s="151">
        <v>90</v>
      </c>
      <c r="AA213" s="78">
        <v>10</v>
      </c>
      <c r="AB213" s="39"/>
      <c r="AC213" s="26" t="s">
        <v>236</v>
      </c>
      <c r="AD213" s="108"/>
      <c r="AE213" s="166"/>
      <c r="AF213" s="166">
        <v>120927340</v>
      </c>
      <c r="AG213" s="150">
        <f>AF213*1.12</f>
        <v>135438620.80000001</v>
      </c>
      <c r="AH213" s="108"/>
      <c r="AI213" s="167"/>
      <c r="AJ213" s="167">
        <v>139296840</v>
      </c>
      <c r="AK213" s="167">
        <v>156012460.80000001</v>
      </c>
      <c r="AL213" s="39"/>
      <c r="AM213" s="167"/>
      <c r="AN213" s="167">
        <v>156674076</v>
      </c>
      <c r="AO213" s="167">
        <v>18800889.120000001</v>
      </c>
      <c r="AP213" s="39"/>
      <c r="AQ213" s="39"/>
      <c r="AR213" s="167">
        <v>173541317</v>
      </c>
      <c r="AS213" s="167">
        <v>194366275.04000002</v>
      </c>
      <c r="AT213" s="39"/>
      <c r="AU213" s="39"/>
      <c r="AV213" s="167">
        <v>183964249</v>
      </c>
      <c r="AW213" s="167">
        <v>206039958.88000003</v>
      </c>
      <c r="AX213" s="57"/>
      <c r="AY213" s="168">
        <f t="shared" ref="AY213" si="205">AF213+AJ213+AN213+AR213+AV213</f>
        <v>774403822</v>
      </c>
      <c r="AZ213" s="169">
        <f t="shared" ref="AZ213" si="206">AY213*1.12</f>
        <v>867332280.6400001</v>
      </c>
      <c r="BA213" s="147">
        <v>120240021112</v>
      </c>
      <c r="BB213" s="54" t="s">
        <v>542</v>
      </c>
      <c r="BC213" s="50" t="s">
        <v>718</v>
      </c>
      <c r="BD213" s="39"/>
      <c r="BE213" s="39"/>
      <c r="BF213" s="39"/>
      <c r="BG213" s="39"/>
      <c r="BH213" s="39"/>
      <c r="BI213" s="39"/>
      <c r="BJ213" s="39"/>
      <c r="BK213" s="39"/>
      <c r="BL213" s="45"/>
      <c r="BM213" s="49" t="s">
        <v>796</v>
      </c>
    </row>
    <row r="214" spans="1:65" s="136" customFormat="1" ht="13.15" customHeight="1" x14ac:dyDescent="0.25">
      <c r="A214" s="150" t="s">
        <v>530</v>
      </c>
      <c r="B214" s="26" t="s">
        <v>442</v>
      </c>
      <c r="C214" s="26"/>
      <c r="D214" s="28" t="s">
        <v>544</v>
      </c>
      <c r="E214" s="39"/>
      <c r="F214" s="36"/>
      <c r="G214" s="41" t="s">
        <v>532</v>
      </c>
      <c r="H214" s="41"/>
      <c r="I214" s="41" t="s">
        <v>533</v>
      </c>
      <c r="J214" s="41" t="s">
        <v>533</v>
      </c>
      <c r="K214" s="146" t="s">
        <v>25</v>
      </c>
      <c r="L214" s="39"/>
      <c r="M214" s="39"/>
      <c r="N214" s="151">
        <v>50</v>
      </c>
      <c r="O214" s="24">
        <v>230000000</v>
      </c>
      <c r="P214" s="24" t="s">
        <v>233</v>
      </c>
      <c r="Q214" s="24" t="s">
        <v>522</v>
      </c>
      <c r="R214" s="24" t="s">
        <v>234</v>
      </c>
      <c r="S214" s="24">
        <v>230000000</v>
      </c>
      <c r="T214" s="41" t="s">
        <v>140</v>
      </c>
      <c r="U214" s="39"/>
      <c r="V214" s="26" t="s">
        <v>285</v>
      </c>
      <c r="W214" s="39"/>
      <c r="X214" s="39"/>
      <c r="Y214" s="60">
        <v>0</v>
      </c>
      <c r="Z214" s="151">
        <v>90</v>
      </c>
      <c r="AA214" s="78">
        <v>10</v>
      </c>
      <c r="AB214" s="39"/>
      <c r="AC214" s="26" t="s">
        <v>236</v>
      </c>
      <c r="AD214" s="108"/>
      <c r="AE214" s="166"/>
      <c r="AF214" s="166">
        <v>123840814</v>
      </c>
      <c r="AG214" s="150">
        <f t="shared" si="195"/>
        <v>138701711.68000001</v>
      </c>
      <c r="AH214" s="108"/>
      <c r="AI214" s="166"/>
      <c r="AJ214" s="166">
        <v>142598889</v>
      </c>
      <c r="AK214" s="167">
        <f t="shared" si="196"/>
        <v>159710755.68000001</v>
      </c>
      <c r="AL214" s="39"/>
      <c r="AM214" s="166"/>
      <c r="AN214" s="167">
        <v>160388055</v>
      </c>
      <c r="AO214" s="167">
        <f t="shared" si="199"/>
        <v>19246566.599999998</v>
      </c>
      <c r="AP214" s="39"/>
      <c r="AQ214" s="39"/>
      <c r="AR214" s="167">
        <v>177655136</v>
      </c>
      <c r="AS214" s="167">
        <f t="shared" si="200"/>
        <v>198973752.32000002</v>
      </c>
      <c r="AT214" s="39"/>
      <c r="AU214" s="39"/>
      <c r="AV214" s="167">
        <v>188325146</v>
      </c>
      <c r="AW214" s="167">
        <f t="shared" si="201"/>
        <v>210924163.52000001</v>
      </c>
      <c r="AX214" s="57"/>
      <c r="AY214" s="168">
        <v>0</v>
      </c>
      <c r="AZ214" s="169">
        <f t="shared" si="198"/>
        <v>0</v>
      </c>
      <c r="BA214" s="147">
        <v>120240021112</v>
      </c>
      <c r="BB214" s="54" t="s">
        <v>545</v>
      </c>
      <c r="BC214" s="50" t="s">
        <v>546</v>
      </c>
      <c r="BD214" s="39"/>
      <c r="BE214" s="39"/>
      <c r="BF214" s="39"/>
      <c r="BG214" s="39"/>
      <c r="BH214" s="39"/>
      <c r="BI214" s="39"/>
      <c r="BJ214" s="39"/>
      <c r="BK214" s="39"/>
      <c r="BL214" s="45"/>
      <c r="BM214" s="127" t="s">
        <v>417</v>
      </c>
    </row>
    <row r="215" spans="1:65" s="136" customFormat="1" ht="13.15" customHeight="1" x14ac:dyDescent="0.25">
      <c r="A215" s="150" t="s">
        <v>530</v>
      </c>
      <c r="B215" s="26" t="s">
        <v>442</v>
      </c>
      <c r="C215" s="26"/>
      <c r="D215" s="37" t="s">
        <v>719</v>
      </c>
      <c r="E215" s="39"/>
      <c r="F215" s="37"/>
      <c r="G215" s="41" t="s">
        <v>532</v>
      </c>
      <c r="H215" s="41"/>
      <c r="I215" s="41" t="s">
        <v>533</v>
      </c>
      <c r="J215" s="41" t="s">
        <v>533</v>
      </c>
      <c r="K215" s="116" t="s">
        <v>25</v>
      </c>
      <c r="L215" s="39"/>
      <c r="M215" s="39"/>
      <c r="N215" s="151">
        <v>50</v>
      </c>
      <c r="O215" s="24">
        <v>230000000</v>
      </c>
      <c r="P215" s="24" t="s">
        <v>233</v>
      </c>
      <c r="Q215" s="69" t="s">
        <v>662</v>
      </c>
      <c r="R215" s="24" t="s">
        <v>234</v>
      </c>
      <c r="S215" s="24">
        <v>230000000</v>
      </c>
      <c r="T215" s="41" t="s">
        <v>140</v>
      </c>
      <c r="U215" s="39"/>
      <c r="V215" s="26" t="s">
        <v>285</v>
      </c>
      <c r="W215" s="39"/>
      <c r="X215" s="39"/>
      <c r="Y215" s="60">
        <v>0</v>
      </c>
      <c r="Z215" s="151">
        <v>90</v>
      </c>
      <c r="AA215" s="78">
        <v>10</v>
      </c>
      <c r="AB215" s="39"/>
      <c r="AC215" s="26" t="s">
        <v>236</v>
      </c>
      <c r="AD215" s="108"/>
      <c r="AE215" s="166"/>
      <c r="AF215" s="166">
        <v>123840814</v>
      </c>
      <c r="AG215" s="150">
        <f t="shared" si="195"/>
        <v>138701711.68000001</v>
      </c>
      <c r="AH215" s="108"/>
      <c r="AI215" s="166"/>
      <c r="AJ215" s="166">
        <v>142598889</v>
      </c>
      <c r="AK215" s="167">
        <f t="shared" si="196"/>
        <v>159710755.68000001</v>
      </c>
      <c r="AL215" s="39"/>
      <c r="AM215" s="166"/>
      <c r="AN215" s="167">
        <v>160388055</v>
      </c>
      <c r="AO215" s="167">
        <f t="shared" si="199"/>
        <v>19246566.599999998</v>
      </c>
      <c r="AP215" s="39"/>
      <c r="AQ215" s="39"/>
      <c r="AR215" s="167">
        <v>177655136</v>
      </c>
      <c r="AS215" s="167">
        <f t="shared" si="200"/>
        <v>198973752.32000002</v>
      </c>
      <c r="AT215" s="39"/>
      <c r="AU215" s="39"/>
      <c r="AV215" s="167">
        <v>188325146</v>
      </c>
      <c r="AW215" s="167">
        <f t="shared" si="201"/>
        <v>210924163.52000001</v>
      </c>
      <c r="AX215" s="57"/>
      <c r="AY215" s="168">
        <v>0</v>
      </c>
      <c r="AZ215" s="169">
        <f t="shared" si="198"/>
        <v>0</v>
      </c>
      <c r="BA215" s="147">
        <v>120240021112</v>
      </c>
      <c r="BB215" s="54" t="s">
        <v>545</v>
      </c>
      <c r="BC215" s="50" t="s">
        <v>720</v>
      </c>
      <c r="BD215" s="39"/>
      <c r="BE215" s="39"/>
      <c r="BF215" s="39"/>
      <c r="BG215" s="39"/>
      <c r="BH215" s="39"/>
      <c r="BI215" s="39"/>
      <c r="BJ215" s="39"/>
      <c r="BK215" s="39"/>
      <c r="BL215" s="45"/>
      <c r="BM215" s="49" t="s">
        <v>194</v>
      </c>
    </row>
    <row r="216" spans="1:65" s="136" customFormat="1" ht="13.15" customHeight="1" x14ac:dyDescent="0.25">
      <c r="A216" s="150" t="s">
        <v>530</v>
      </c>
      <c r="B216" s="26" t="s">
        <v>442</v>
      </c>
      <c r="C216" s="26"/>
      <c r="D216" s="37" t="s">
        <v>778</v>
      </c>
      <c r="E216" s="39"/>
      <c r="F216" s="37"/>
      <c r="G216" s="41" t="s">
        <v>532</v>
      </c>
      <c r="H216" s="41"/>
      <c r="I216" s="41" t="s">
        <v>533</v>
      </c>
      <c r="J216" s="41" t="s">
        <v>533</v>
      </c>
      <c r="K216" s="116" t="s">
        <v>25</v>
      </c>
      <c r="L216" s="39"/>
      <c r="M216" s="39"/>
      <c r="N216" s="151">
        <v>50</v>
      </c>
      <c r="O216" s="24">
        <v>230000000</v>
      </c>
      <c r="P216" s="24" t="s">
        <v>233</v>
      </c>
      <c r="Q216" s="69" t="s">
        <v>765</v>
      </c>
      <c r="R216" s="24" t="s">
        <v>234</v>
      </c>
      <c r="S216" s="24">
        <v>230000000</v>
      </c>
      <c r="T216" s="41" t="s">
        <v>140</v>
      </c>
      <c r="U216" s="39"/>
      <c r="V216" s="26" t="s">
        <v>285</v>
      </c>
      <c r="W216" s="39"/>
      <c r="X216" s="39"/>
      <c r="Y216" s="60">
        <v>0</v>
      </c>
      <c r="Z216" s="151">
        <v>90</v>
      </c>
      <c r="AA216" s="78">
        <v>10</v>
      </c>
      <c r="AB216" s="39"/>
      <c r="AC216" s="26" t="s">
        <v>236</v>
      </c>
      <c r="AD216" s="108"/>
      <c r="AE216" s="166"/>
      <c r="AF216" s="166">
        <v>123840814</v>
      </c>
      <c r="AG216" s="150">
        <v>138701711.68000001</v>
      </c>
      <c r="AH216" s="108"/>
      <c r="AI216" s="166"/>
      <c r="AJ216" s="166">
        <v>142598889</v>
      </c>
      <c r="AK216" s="167">
        <v>159710755.68000001</v>
      </c>
      <c r="AL216" s="39"/>
      <c r="AM216" s="166"/>
      <c r="AN216" s="167">
        <v>160388055</v>
      </c>
      <c r="AO216" s="167">
        <v>19246566.599999998</v>
      </c>
      <c r="AP216" s="39"/>
      <c r="AQ216" s="39"/>
      <c r="AR216" s="167">
        <v>177655136</v>
      </c>
      <c r="AS216" s="167">
        <v>198973752.32000002</v>
      </c>
      <c r="AT216" s="39"/>
      <c r="AU216" s="39"/>
      <c r="AV216" s="167">
        <v>188325146</v>
      </c>
      <c r="AW216" s="167">
        <v>210924163.52000001</v>
      </c>
      <c r="AX216" s="57"/>
      <c r="AY216" s="168">
        <v>0</v>
      </c>
      <c r="AZ216" s="169">
        <v>0</v>
      </c>
      <c r="BA216" s="147">
        <v>120240021112</v>
      </c>
      <c r="BB216" s="54" t="s">
        <v>545</v>
      </c>
      <c r="BC216" s="50" t="s">
        <v>720</v>
      </c>
      <c r="BD216" s="39"/>
      <c r="BE216" s="39"/>
      <c r="BF216" s="39"/>
      <c r="BG216" s="39"/>
      <c r="BH216" s="39"/>
      <c r="BI216" s="39"/>
      <c r="BJ216" s="39"/>
      <c r="BK216" s="39"/>
      <c r="BL216" s="45"/>
      <c r="BM216" s="49" t="s">
        <v>191</v>
      </c>
    </row>
    <row r="217" spans="1:65" ht="13.15" customHeight="1" x14ac:dyDescent="0.25">
      <c r="A217" s="150" t="s">
        <v>530</v>
      </c>
      <c r="B217" s="26" t="s">
        <v>442</v>
      </c>
      <c r="C217" s="26"/>
      <c r="D217" s="37" t="s">
        <v>799</v>
      </c>
      <c r="E217" s="39"/>
      <c r="F217" s="37"/>
      <c r="G217" s="41" t="s">
        <v>532</v>
      </c>
      <c r="H217" s="41"/>
      <c r="I217" s="41" t="s">
        <v>533</v>
      </c>
      <c r="J217" s="41" t="s">
        <v>533</v>
      </c>
      <c r="K217" s="116" t="s">
        <v>25</v>
      </c>
      <c r="L217" s="39"/>
      <c r="M217" s="39"/>
      <c r="N217" s="151">
        <v>50</v>
      </c>
      <c r="O217" s="24">
        <v>230000000</v>
      </c>
      <c r="P217" s="24" t="s">
        <v>233</v>
      </c>
      <c r="Q217" s="69" t="s">
        <v>765</v>
      </c>
      <c r="R217" s="24" t="s">
        <v>234</v>
      </c>
      <c r="S217" s="24">
        <v>230000000</v>
      </c>
      <c r="T217" s="41" t="s">
        <v>140</v>
      </c>
      <c r="U217" s="39"/>
      <c r="V217" s="26" t="s">
        <v>285</v>
      </c>
      <c r="W217" s="39"/>
      <c r="X217" s="39"/>
      <c r="Y217" s="60">
        <v>0</v>
      </c>
      <c r="Z217" s="151">
        <v>90</v>
      </c>
      <c r="AA217" s="78">
        <v>10</v>
      </c>
      <c r="AB217" s="39"/>
      <c r="AC217" s="26" t="s">
        <v>236</v>
      </c>
      <c r="AD217" s="108"/>
      <c r="AE217" s="166"/>
      <c r="AF217" s="166">
        <v>123794652</v>
      </c>
      <c r="AG217" s="150">
        <f t="shared" ref="AG217" si="207">AF217*1.12</f>
        <v>138650010.24000001</v>
      </c>
      <c r="AH217" s="108"/>
      <c r="AI217" s="166"/>
      <c r="AJ217" s="166">
        <v>142598889</v>
      </c>
      <c r="AK217" s="167">
        <v>159710755.68000001</v>
      </c>
      <c r="AL217" s="39"/>
      <c r="AM217" s="166"/>
      <c r="AN217" s="167">
        <v>160388055</v>
      </c>
      <c r="AO217" s="167">
        <v>19246566.599999998</v>
      </c>
      <c r="AP217" s="39"/>
      <c r="AQ217" s="39"/>
      <c r="AR217" s="167">
        <v>177655136</v>
      </c>
      <c r="AS217" s="167">
        <v>198973752.32000002</v>
      </c>
      <c r="AT217" s="39"/>
      <c r="AU217" s="39"/>
      <c r="AV217" s="167">
        <v>188325146</v>
      </c>
      <c r="AW217" s="167">
        <v>210924163.52000001</v>
      </c>
      <c r="AX217" s="57"/>
      <c r="AY217" s="168">
        <f t="shared" ref="AY217" si="208">AF217+AJ217+AN217+AR217+AV217</f>
        <v>792761878</v>
      </c>
      <c r="AZ217" s="169">
        <f t="shared" ref="AZ217" si="209">AY217*1.12</f>
        <v>887893303.36000013</v>
      </c>
      <c r="BA217" s="147">
        <v>120240021112</v>
      </c>
      <c r="BB217" s="54" t="s">
        <v>545</v>
      </c>
      <c r="BC217" s="50" t="s">
        <v>720</v>
      </c>
      <c r="BD217" s="39"/>
      <c r="BE217" s="39"/>
      <c r="BF217" s="39"/>
      <c r="BG217" s="39"/>
      <c r="BH217" s="39"/>
      <c r="BI217" s="39"/>
      <c r="BJ217" s="39"/>
      <c r="BK217" s="39"/>
      <c r="BL217" s="45"/>
      <c r="BM217" s="49" t="s">
        <v>796</v>
      </c>
    </row>
    <row r="218" spans="1:65" s="136" customFormat="1" ht="13.15" customHeight="1" x14ac:dyDescent="0.25">
      <c r="A218" s="405" t="s">
        <v>530</v>
      </c>
      <c r="B218" s="26" t="s">
        <v>442</v>
      </c>
      <c r="C218" s="26"/>
      <c r="D218" s="28" t="s">
        <v>547</v>
      </c>
      <c r="E218" s="39"/>
      <c r="F218" s="36"/>
      <c r="G218" s="41" t="s">
        <v>532</v>
      </c>
      <c r="H218" s="41"/>
      <c r="I218" s="41" t="s">
        <v>533</v>
      </c>
      <c r="J218" s="41" t="s">
        <v>533</v>
      </c>
      <c r="K218" s="146" t="s">
        <v>25</v>
      </c>
      <c r="L218" s="39"/>
      <c r="M218" s="39"/>
      <c r="N218" s="151">
        <v>50</v>
      </c>
      <c r="O218" s="24">
        <v>230000000</v>
      </c>
      <c r="P218" s="24" t="s">
        <v>233</v>
      </c>
      <c r="Q218" s="24" t="s">
        <v>522</v>
      </c>
      <c r="R218" s="24" t="s">
        <v>234</v>
      </c>
      <c r="S218" s="24">
        <v>230000000</v>
      </c>
      <c r="T218" s="78" t="s">
        <v>534</v>
      </c>
      <c r="U218" s="39"/>
      <c r="V218" s="26" t="s">
        <v>285</v>
      </c>
      <c r="W218" s="39"/>
      <c r="X218" s="39"/>
      <c r="Y218" s="60">
        <v>0</v>
      </c>
      <c r="Z218" s="151">
        <v>90</v>
      </c>
      <c r="AA218" s="78">
        <v>10</v>
      </c>
      <c r="AB218" s="39"/>
      <c r="AC218" s="26" t="s">
        <v>236</v>
      </c>
      <c r="AD218" s="108"/>
      <c r="AE218" s="166"/>
      <c r="AF218" s="166">
        <v>179981150</v>
      </c>
      <c r="AG218" s="150">
        <f t="shared" ref="AG218:AG227" si="210">AF218*1.12</f>
        <v>201578888.00000003</v>
      </c>
      <c r="AH218" s="108"/>
      <c r="AI218" s="166"/>
      <c r="AJ218" s="166">
        <v>463427200</v>
      </c>
      <c r="AK218" s="167">
        <f>AJ218*1.12</f>
        <v>519038464.00000006</v>
      </c>
      <c r="AL218" s="39"/>
      <c r="AM218" s="166"/>
      <c r="AN218" s="167">
        <v>543750600</v>
      </c>
      <c r="AO218" s="167">
        <f t="shared" ref="AO218:AO227" si="211">AN218*1.12</f>
        <v>609000672</v>
      </c>
      <c r="AP218" s="39"/>
      <c r="AQ218" s="39"/>
      <c r="AR218" s="167">
        <v>558307350</v>
      </c>
      <c r="AS218" s="167">
        <f t="shared" ref="AS218:AS227" si="212">AR218*1.12</f>
        <v>625304232</v>
      </c>
      <c r="AT218" s="39"/>
      <c r="AU218" s="39"/>
      <c r="AV218" s="167">
        <v>558307350</v>
      </c>
      <c r="AW218" s="167">
        <f t="shared" ref="AW218:AW227" si="213">AV218*1.12</f>
        <v>625304232</v>
      </c>
      <c r="AX218" s="57"/>
      <c r="AY218" s="168">
        <v>0</v>
      </c>
      <c r="AZ218" s="169">
        <f t="shared" si="198"/>
        <v>0</v>
      </c>
      <c r="BA218" s="147">
        <v>120240021112</v>
      </c>
      <c r="BB218" s="54" t="s">
        <v>548</v>
      </c>
      <c r="BC218" s="50" t="s">
        <v>549</v>
      </c>
      <c r="BD218" s="39"/>
      <c r="BE218" s="39"/>
      <c r="BF218" s="39"/>
      <c r="BG218" s="39"/>
      <c r="BH218" s="39"/>
      <c r="BI218" s="39"/>
      <c r="BJ218" s="39"/>
      <c r="BK218" s="39"/>
      <c r="BL218" s="45"/>
      <c r="BM218" s="127" t="s">
        <v>417</v>
      </c>
    </row>
    <row r="219" spans="1:65" s="136" customFormat="1" ht="13.15" customHeight="1" x14ac:dyDescent="0.25">
      <c r="A219" s="405" t="s">
        <v>530</v>
      </c>
      <c r="B219" s="26" t="s">
        <v>442</v>
      </c>
      <c r="C219" s="26"/>
      <c r="D219" s="37" t="s">
        <v>721</v>
      </c>
      <c r="E219" s="39"/>
      <c r="F219" s="37"/>
      <c r="G219" s="41" t="s">
        <v>532</v>
      </c>
      <c r="H219" s="41"/>
      <c r="I219" s="41" t="s">
        <v>533</v>
      </c>
      <c r="J219" s="41" t="s">
        <v>533</v>
      </c>
      <c r="K219" s="116" t="s">
        <v>25</v>
      </c>
      <c r="L219" s="39"/>
      <c r="M219" s="39"/>
      <c r="N219" s="151">
        <v>50</v>
      </c>
      <c r="O219" s="25" t="s">
        <v>242</v>
      </c>
      <c r="P219" s="165" t="s">
        <v>722</v>
      </c>
      <c r="Q219" s="69" t="s">
        <v>662</v>
      </c>
      <c r="R219" s="24" t="s">
        <v>234</v>
      </c>
      <c r="S219" s="24">
        <v>230000000</v>
      </c>
      <c r="T219" s="78" t="s">
        <v>534</v>
      </c>
      <c r="U219" s="39"/>
      <c r="V219" s="26" t="s">
        <v>285</v>
      </c>
      <c r="W219" s="39"/>
      <c r="X219" s="39"/>
      <c r="Y219" s="60">
        <v>0</v>
      </c>
      <c r="Z219" s="151">
        <v>90</v>
      </c>
      <c r="AA219" s="78">
        <v>10</v>
      </c>
      <c r="AB219" s="39"/>
      <c r="AC219" s="26" t="s">
        <v>236</v>
      </c>
      <c r="AD219" s="108"/>
      <c r="AE219" s="166"/>
      <c r="AF219" s="166">
        <v>179981150</v>
      </c>
      <c r="AG219" s="150">
        <f t="shared" si="210"/>
        <v>201578888.00000003</v>
      </c>
      <c r="AH219" s="108"/>
      <c r="AI219" s="166"/>
      <c r="AJ219" s="166">
        <v>463427200</v>
      </c>
      <c r="AK219" s="167">
        <f>AJ219*1.12</f>
        <v>519038464.00000006</v>
      </c>
      <c r="AL219" s="39"/>
      <c r="AM219" s="166"/>
      <c r="AN219" s="167">
        <v>543750600</v>
      </c>
      <c r="AO219" s="167">
        <f t="shared" si="211"/>
        <v>609000672</v>
      </c>
      <c r="AP219" s="39"/>
      <c r="AQ219" s="39"/>
      <c r="AR219" s="167">
        <v>558307350</v>
      </c>
      <c r="AS219" s="167">
        <f t="shared" si="212"/>
        <v>625304232</v>
      </c>
      <c r="AT219" s="39"/>
      <c r="AU219" s="39"/>
      <c r="AV219" s="167">
        <v>558307350</v>
      </c>
      <c r="AW219" s="167">
        <f t="shared" si="213"/>
        <v>625304232</v>
      </c>
      <c r="AX219" s="57"/>
      <c r="AY219" s="168">
        <v>0</v>
      </c>
      <c r="AZ219" s="169">
        <f t="shared" si="198"/>
        <v>0</v>
      </c>
      <c r="BA219" s="39" t="s">
        <v>447</v>
      </c>
      <c r="BB219" s="54" t="s">
        <v>548</v>
      </c>
      <c r="BC219" s="50" t="s">
        <v>723</v>
      </c>
      <c r="BD219" s="39"/>
      <c r="BE219" s="39"/>
      <c r="BF219" s="39"/>
      <c r="BG219" s="39"/>
      <c r="BH219" s="39"/>
      <c r="BI219" s="39"/>
      <c r="BJ219" s="39"/>
      <c r="BK219" s="39"/>
      <c r="BL219" s="45"/>
      <c r="BM219" s="49" t="s">
        <v>752</v>
      </c>
    </row>
    <row r="220" spans="1:65" s="136" customFormat="1" ht="13.15" customHeight="1" x14ac:dyDescent="0.25">
      <c r="A220" s="408" t="s">
        <v>530</v>
      </c>
      <c r="B220" s="409" t="s">
        <v>442</v>
      </c>
      <c r="C220" s="409"/>
      <c r="D220" s="410" t="s">
        <v>779</v>
      </c>
      <c r="E220" s="353"/>
      <c r="F220" s="410"/>
      <c r="G220" s="411" t="s">
        <v>532</v>
      </c>
      <c r="H220" s="411"/>
      <c r="I220" s="411" t="s">
        <v>533</v>
      </c>
      <c r="J220" s="411" t="s">
        <v>533</v>
      </c>
      <c r="K220" s="161" t="s">
        <v>25</v>
      </c>
      <c r="L220" s="353"/>
      <c r="M220" s="353"/>
      <c r="N220" s="412">
        <v>50</v>
      </c>
      <c r="O220" s="413" t="s">
        <v>242</v>
      </c>
      <c r="P220" s="414" t="s">
        <v>722</v>
      </c>
      <c r="Q220" s="415" t="s">
        <v>765</v>
      </c>
      <c r="R220" s="416" t="s">
        <v>234</v>
      </c>
      <c r="S220" s="416">
        <v>230000000</v>
      </c>
      <c r="T220" s="417" t="s">
        <v>534</v>
      </c>
      <c r="U220" s="353"/>
      <c r="V220" s="409" t="s">
        <v>285</v>
      </c>
      <c r="W220" s="353"/>
      <c r="X220" s="353"/>
      <c r="Y220" s="337">
        <v>0</v>
      </c>
      <c r="Z220" s="412">
        <v>90</v>
      </c>
      <c r="AA220" s="417">
        <v>10</v>
      </c>
      <c r="AB220" s="353"/>
      <c r="AC220" s="409" t="s">
        <v>236</v>
      </c>
      <c r="AD220" s="418"/>
      <c r="AE220" s="419"/>
      <c r="AF220" s="419">
        <v>179981150</v>
      </c>
      <c r="AG220" s="420">
        <v>201578888.00000003</v>
      </c>
      <c r="AH220" s="418"/>
      <c r="AI220" s="419"/>
      <c r="AJ220" s="419">
        <v>463427200</v>
      </c>
      <c r="AK220" s="421">
        <v>519038464.00000006</v>
      </c>
      <c r="AL220" s="353"/>
      <c r="AM220" s="419"/>
      <c r="AN220" s="421">
        <v>543750600</v>
      </c>
      <c r="AO220" s="421">
        <v>609000672</v>
      </c>
      <c r="AP220" s="353"/>
      <c r="AQ220" s="353"/>
      <c r="AR220" s="421">
        <v>558307350</v>
      </c>
      <c r="AS220" s="421">
        <v>625304232</v>
      </c>
      <c r="AT220" s="353"/>
      <c r="AU220" s="353"/>
      <c r="AV220" s="421">
        <v>558307350</v>
      </c>
      <c r="AW220" s="421">
        <v>625304232</v>
      </c>
      <c r="AX220" s="336"/>
      <c r="AY220" s="422">
        <v>0</v>
      </c>
      <c r="AZ220" s="423">
        <v>0</v>
      </c>
      <c r="BA220" s="353" t="s">
        <v>447</v>
      </c>
      <c r="BB220" s="155" t="s">
        <v>548</v>
      </c>
      <c r="BC220" s="424" t="s">
        <v>723</v>
      </c>
      <c r="BD220" s="353"/>
      <c r="BE220" s="353"/>
      <c r="BF220" s="353"/>
      <c r="BG220" s="353"/>
      <c r="BH220" s="353"/>
      <c r="BI220" s="353"/>
      <c r="BJ220" s="353"/>
      <c r="BK220" s="353"/>
      <c r="BL220" s="425"/>
      <c r="BM220" s="352" t="s">
        <v>191</v>
      </c>
    </row>
    <row r="221" spans="1:65" s="397" customFormat="1" ht="13.15" customHeight="1" x14ac:dyDescent="0.25">
      <c r="A221" s="406" t="s">
        <v>530</v>
      </c>
      <c r="B221" s="156" t="s">
        <v>442</v>
      </c>
      <c r="C221" s="156"/>
      <c r="D221" s="157" t="s">
        <v>806</v>
      </c>
      <c r="E221" s="374"/>
      <c r="F221" s="157"/>
      <c r="G221" s="375" t="s">
        <v>532</v>
      </c>
      <c r="H221" s="375"/>
      <c r="I221" s="375" t="s">
        <v>533</v>
      </c>
      <c r="J221" s="375" t="s">
        <v>533</v>
      </c>
      <c r="K221" s="158" t="s">
        <v>25</v>
      </c>
      <c r="L221" s="374"/>
      <c r="M221" s="23"/>
      <c r="N221" s="376">
        <v>50</v>
      </c>
      <c r="O221" s="159">
        <v>230000000</v>
      </c>
      <c r="P221" s="377" t="s">
        <v>747</v>
      </c>
      <c r="Q221" s="378" t="s">
        <v>446</v>
      </c>
      <c r="R221" s="379" t="s">
        <v>234</v>
      </c>
      <c r="S221" s="159">
        <v>230000000</v>
      </c>
      <c r="T221" s="380" t="s">
        <v>534</v>
      </c>
      <c r="U221" s="374"/>
      <c r="V221" s="381" t="s">
        <v>285</v>
      </c>
      <c r="W221" s="374"/>
      <c r="X221" s="374"/>
      <c r="Y221" s="382">
        <v>0</v>
      </c>
      <c r="Z221" s="376">
        <v>90</v>
      </c>
      <c r="AA221" s="383">
        <v>10</v>
      </c>
      <c r="AB221" s="374"/>
      <c r="AC221" s="156" t="s">
        <v>236</v>
      </c>
      <c r="AD221" s="384"/>
      <c r="AE221" s="385"/>
      <c r="AF221" s="385">
        <v>179981150</v>
      </c>
      <c r="AG221" s="386">
        <f>AF221*1.12</f>
        <v>201578888.00000003</v>
      </c>
      <c r="AH221" s="387"/>
      <c r="AI221" s="385"/>
      <c r="AJ221" s="385">
        <v>463427200</v>
      </c>
      <c r="AK221" s="388">
        <f>AJ221*1.12</f>
        <v>519038464.00000006</v>
      </c>
      <c r="AL221" s="389"/>
      <c r="AM221" s="385"/>
      <c r="AN221" s="388">
        <v>543750600</v>
      </c>
      <c r="AO221" s="388">
        <f>AN221*1.12</f>
        <v>609000672</v>
      </c>
      <c r="AP221" s="389"/>
      <c r="AQ221" s="389"/>
      <c r="AR221" s="388">
        <v>558307350</v>
      </c>
      <c r="AS221" s="388">
        <f>AR221*1.12</f>
        <v>625304232</v>
      </c>
      <c r="AT221" s="389"/>
      <c r="AU221" s="389"/>
      <c r="AV221" s="388">
        <v>558307350</v>
      </c>
      <c r="AW221" s="388">
        <f>AV221*1.12</f>
        <v>625304232</v>
      </c>
      <c r="AX221" s="390"/>
      <c r="AY221" s="391">
        <f t="shared" ref="AY221" si="214">AF221+AJ221+AN221+AR221+AV221</f>
        <v>2303773650</v>
      </c>
      <c r="AZ221" s="392">
        <f t="shared" ref="AZ221" si="215">AY221*1.12</f>
        <v>2580226488.0000005</v>
      </c>
      <c r="BA221" s="393">
        <v>120240021112</v>
      </c>
      <c r="BB221" s="394" t="s">
        <v>548</v>
      </c>
      <c r="BC221" s="160" t="s">
        <v>549</v>
      </c>
      <c r="BD221" s="374"/>
      <c r="BE221" s="374"/>
      <c r="BF221" s="374"/>
      <c r="BG221" s="374"/>
      <c r="BH221" s="374"/>
      <c r="BI221" s="374"/>
      <c r="BJ221" s="374"/>
      <c r="BK221" s="374"/>
      <c r="BL221" s="395"/>
      <c r="BM221" s="396"/>
    </row>
    <row r="222" spans="1:65" s="136" customFormat="1" ht="13.15" customHeight="1" x14ac:dyDescent="0.25">
      <c r="A222" s="405" t="s">
        <v>530</v>
      </c>
      <c r="B222" s="26" t="s">
        <v>442</v>
      </c>
      <c r="C222" s="26"/>
      <c r="D222" s="28" t="s">
        <v>550</v>
      </c>
      <c r="E222" s="39"/>
      <c r="F222" s="36"/>
      <c r="G222" s="41" t="s">
        <v>532</v>
      </c>
      <c r="H222" s="41"/>
      <c r="I222" s="41" t="s">
        <v>533</v>
      </c>
      <c r="J222" s="41" t="s">
        <v>533</v>
      </c>
      <c r="K222" s="146" t="s">
        <v>25</v>
      </c>
      <c r="L222" s="39"/>
      <c r="M222" s="39"/>
      <c r="N222" s="151">
        <v>50</v>
      </c>
      <c r="O222" s="24">
        <v>230000000</v>
      </c>
      <c r="P222" s="24" t="s">
        <v>233</v>
      </c>
      <c r="Q222" s="24" t="s">
        <v>522</v>
      </c>
      <c r="R222" s="24" t="s">
        <v>234</v>
      </c>
      <c r="S222" s="24">
        <v>230000000</v>
      </c>
      <c r="T222" s="54" t="s">
        <v>538</v>
      </c>
      <c r="U222" s="39"/>
      <c r="V222" s="26" t="s">
        <v>285</v>
      </c>
      <c r="W222" s="39"/>
      <c r="X222" s="39"/>
      <c r="Y222" s="60">
        <v>0</v>
      </c>
      <c r="Z222" s="151">
        <v>90</v>
      </c>
      <c r="AA222" s="78">
        <v>10</v>
      </c>
      <c r="AB222" s="39"/>
      <c r="AC222" s="26" t="s">
        <v>236</v>
      </c>
      <c r="AD222" s="108"/>
      <c r="AE222" s="166"/>
      <c r="AF222" s="166">
        <v>140043400</v>
      </c>
      <c r="AG222" s="150">
        <f t="shared" si="210"/>
        <v>156848608.00000003</v>
      </c>
      <c r="AH222" s="108"/>
      <c r="AI222" s="166"/>
      <c r="AJ222" s="166">
        <v>235744700</v>
      </c>
      <c r="AK222" s="167">
        <f t="shared" ref="AK222:AK223" si="216">AJ222*1.12</f>
        <v>264034064.00000003</v>
      </c>
      <c r="AL222" s="39"/>
      <c r="AM222" s="166"/>
      <c r="AN222" s="167">
        <v>270158350</v>
      </c>
      <c r="AO222" s="167">
        <f t="shared" si="211"/>
        <v>302577352</v>
      </c>
      <c r="AP222" s="39"/>
      <c r="AQ222" s="39"/>
      <c r="AR222" s="167">
        <v>266649800</v>
      </c>
      <c r="AS222" s="167">
        <f t="shared" si="212"/>
        <v>298647776</v>
      </c>
      <c r="AT222" s="39"/>
      <c r="AU222" s="39"/>
      <c r="AV222" s="167">
        <v>266649800</v>
      </c>
      <c r="AW222" s="167">
        <f t="shared" si="213"/>
        <v>298647776</v>
      </c>
      <c r="AX222" s="57"/>
      <c r="AY222" s="168">
        <v>0</v>
      </c>
      <c r="AZ222" s="169">
        <f t="shared" si="198"/>
        <v>0</v>
      </c>
      <c r="BA222" s="147">
        <v>120240021112</v>
      </c>
      <c r="BB222" s="54" t="s">
        <v>551</v>
      </c>
      <c r="BC222" s="50" t="s">
        <v>552</v>
      </c>
      <c r="BD222" s="39"/>
      <c r="BE222" s="39"/>
      <c r="BF222" s="39"/>
      <c r="BG222" s="39"/>
      <c r="BH222" s="39"/>
      <c r="BI222" s="39"/>
      <c r="BJ222" s="39"/>
      <c r="BK222" s="39"/>
      <c r="BL222" s="45"/>
      <c r="BM222" s="127" t="s">
        <v>417</v>
      </c>
    </row>
    <row r="223" spans="1:65" s="136" customFormat="1" ht="13.15" customHeight="1" x14ac:dyDescent="0.25">
      <c r="A223" s="405" t="s">
        <v>530</v>
      </c>
      <c r="B223" s="26" t="s">
        <v>442</v>
      </c>
      <c r="C223" s="26"/>
      <c r="D223" s="37" t="s">
        <v>724</v>
      </c>
      <c r="E223" s="39"/>
      <c r="F223" s="37"/>
      <c r="G223" s="41" t="s">
        <v>532</v>
      </c>
      <c r="H223" s="41"/>
      <c r="I223" s="41" t="s">
        <v>533</v>
      </c>
      <c r="J223" s="41" t="s">
        <v>533</v>
      </c>
      <c r="K223" s="116" t="s">
        <v>25</v>
      </c>
      <c r="L223" s="39"/>
      <c r="M223" s="39"/>
      <c r="N223" s="151">
        <v>50</v>
      </c>
      <c r="O223" s="25" t="s">
        <v>242</v>
      </c>
      <c r="P223" s="165" t="s">
        <v>722</v>
      </c>
      <c r="Q223" s="69" t="s">
        <v>662</v>
      </c>
      <c r="R223" s="24" t="s">
        <v>234</v>
      </c>
      <c r="S223" s="24">
        <v>230000000</v>
      </c>
      <c r="T223" s="54" t="s">
        <v>538</v>
      </c>
      <c r="U223" s="39"/>
      <c r="V223" s="26" t="s">
        <v>285</v>
      </c>
      <c r="W223" s="39"/>
      <c r="X223" s="39"/>
      <c r="Y223" s="60">
        <v>0</v>
      </c>
      <c r="Z223" s="151">
        <v>90</v>
      </c>
      <c r="AA223" s="78">
        <v>10</v>
      </c>
      <c r="AB223" s="39"/>
      <c r="AC223" s="26" t="s">
        <v>236</v>
      </c>
      <c r="AD223" s="108"/>
      <c r="AE223" s="166"/>
      <c r="AF223" s="166">
        <v>140043400</v>
      </c>
      <c r="AG223" s="150">
        <f t="shared" si="210"/>
        <v>156848608.00000003</v>
      </c>
      <c r="AH223" s="108"/>
      <c r="AI223" s="166"/>
      <c r="AJ223" s="166">
        <v>235744700</v>
      </c>
      <c r="AK223" s="167">
        <f t="shared" si="216"/>
        <v>264034064.00000003</v>
      </c>
      <c r="AL223" s="39"/>
      <c r="AM223" s="166"/>
      <c r="AN223" s="167">
        <v>270158350</v>
      </c>
      <c r="AO223" s="167">
        <f t="shared" si="211"/>
        <v>302577352</v>
      </c>
      <c r="AP223" s="39"/>
      <c r="AQ223" s="39"/>
      <c r="AR223" s="167">
        <v>266649800</v>
      </c>
      <c r="AS223" s="167">
        <f t="shared" si="212"/>
        <v>298647776</v>
      </c>
      <c r="AT223" s="39"/>
      <c r="AU223" s="39"/>
      <c r="AV223" s="167">
        <v>266649800</v>
      </c>
      <c r="AW223" s="167">
        <f t="shared" si="213"/>
        <v>298647776</v>
      </c>
      <c r="AX223" s="57"/>
      <c r="AY223" s="168">
        <v>0</v>
      </c>
      <c r="AZ223" s="169">
        <f t="shared" si="198"/>
        <v>0</v>
      </c>
      <c r="BA223" s="39" t="s">
        <v>447</v>
      </c>
      <c r="BB223" s="54" t="s">
        <v>551</v>
      </c>
      <c r="BC223" s="50" t="s">
        <v>725</v>
      </c>
      <c r="BD223" s="39"/>
      <c r="BE223" s="39"/>
      <c r="BF223" s="39"/>
      <c r="BG223" s="39"/>
      <c r="BH223" s="39"/>
      <c r="BI223" s="39"/>
      <c r="BJ223" s="39"/>
      <c r="BK223" s="39"/>
      <c r="BL223" s="45"/>
      <c r="BM223" s="49" t="s">
        <v>752</v>
      </c>
    </row>
    <row r="224" spans="1:65" s="136" customFormat="1" ht="13.15" customHeight="1" x14ac:dyDescent="0.25">
      <c r="A224" s="408" t="s">
        <v>530</v>
      </c>
      <c r="B224" s="409" t="s">
        <v>442</v>
      </c>
      <c r="C224" s="409"/>
      <c r="D224" s="410" t="s">
        <v>780</v>
      </c>
      <c r="E224" s="353"/>
      <c r="F224" s="410"/>
      <c r="G224" s="411" t="s">
        <v>532</v>
      </c>
      <c r="H224" s="411"/>
      <c r="I224" s="411" t="s">
        <v>533</v>
      </c>
      <c r="J224" s="411" t="s">
        <v>533</v>
      </c>
      <c r="K224" s="161" t="s">
        <v>25</v>
      </c>
      <c r="L224" s="353"/>
      <c r="M224" s="353"/>
      <c r="N224" s="412">
        <v>50</v>
      </c>
      <c r="O224" s="413" t="s">
        <v>242</v>
      </c>
      <c r="P224" s="414" t="s">
        <v>722</v>
      </c>
      <c r="Q224" s="415" t="s">
        <v>765</v>
      </c>
      <c r="R224" s="416" t="s">
        <v>234</v>
      </c>
      <c r="S224" s="416">
        <v>230000000</v>
      </c>
      <c r="T224" s="155" t="s">
        <v>538</v>
      </c>
      <c r="U224" s="353"/>
      <c r="V224" s="409" t="s">
        <v>285</v>
      </c>
      <c r="W224" s="353"/>
      <c r="X224" s="353"/>
      <c r="Y224" s="337">
        <v>0</v>
      </c>
      <c r="Z224" s="412">
        <v>90</v>
      </c>
      <c r="AA224" s="417">
        <v>10</v>
      </c>
      <c r="AB224" s="353"/>
      <c r="AC224" s="409" t="s">
        <v>236</v>
      </c>
      <c r="AD224" s="418"/>
      <c r="AE224" s="419"/>
      <c r="AF224" s="419">
        <v>140043400</v>
      </c>
      <c r="AG224" s="420">
        <v>156848608.00000003</v>
      </c>
      <c r="AH224" s="418"/>
      <c r="AI224" s="419"/>
      <c r="AJ224" s="419">
        <v>235744700</v>
      </c>
      <c r="AK224" s="421">
        <v>264034064.00000003</v>
      </c>
      <c r="AL224" s="353"/>
      <c r="AM224" s="419"/>
      <c r="AN224" s="421">
        <v>270158350</v>
      </c>
      <c r="AO224" s="421">
        <v>302577352</v>
      </c>
      <c r="AP224" s="353"/>
      <c r="AQ224" s="353"/>
      <c r="AR224" s="421">
        <v>266649800</v>
      </c>
      <c r="AS224" s="421">
        <v>298647776</v>
      </c>
      <c r="AT224" s="353"/>
      <c r="AU224" s="353"/>
      <c r="AV224" s="421">
        <v>266649800</v>
      </c>
      <c r="AW224" s="421">
        <v>298647776</v>
      </c>
      <c r="AX224" s="336"/>
      <c r="AY224" s="422">
        <v>0</v>
      </c>
      <c r="AZ224" s="423">
        <v>0</v>
      </c>
      <c r="BA224" s="353" t="s">
        <v>447</v>
      </c>
      <c r="BB224" s="155" t="s">
        <v>551</v>
      </c>
      <c r="BC224" s="424" t="s">
        <v>725</v>
      </c>
      <c r="BD224" s="353"/>
      <c r="BE224" s="353"/>
      <c r="BF224" s="353"/>
      <c r="BG224" s="353"/>
      <c r="BH224" s="353"/>
      <c r="BI224" s="353"/>
      <c r="BJ224" s="353"/>
      <c r="BK224" s="353"/>
      <c r="BL224" s="425"/>
      <c r="BM224" s="352" t="s">
        <v>191</v>
      </c>
    </row>
    <row r="225" spans="1:65" s="397" customFormat="1" ht="13.15" customHeight="1" x14ac:dyDescent="0.25">
      <c r="A225" s="406" t="s">
        <v>530</v>
      </c>
      <c r="B225" s="156" t="s">
        <v>442</v>
      </c>
      <c r="C225" s="156"/>
      <c r="D225" s="157" t="s">
        <v>724</v>
      </c>
      <c r="E225" s="374"/>
      <c r="F225" s="157"/>
      <c r="G225" s="375" t="s">
        <v>532</v>
      </c>
      <c r="H225" s="375"/>
      <c r="I225" s="375" t="s">
        <v>533</v>
      </c>
      <c r="J225" s="375" t="s">
        <v>533</v>
      </c>
      <c r="K225" s="398" t="s">
        <v>25</v>
      </c>
      <c r="L225" s="374"/>
      <c r="M225" s="23"/>
      <c r="N225" s="376">
        <v>50</v>
      </c>
      <c r="O225" s="159">
        <v>230000000</v>
      </c>
      <c r="P225" s="377" t="s">
        <v>747</v>
      </c>
      <c r="Q225" s="378" t="s">
        <v>446</v>
      </c>
      <c r="R225" s="379" t="s">
        <v>234</v>
      </c>
      <c r="S225" s="159">
        <v>230000000</v>
      </c>
      <c r="T225" s="399" t="s">
        <v>538</v>
      </c>
      <c r="U225" s="374"/>
      <c r="V225" s="381" t="s">
        <v>285</v>
      </c>
      <c r="W225" s="374"/>
      <c r="X225" s="374"/>
      <c r="Y225" s="382">
        <v>0</v>
      </c>
      <c r="Z225" s="376">
        <v>90</v>
      </c>
      <c r="AA225" s="383">
        <v>10</v>
      </c>
      <c r="AB225" s="374"/>
      <c r="AC225" s="156" t="s">
        <v>236</v>
      </c>
      <c r="AD225" s="384"/>
      <c r="AE225" s="385"/>
      <c r="AF225" s="385">
        <v>140043400</v>
      </c>
      <c r="AG225" s="386">
        <f>AF225*1.12</f>
        <v>156848608.00000003</v>
      </c>
      <c r="AH225" s="387"/>
      <c r="AI225" s="385"/>
      <c r="AJ225" s="385">
        <v>235744700</v>
      </c>
      <c r="AK225" s="388">
        <f t="shared" ref="AK225" si="217">AJ225*1.12</f>
        <v>264034064.00000003</v>
      </c>
      <c r="AL225" s="389"/>
      <c r="AM225" s="385"/>
      <c r="AN225" s="388">
        <v>270158350</v>
      </c>
      <c r="AO225" s="388">
        <f>AN225*1.12</f>
        <v>302577352</v>
      </c>
      <c r="AP225" s="389"/>
      <c r="AQ225" s="389"/>
      <c r="AR225" s="388">
        <v>266649800</v>
      </c>
      <c r="AS225" s="388">
        <f>AR225*1.12</f>
        <v>298647776</v>
      </c>
      <c r="AT225" s="389"/>
      <c r="AU225" s="389"/>
      <c r="AV225" s="388">
        <v>266649800</v>
      </c>
      <c r="AW225" s="388">
        <f>AV225*1.12</f>
        <v>298647776</v>
      </c>
      <c r="AX225" s="390"/>
      <c r="AY225" s="391">
        <f t="shared" ref="AY225" si="218">AF225+AJ225+AN225+AR225+AV225</f>
        <v>1179246050</v>
      </c>
      <c r="AZ225" s="392">
        <f t="shared" ref="AZ225" si="219">AY225*1.12</f>
        <v>1320755576.0000002</v>
      </c>
      <c r="BA225" s="393">
        <v>120240021112</v>
      </c>
      <c r="BB225" s="394" t="s">
        <v>551</v>
      </c>
      <c r="BC225" s="160" t="s">
        <v>552</v>
      </c>
      <c r="BD225" s="374"/>
      <c r="BE225" s="374"/>
      <c r="BF225" s="374"/>
      <c r="BG225" s="374"/>
      <c r="BH225" s="374"/>
      <c r="BI225" s="374"/>
      <c r="BJ225" s="374"/>
      <c r="BK225" s="374"/>
      <c r="BL225" s="395"/>
      <c r="BM225" s="396"/>
    </row>
    <row r="226" spans="1:65" s="136" customFormat="1" ht="13.15" customHeight="1" x14ac:dyDescent="0.25">
      <c r="A226" s="405" t="s">
        <v>530</v>
      </c>
      <c r="B226" s="26" t="s">
        <v>442</v>
      </c>
      <c r="C226" s="26"/>
      <c r="D226" s="28" t="s">
        <v>553</v>
      </c>
      <c r="E226" s="39"/>
      <c r="F226" s="36"/>
      <c r="G226" s="41" t="s">
        <v>532</v>
      </c>
      <c r="H226" s="41"/>
      <c r="I226" s="41" t="s">
        <v>533</v>
      </c>
      <c r="J226" s="41" t="s">
        <v>533</v>
      </c>
      <c r="K226" s="146" t="s">
        <v>25</v>
      </c>
      <c r="L226" s="39"/>
      <c r="M226" s="39"/>
      <c r="N226" s="151">
        <v>50</v>
      </c>
      <c r="O226" s="24">
        <v>230000000</v>
      </c>
      <c r="P226" s="24" t="s">
        <v>233</v>
      </c>
      <c r="Q226" s="24" t="s">
        <v>522</v>
      </c>
      <c r="R226" s="24" t="s">
        <v>234</v>
      </c>
      <c r="S226" s="24">
        <v>230000000</v>
      </c>
      <c r="T226" s="41" t="s">
        <v>534</v>
      </c>
      <c r="U226" s="39"/>
      <c r="V226" s="26" t="s">
        <v>285</v>
      </c>
      <c r="W226" s="39"/>
      <c r="X226" s="39"/>
      <c r="Y226" s="60">
        <v>0</v>
      </c>
      <c r="Z226" s="151">
        <v>90</v>
      </c>
      <c r="AA226" s="78">
        <v>10</v>
      </c>
      <c r="AB226" s="39"/>
      <c r="AC226" s="26" t="s">
        <v>236</v>
      </c>
      <c r="AD226" s="108"/>
      <c r="AE226" s="166"/>
      <c r="AF226" s="166">
        <v>56247190</v>
      </c>
      <c r="AG226" s="150">
        <f t="shared" si="210"/>
        <v>62996852.800000004</v>
      </c>
      <c r="AH226" s="108"/>
      <c r="AI226" s="166"/>
      <c r="AJ226" s="166">
        <v>51690558</v>
      </c>
      <c r="AK226" s="167">
        <f>AJ226*1.12</f>
        <v>57893424.960000008</v>
      </c>
      <c r="AL226" s="39"/>
      <c r="AM226" s="166"/>
      <c r="AN226" s="167">
        <v>42471429</v>
      </c>
      <c r="AO226" s="167">
        <f t="shared" si="211"/>
        <v>47568000.480000004</v>
      </c>
      <c r="AP226" s="39"/>
      <c r="AQ226" s="39"/>
      <c r="AR226" s="167">
        <v>42471429</v>
      </c>
      <c r="AS226" s="167">
        <f t="shared" si="212"/>
        <v>47568000.480000004</v>
      </c>
      <c r="AT226" s="39"/>
      <c r="AU226" s="39"/>
      <c r="AV226" s="167">
        <v>42471429</v>
      </c>
      <c r="AW226" s="167">
        <f t="shared" si="213"/>
        <v>47568000.480000004</v>
      </c>
      <c r="AX226" s="57"/>
      <c r="AY226" s="168">
        <v>0</v>
      </c>
      <c r="AZ226" s="169">
        <f t="shared" si="198"/>
        <v>0</v>
      </c>
      <c r="BA226" s="147">
        <v>120240021112</v>
      </c>
      <c r="BB226" s="54" t="s">
        <v>554</v>
      </c>
      <c r="BC226" s="50" t="s">
        <v>555</v>
      </c>
      <c r="BD226" s="39"/>
      <c r="BE226" s="39"/>
      <c r="BF226" s="39"/>
      <c r="BG226" s="39"/>
      <c r="BH226" s="39"/>
      <c r="BI226" s="39"/>
      <c r="BJ226" s="39"/>
      <c r="BK226" s="39"/>
      <c r="BL226" s="45"/>
      <c r="BM226" s="127" t="s">
        <v>417</v>
      </c>
    </row>
    <row r="227" spans="1:65" s="136" customFormat="1" ht="13.15" customHeight="1" x14ac:dyDescent="0.25">
      <c r="A227" s="405" t="s">
        <v>530</v>
      </c>
      <c r="B227" s="26" t="s">
        <v>442</v>
      </c>
      <c r="C227" s="26"/>
      <c r="D227" s="37" t="s">
        <v>726</v>
      </c>
      <c r="E227" s="39"/>
      <c r="F227" s="37"/>
      <c r="G227" s="41" t="s">
        <v>532</v>
      </c>
      <c r="H227" s="41"/>
      <c r="I227" s="41" t="s">
        <v>533</v>
      </c>
      <c r="J227" s="41" t="s">
        <v>533</v>
      </c>
      <c r="K227" s="116" t="s">
        <v>25</v>
      </c>
      <c r="L227" s="39"/>
      <c r="M227" s="39"/>
      <c r="N227" s="151">
        <v>50</v>
      </c>
      <c r="O227" s="24">
        <v>230000000</v>
      </c>
      <c r="P227" s="24" t="s">
        <v>233</v>
      </c>
      <c r="Q227" s="69" t="s">
        <v>662</v>
      </c>
      <c r="R227" s="24" t="s">
        <v>234</v>
      </c>
      <c r="S227" s="24">
        <v>230000000</v>
      </c>
      <c r="T227" s="41" t="s">
        <v>534</v>
      </c>
      <c r="U227" s="39"/>
      <c r="V227" s="26" t="s">
        <v>285</v>
      </c>
      <c r="W227" s="39"/>
      <c r="X227" s="39"/>
      <c r="Y227" s="60">
        <v>0</v>
      </c>
      <c r="Z227" s="151">
        <v>90</v>
      </c>
      <c r="AA227" s="78">
        <v>10</v>
      </c>
      <c r="AB227" s="39"/>
      <c r="AC227" s="26" t="s">
        <v>236</v>
      </c>
      <c r="AD227" s="108"/>
      <c r="AE227" s="166"/>
      <c r="AF227" s="166">
        <v>56247190</v>
      </c>
      <c r="AG227" s="150">
        <f t="shared" si="210"/>
        <v>62996852.800000004</v>
      </c>
      <c r="AH227" s="108"/>
      <c r="AI227" s="166"/>
      <c r="AJ227" s="166">
        <v>51690558</v>
      </c>
      <c r="AK227" s="167">
        <f>AJ227*1.12</f>
        <v>57893424.960000008</v>
      </c>
      <c r="AL227" s="39"/>
      <c r="AM227" s="166"/>
      <c r="AN227" s="167">
        <v>42471429</v>
      </c>
      <c r="AO227" s="167">
        <f t="shared" si="211"/>
        <v>47568000.480000004</v>
      </c>
      <c r="AP227" s="39"/>
      <c r="AQ227" s="39"/>
      <c r="AR227" s="167">
        <v>42471429</v>
      </c>
      <c r="AS227" s="167">
        <f t="shared" si="212"/>
        <v>47568000.480000004</v>
      </c>
      <c r="AT227" s="39"/>
      <c r="AU227" s="39"/>
      <c r="AV227" s="167">
        <v>42471429</v>
      </c>
      <c r="AW227" s="167">
        <f t="shared" si="213"/>
        <v>47568000.480000004</v>
      </c>
      <c r="AX227" s="57"/>
      <c r="AY227" s="168">
        <f t="shared" ref="AY227:AY233" si="220">AF227+AJ227+AN227+AR227+AV227</f>
        <v>235352035</v>
      </c>
      <c r="AZ227" s="169">
        <f t="shared" si="198"/>
        <v>263594279.20000002</v>
      </c>
      <c r="BA227" s="147">
        <v>120240021112</v>
      </c>
      <c r="BB227" s="54" t="s">
        <v>554</v>
      </c>
      <c r="BC227" s="50" t="s">
        <v>727</v>
      </c>
      <c r="BD227" s="39"/>
      <c r="BE227" s="39"/>
      <c r="BF227" s="39"/>
      <c r="BG227" s="39"/>
      <c r="BH227" s="39"/>
      <c r="BI227" s="39"/>
      <c r="BJ227" s="39"/>
      <c r="BK227" s="39"/>
      <c r="BL227" s="45"/>
      <c r="BM227" s="49" t="s">
        <v>194</v>
      </c>
    </row>
    <row r="228" spans="1:65" s="136" customFormat="1" ht="13.15" customHeight="1" x14ac:dyDescent="0.25">
      <c r="A228" s="405" t="s">
        <v>530</v>
      </c>
      <c r="B228" s="26" t="s">
        <v>442</v>
      </c>
      <c r="C228" s="26"/>
      <c r="D228" s="28" t="s">
        <v>556</v>
      </c>
      <c r="E228" s="39"/>
      <c r="F228" s="36"/>
      <c r="G228" s="41" t="s">
        <v>532</v>
      </c>
      <c r="H228" s="41"/>
      <c r="I228" s="41" t="s">
        <v>533</v>
      </c>
      <c r="J228" s="41" t="s">
        <v>533</v>
      </c>
      <c r="K228" s="146" t="s">
        <v>25</v>
      </c>
      <c r="L228" s="39"/>
      <c r="M228" s="39"/>
      <c r="N228" s="151">
        <v>50</v>
      </c>
      <c r="O228" s="24">
        <v>230000000</v>
      </c>
      <c r="P228" s="24" t="s">
        <v>233</v>
      </c>
      <c r="Q228" s="24" t="s">
        <v>522</v>
      </c>
      <c r="R228" s="24" t="s">
        <v>234</v>
      </c>
      <c r="S228" s="24">
        <v>230000000</v>
      </c>
      <c r="T228" s="41" t="s">
        <v>538</v>
      </c>
      <c r="U228" s="39"/>
      <c r="V228" s="26" t="s">
        <v>285</v>
      </c>
      <c r="W228" s="39"/>
      <c r="X228" s="39"/>
      <c r="Y228" s="60">
        <v>0</v>
      </c>
      <c r="Z228" s="151">
        <v>90</v>
      </c>
      <c r="AA228" s="78">
        <v>10</v>
      </c>
      <c r="AB228" s="39"/>
      <c r="AC228" s="26" t="s">
        <v>236</v>
      </c>
      <c r="AD228" s="108"/>
      <c r="AE228" s="166"/>
      <c r="AF228" s="166">
        <v>49279821</v>
      </c>
      <c r="AG228" s="150">
        <f t="shared" ref="AG228:AG262" si="221">AF228*1.12</f>
        <v>55193399.520000003</v>
      </c>
      <c r="AH228" s="108"/>
      <c r="AI228" s="166"/>
      <c r="AJ228" s="166">
        <v>45287621</v>
      </c>
      <c r="AK228" s="167">
        <f t="shared" ref="AK228:AK247" si="222">AJ228*1.12</f>
        <v>50722135.520000003</v>
      </c>
      <c r="AL228" s="39"/>
      <c r="AM228" s="166"/>
      <c r="AN228" s="167">
        <v>37210470</v>
      </c>
      <c r="AO228" s="167">
        <f t="shared" ref="AO228:AO247" si="223">AN228*1.12</f>
        <v>41675726.400000006</v>
      </c>
      <c r="AP228" s="39"/>
      <c r="AQ228" s="39"/>
      <c r="AR228" s="167">
        <v>37210470</v>
      </c>
      <c r="AS228" s="167">
        <f t="shared" ref="AS228:AS247" si="224">AR228*1.12</f>
        <v>41675726.400000006</v>
      </c>
      <c r="AT228" s="39"/>
      <c r="AU228" s="39"/>
      <c r="AV228" s="167">
        <v>37210470</v>
      </c>
      <c r="AW228" s="167">
        <f t="shared" ref="AW228:AW247" si="225">AV228*1.12</f>
        <v>41675726.400000006</v>
      </c>
      <c r="AX228" s="57"/>
      <c r="AY228" s="168">
        <v>0</v>
      </c>
      <c r="AZ228" s="169">
        <f t="shared" si="198"/>
        <v>0</v>
      </c>
      <c r="BA228" s="147">
        <v>120240021112</v>
      </c>
      <c r="BB228" s="54" t="s">
        <v>557</v>
      </c>
      <c r="BC228" s="50" t="s">
        <v>558</v>
      </c>
      <c r="BD228" s="39"/>
      <c r="BE228" s="39"/>
      <c r="BF228" s="39"/>
      <c r="BG228" s="39"/>
      <c r="BH228" s="39"/>
      <c r="BI228" s="39"/>
      <c r="BJ228" s="39"/>
      <c r="BK228" s="39"/>
      <c r="BL228" s="45"/>
      <c r="BM228" s="127" t="s">
        <v>417</v>
      </c>
    </row>
    <row r="229" spans="1:65" s="136" customFormat="1" ht="13.15" customHeight="1" x14ac:dyDescent="0.25">
      <c r="A229" s="405" t="s">
        <v>530</v>
      </c>
      <c r="B229" s="26" t="s">
        <v>442</v>
      </c>
      <c r="C229" s="26"/>
      <c r="D229" s="37" t="s">
        <v>728</v>
      </c>
      <c r="E229" s="39"/>
      <c r="F229" s="37"/>
      <c r="G229" s="41" t="s">
        <v>532</v>
      </c>
      <c r="H229" s="41"/>
      <c r="I229" s="41" t="s">
        <v>533</v>
      </c>
      <c r="J229" s="41" t="s">
        <v>533</v>
      </c>
      <c r="K229" s="116" t="s">
        <v>25</v>
      </c>
      <c r="L229" s="39"/>
      <c r="M229" s="39"/>
      <c r="N229" s="151">
        <v>50</v>
      </c>
      <c r="O229" s="24">
        <v>230000000</v>
      </c>
      <c r="P229" s="24" t="s">
        <v>233</v>
      </c>
      <c r="Q229" s="69" t="s">
        <v>662</v>
      </c>
      <c r="R229" s="24" t="s">
        <v>234</v>
      </c>
      <c r="S229" s="24">
        <v>230000000</v>
      </c>
      <c r="T229" s="41" t="s">
        <v>538</v>
      </c>
      <c r="U229" s="39"/>
      <c r="V229" s="26" t="s">
        <v>285</v>
      </c>
      <c r="W229" s="39"/>
      <c r="X229" s="39"/>
      <c r="Y229" s="60">
        <v>0</v>
      </c>
      <c r="Z229" s="151">
        <v>90</v>
      </c>
      <c r="AA229" s="78">
        <v>10</v>
      </c>
      <c r="AB229" s="39"/>
      <c r="AC229" s="26" t="s">
        <v>236</v>
      </c>
      <c r="AD229" s="108"/>
      <c r="AE229" s="166"/>
      <c r="AF229" s="166">
        <v>49279821</v>
      </c>
      <c r="AG229" s="150">
        <f t="shared" si="221"/>
        <v>55193399.520000003</v>
      </c>
      <c r="AH229" s="108"/>
      <c r="AI229" s="166"/>
      <c r="AJ229" s="166">
        <v>45287621</v>
      </c>
      <c r="AK229" s="167">
        <f t="shared" si="222"/>
        <v>50722135.520000003</v>
      </c>
      <c r="AL229" s="39"/>
      <c r="AM229" s="166"/>
      <c r="AN229" s="167">
        <v>37210470</v>
      </c>
      <c r="AO229" s="167">
        <f t="shared" si="223"/>
        <v>41675726.400000006</v>
      </c>
      <c r="AP229" s="39"/>
      <c r="AQ229" s="39"/>
      <c r="AR229" s="167">
        <v>37210470</v>
      </c>
      <c r="AS229" s="167">
        <f t="shared" si="224"/>
        <v>41675726.400000006</v>
      </c>
      <c r="AT229" s="39"/>
      <c r="AU229" s="39"/>
      <c r="AV229" s="167">
        <v>37210470</v>
      </c>
      <c r="AW229" s="167">
        <f t="shared" si="225"/>
        <v>41675726.400000006</v>
      </c>
      <c r="AX229" s="57"/>
      <c r="AY229" s="168">
        <f t="shared" si="220"/>
        <v>206198852</v>
      </c>
      <c r="AZ229" s="169">
        <f t="shared" si="198"/>
        <v>230942714.24000001</v>
      </c>
      <c r="BA229" s="147">
        <v>120240021112</v>
      </c>
      <c r="BB229" s="54" t="s">
        <v>557</v>
      </c>
      <c r="BC229" s="50" t="s">
        <v>729</v>
      </c>
      <c r="BD229" s="39"/>
      <c r="BE229" s="39"/>
      <c r="BF229" s="39"/>
      <c r="BG229" s="39"/>
      <c r="BH229" s="39"/>
      <c r="BI229" s="39"/>
      <c r="BJ229" s="39"/>
      <c r="BK229" s="39"/>
      <c r="BL229" s="45"/>
      <c r="BM229" s="49" t="s">
        <v>194</v>
      </c>
    </row>
    <row r="230" spans="1:65" s="136" customFormat="1" ht="13.15" customHeight="1" x14ac:dyDescent="0.25">
      <c r="A230" s="405" t="s">
        <v>530</v>
      </c>
      <c r="B230" s="26" t="s">
        <v>442</v>
      </c>
      <c r="C230" s="26"/>
      <c r="D230" s="28" t="s">
        <v>559</v>
      </c>
      <c r="E230" s="39"/>
      <c r="F230" s="36"/>
      <c r="G230" s="41" t="s">
        <v>532</v>
      </c>
      <c r="H230" s="41"/>
      <c r="I230" s="41" t="s">
        <v>533</v>
      </c>
      <c r="J230" s="41" t="s">
        <v>533</v>
      </c>
      <c r="K230" s="146" t="s">
        <v>25</v>
      </c>
      <c r="L230" s="39"/>
      <c r="M230" s="39"/>
      <c r="N230" s="151">
        <v>50</v>
      </c>
      <c r="O230" s="24">
        <v>230000000</v>
      </c>
      <c r="P230" s="24" t="s">
        <v>233</v>
      </c>
      <c r="Q230" s="24" t="s">
        <v>522</v>
      </c>
      <c r="R230" s="24" t="s">
        <v>234</v>
      </c>
      <c r="S230" s="24">
        <v>230000000</v>
      </c>
      <c r="T230" s="41" t="s">
        <v>280</v>
      </c>
      <c r="U230" s="39"/>
      <c r="V230" s="26" t="s">
        <v>285</v>
      </c>
      <c r="W230" s="39"/>
      <c r="X230" s="39"/>
      <c r="Y230" s="60">
        <v>0</v>
      </c>
      <c r="Z230" s="151">
        <v>90</v>
      </c>
      <c r="AA230" s="78">
        <v>10</v>
      </c>
      <c r="AB230" s="39"/>
      <c r="AC230" s="26" t="s">
        <v>236</v>
      </c>
      <c r="AD230" s="108"/>
      <c r="AE230" s="166"/>
      <c r="AF230" s="166">
        <v>37804949</v>
      </c>
      <c r="AG230" s="150">
        <f t="shared" si="221"/>
        <v>42341542.880000003</v>
      </c>
      <c r="AH230" s="108"/>
      <c r="AI230" s="166"/>
      <c r="AJ230" s="166">
        <v>34742338</v>
      </c>
      <c r="AK230" s="167">
        <f t="shared" si="222"/>
        <v>38911418.560000002</v>
      </c>
      <c r="AL230" s="39"/>
      <c r="AM230" s="166"/>
      <c r="AN230" s="167">
        <v>28545963</v>
      </c>
      <c r="AO230" s="167">
        <f t="shared" si="223"/>
        <v>31971478.560000002</v>
      </c>
      <c r="AP230" s="39"/>
      <c r="AQ230" s="39"/>
      <c r="AR230" s="167">
        <v>28545963</v>
      </c>
      <c r="AS230" s="167">
        <f t="shared" si="224"/>
        <v>31971478.560000002</v>
      </c>
      <c r="AT230" s="39"/>
      <c r="AU230" s="39"/>
      <c r="AV230" s="167">
        <v>28545963</v>
      </c>
      <c r="AW230" s="167">
        <f t="shared" si="225"/>
        <v>31971478.560000002</v>
      </c>
      <c r="AX230" s="57"/>
      <c r="AY230" s="168">
        <v>0</v>
      </c>
      <c r="AZ230" s="169">
        <f t="shared" si="198"/>
        <v>0</v>
      </c>
      <c r="BA230" s="147">
        <v>120240021112</v>
      </c>
      <c r="BB230" s="54" t="s">
        <v>560</v>
      </c>
      <c r="BC230" s="50" t="s">
        <v>561</v>
      </c>
      <c r="BD230" s="39"/>
      <c r="BE230" s="39"/>
      <c r="BF230" s="39"/>
      <c r="BG230" s="39"/>
      <c r="BH230" s="39"/>
      <c r="BI230" s="39"/>
      <c r="BJ230" s="39"/>
      <c r="BK230" s="39"/>
      <c r="BL230" s="45"/>
      <c r="BM230" s="127" t="s">
        <v>417</v>
      </c>
    </row>
    <row r="231" spans="1:65" s="136" customFormat="1" ht="13.15" customHeight="1" x14ac:dyDescent="0.25">
      <c r="A231" s="150" t="s">
        <v>530</v>
      </c>
      <c r="B231" s="26" t="s">
        <v>442</v>
      </c>
      <c r="C231" s="26"/>
      <c r="D231" s="37" t="s">
        <v>730</v>
      </c>
      <c r="E231" s="39"/>
      <c r="F231" s="37"/>
      <c r="G231" s="41" t="s">
        <v>532</v>
      </c>
      <c r="H231" s="41"/>
      <c r="I231" s="41" t="s">
        <v>533</v>
      </c>
      <c r="J231" s="41" t="s">
        <v>533</v>
      </c>
      <c r="K231" s="116" t="s">
        <v>25</v>
      </c>
      <c r="L231" s="39"/>
      <c r="M231" s="39"/>
      <c r="N231" s="151">
        <v>50</v>
      </c>
      <c r="O231" s="24">
        <v>230000000</v>
      </c>
      <c r="P231" s="24" t="s">
        <v>233</v>
      </c>
      <c r="Q231" s="69" t="s">
        <v>662</v>
      </c>
      <c r="R231" s="24" t="s">
        <v>234</v>
      </c>
      <c r="S231" s="24">
        <v>230000000</v>
      </c>
      <c r="T231" s="41" t="s">
        <v>280</v>
      </c>
      <c r="U231" s="39"/>
      <c r="V231" s="26" t="s">
        <v>285</v>
      </c>
      <c r="W231" s="39"/>
      <c r="X231" s="39"/>
      <c r="Y231" s="60">
        <v>0</v>
      </c>
      <c r="Z231" s="151">
        <v>90</v>
      </c>
      <c r="AA231" s="78">
        <v>10</v>
      </c>
      <c r="AB231" s="39"/>
      <c r="AC231" s="26" t="s">
        <v>236</v>
      </c>
      <c r="AD231" s="108"/>
      <c r="AE231" s="166"/>
      <c r="AF231" s="166">
        <v>37804949</v>
      </c>
      <c r="AG231" s="150">
        <f t="shared" si="221"/>
        <v>42341542.880000003</v>
      </c>
      <c r="AH231" s="108"/>
      <c r="AI231" s="166"/>
      <c r="AJ231" s="166">
        <v>34742338</v>
      </c>
      <c r="AK231" s="167">
        <f t="shared" si="222"/>
        <v>38911418.560000002</v>
      </c>
      <c r="AL231" s="39"/>
      <c r="AM231" s="166"/>
      <c r="AN231" s="167">
        <v>28545963</v>
      </c>
      <c r="AO231" s="167">
        <f t="shared" si="223"/>
        <v>31971478.560000002</v>
      </c>
      <c r="AP231" s="39"/>
      <c r="AQ231" s="39"/>
      <c r="AR231" s="167">
        <v>28545963</v>
      </c>
      <c r="AS231" s="167">
        <f t="shared" si="224"/>
        <v>31971478.560000002</v>
      </c>
      <c r="AT231" s="39"/>
      <c r="AU231" s="39"/>
      <c r="AV231" s="167">
        <v>28545963</v>
      </c>
      <c r="AW231" s="167">
        <f t="shared" si="225"/>
        <v>31971478.560000002</v>
      </c>
      <c r="AX231" s="57"/>
      <c r="AY231" s="168">
        <f t="shared" si="220"/>
        <v>158185176</v>
      </c>
      <c r="AZ231" s="169">
        <f>AY231*1.12</f>
        <v>177167397.12</v>
      </c>
      <c r="BA231" s="147">
        <v>120240021112</v>
      </c>
      <c r="BB231" s="54" t="s">
        <v>560</v>
      </c>
      <c r="BC231" s="50" t="s">
        <v>731</v>
      </c>
      <c r="BD231" s="39"/>
      <c r="BE231" s="39"/>
      <c r="BF231" s="39"/>
      <c r="BG231" s="39"/>
      <c r="BH231" s="39"/>
      <c r="BI231" s="39"/>
      <c r="BJ231" s="39"/>
      <c r="BK231" s="39"/>
      <c r="BL231" s="45"/>
      <c r="BM231" s="49" t="s">
        <v>194</v>
      </c>
    </row>
    <row r="232" spans="1:65" s="137" customFormat="1" ht="13.15" customHeight="1" x14ac:dyDescent="0.25">
      <c r="A232" s="150" t="s">
        <v>530</v>
      </c>
      <c r="B232" s="26" t="s">
        <v>442</v>
      </c>
      <c r="C232" s="26"/>
      <c r="D232" s="28" t="s">
        <v>562</v>
      </c>
      <c r="E232" s="78"/>
      <c r="F232" s="58"/>
      <c r="G232" s="41" t="s">
        <v>532</v>
      </c>
      <c r="H232" s="41"/>
      <c r="I232" s="41" t="s">
        <v>533</v>
      </c>
      <c r="J232" s="41" t="s">
        <v>533</v>
      </c>
      <c r="K232" s="152" t="s">
        <v>25</v>
      </c>
      <c r="L232" s="54"/>
      <c r="M232" s="39"/>
      <c r="N232" s="78">
        <v>50</v>
      </c>
      <c r="O232" s="27">
        <v>230000000</v>
      </c>
      <c r="P232" s="39" t="s">
        <v>233</v>
      </c>
      <c r="Q232" s="24" t="s">
        <v>522</v>
      </c>
      <c r="R232" s="39" t="s">
        <v>234</v>
      </c>
      <c r="S232" s="39">
        <v>230000000</v>
      </c>
      <c r="T232" s="41" t="s">
        <v>140</v>
      </c>
      <c r="U232" s="78"/>
      <c r="V232" s="26" t="s">
        <v>285</v>
      </c>
      <c r="W232" s="78"/>
      <c r="X232" s="78"/>
      <c r="Y232" s="60">
        <v>0</v>
      </c>
      <c r="Z232" s="151">
        <v>90</v>
      </c>
      <c r="AA232" s="78">
        <v>10</v>
      </c>
      <c r="AB232" s="78"/>
      <c r="AC232" s="26" t="s">
        <v>236</v>
      </c>
      <c r="AD232" s="78"/>
      <c r="AE232" s="78"/>
      <c r="AF232" s="166">
        <v>39265860</v>
      </c>
      <c r="AG232" s="150">
        <f t="shared" si="221"/>
        <v>43977763.200000003</v>
      </c>
      <c r="AH232" s="108"/>
      <c r="AI232" s="167"/>
      <c r="AJ232" s="167">
        <v>36084899</v>
      </c>
      <c r="AK232" s="167">
        <f t="shared" si="222"/>
        <v>40415086.880000003</v>
      </c>
      <c r="AL232" s="78"/>
      <c r="AM232" s="167"/>
      <c r="AN232" s="167">
        <v>29649075</v>
      </c>
      <c r="AO232" s="167">
        <f t="shared" si="223"/>
        <v>33206964.000000004</v>
      </c>
      <c r="AP232" s="78"/>
      <c r="AQ232" s="78"/>
      <c r="AR232" s="167">
        <v>29649075</v>
      </c>
      <c r="AS232" s="167">
        <f t="shared" si="224"/>
        <v>33206964.000000004</v>
      </c>
      <c r="AT232" s="78"/>
      <c r="AU232" s="78"/>
      <c r="AV232" s="167">
        <v>29649075</v>
      </c>
      <c r="AW232" s="167">
        <f t="shared" si="225"/>
        <v>33206964.000000004</v>
      </c>
      <c r="AX232" s="57"/>
      <c r="AY232" s="168">
        <v>0</v>
      </c>
      <c r="AZ232" s="169">
        <f t="shared" si="198"/>
        <v>0</v>
      </c>
      <c r="BA232" s="151">
        <v>120240021112</v>
      </c>
      <c r="BB232" s="41" t="s">
        <v>563</v>
      </c>
      <c r="BC232" s="41" t="s">
        <v>564</v>
      </c>
      <c r="BD232" s="78"/>
      <c r="BE232" s="78"/>
      <c r="BF232" s="78"/>
      <c r="BG232" s="78"/>
      <c r="BH232" s="78"/>
      <c r="BI232" s="78"/>
      <c r="BJ232" s="78"/>
      <c r="BK232" s="78"/>
      <c r="BL232" s="78"/>
      <c r="BM232" s="127" t="s">
        <v>417</v>
      </c>
    </row>
    <row r="233" spans="1:65" s="137" customFormat="1" ht="13.15" customHeight="1" x14ac:dyDescent="0.25">
      <c r="A233" s="150" t="s">
        <v>530</v>
      </c>
      <c r="B233" s="26" t="s">
        <v>442</v>
      </c>
      <c r="C233" s="26"/>
      <c r="D233" s="37" t="s">
        <v>732</v>
      </c>
      <c r="E233" s="78"/>
      <c r="F233" s="59"/>
      <c r="G233" s="41" t="s">
        <v>532</v>
      </c>
      <c r="H233" s="41"/>
      <c r="I233" s="41" t="s">
        <v>533</v>
      </c>
      <c r="J233" s="41" t="s">
        <v>533</v>
      </c>
      <c r="K233" s="152" t="s">
        <v>25</v>
      </c>
      <c r="L233" s="54"/>
      <c r="M233" s="39"/>
      <c r="N233" s="78">
        <v>50</v>
      </c>
      <c r="O233" s="27">
        <v>230000000</v>
      </c>
      <c r="P233" s="24" t="s">
        <v>233</v>
      </c>
      <c r="Q233" s="69" t="s">
        <v>662</v>
      </c>
      <c r="R233" s="39" t="s">
        <v>234</v>
      </c>
      <c r="S233" s="39">
        <v>230000000</v>
      </c>
      <c r="T233" s="41" t="s">
        <v>140</v>
      </c>
      <c r="U233" s="78"/>
      <c r="V233" s="26" t="s">
        <v>285</v>
      </c>
      <c r="W233" s="78"/>
      <c r="X233" s="78"/>
      <c r="Y233" s="60">
        <v>0</v>
      </c>
      <c r="Z233" s="151">
        <v>90</v>
      </c>
      <c r="AA233" s="78">
        <v>10</v>
      </c>
      <c r="AB233" s="78"/>
      <c r="AC233" s="26" t="s">
        <v>236</v>
      </c>
      <c r="AD233" s="78"/>
      <c r="AE233" s="78"/>
      <c r="AF233" s="166">
        <v>39265860</v>
      </c>
      <c r="AG233" s="150">
        <f t="shared" si="221"/>
        <v>43977763.200000003</v>
      </c>
      <c r="AH233" s="108"/>
      <c r="AI233" s="167"/>
      <c r="AJ233" s="167">
        <v>36084899</v>
      </c>
      <c r="AK233" s="167">
        <f t="shared" si="222"/>
        <v>40415086.880000003</v>
      </c>
      <c r="AL233" s="78"/>
      <c r="AM233" s="167"/>
      <c r="AN233" s="167">
        <v>29649075</v>
      </c>
      <c r="AO233" s="167">
        <f t="shared" si="223"/>
        <v>33206964.000000004</v>
      </c>
      <c r="AP233" s="78"/>
      <c r="AQ233" s="78"/>
      <c r="AR233" s="167">
        <v>29649075</v>
      </c>
      <c r="AS233" s="167">
        <f t="shared" si="224"/>
        <v>33206964.000000004</v>
      </c>
      <c r="AT233" s="78"/>
      <c r="AU233" s="78"/>
      <c r="AV233" s="167">
        <v>29649075</v>
      </c>
      <c r="AW233" s="167">
        <f t="shared" si="225"/>
        <v>33206964.000000004</v>
      </c>
      <c r="AX233" s="57"/>
      <c r="AY233" s="168">
        <f t="shared" si="220"/>
        <v>164297984</v>
      </c>
      <c r="AZ233" s="169">
        <f t="shared" si="198"/>
        <v>184013742.08000001</v>
      </c>
      <c r="BA233" s="151">
        <v>120240021112</v>
      </c>
      <c r="BB233" s="41" t="s">
        <v>563</v>
      </c>
      <c r="BC233" s="41" t="s">
        <v>733</v>
      </c>
      <c r="BD233" s="78"/>
      <c r="BE233" s="78"/>
      <c r="BF233" s="78"/>
      <c r="BG233" s="78"/>
      <c r="BH233" s="78"/>
      <c r="BI233" s="78"/>
      <c r="BJ233" s="78"/>
      <c r="BK233" s="78"/>
      <c r="BL233" s="78"/>
      <c r="BM233" s="49" t="s">
        <v>194</v>
      </c>
    </row>
    <row r="234" spans="1:65" s="137" customFormat="1" ht="13.15" customHeight="1" x14ac:dyDescent="0.25">
      <c r="A234" s="150" t="s">
        <v>530</v>
      </c>
      <c r="B234" s="26" t="s">
        <v>442</v>
      </c>
      <c r="C234" s="26"/>
      <c r="D234" s="28" t="s">
        <v>565</v>
      </c>
      <c r="E234" s="78"/>
      <c r="F234" s="58"/>
      <c r="G234" s="41" t="s">
        <v>532</v>
      </c>
      <c r="H234" s="41"/>
      <c r="I234" s="41" t="s">
        <v>533</v>
      </c>
      <c r="J234" s="41" t="s">
        <v>533</v>
      </c>
      <c r="K234" s="152" t="s">
        <v>25</v>
      </c>
      <c r="L234" s="54"/>
      <c r="M234" s="39"/>
      <c r="N234" s="78">
        <v>50</v>
      </c>
      <c r="O234" s="27">
        <v>230000000</v>
      </c>
      <c r="P234" s="39" t="s">
        <v>233</v>
      </c>
      <c r="Q234" s="24" t="s">
        <v>522</v>
      </c>
      <c r="R234" s="39" t="s">
        <v>234</v>
      </c>
      <c r="S234" s="39">
        <v>230000000</v>
      </c>
      <c r="T234" s="41" t="s">
        <v>534</v>
      </c>
      <c r="U234" s="78"/>
      <c r="V234" s="26" t="s">
        <v>285</v>
      </c>
      <c r="W234" s="78"/>
      <c r="X234" s="78"/>
      <c r="Y234" s="60">
        <v>0</v>
      </c>
      <c r="Z234" s="151">
        <v>90</v>
      </c>
      <c r="AA234" s="78">
        <v>10</v>
      </c>
      <c r="AB234" s="78"/>
      <c r="AC234" s="26" t="s">
        <v>236</v>
      </c>
      <c r="AD234" s="78"/>
      <c r="AE234" s="78"/>
      <c r="AF234" s="166">
        <v>16364700</v>
      </c>
      <c r="AG234" s="150">
        <f t="shared" si="221"/>
        <v>18328464</v>
      </c>
      <c r="AH234" s="150"/>
      <c r="AI234" s="167"/>
      <c r="AJ234" s="167">
        <v>30515775</v>
      </c>
      <c r="AK234" s="167">
        <f t="shared" si="222"/>
        <v>34177668</v>
      </c>
      <c r="AL234" s="150"/>
      <c r="AM234" s="167"/>
      <c r="AN234" s="167">
        <v>36789700</v>
      </c>
      <c r="AO234" s="167">
        <f t="shared" si="223"/>
        <v>41204464.000000007</v>
      </c>
      <c r="AP234" s="150"/>
      <c r="AQ234" s="150"/>
      <c r="AR234" s="167">
        <v>38737512</v>
      </c>
      <c r="AS234" s="167">
        <f t="shared" si="224"/>
        <v>43386013.440000005</v>
      </c>
      <c r="AT234" s="150"/>
      <c r="AU234" s="150"/>
      <c r="AV234" s="167">
        <v>39699152</v>
      </c>
      <c r="AW234" s="167">
        <f t="shared" si="225"/>
        <v>44463050.240000002</v>
      </c>
      <c r="AX234" s="57"/>
      <c r="AY234" s="168">
        <v>0</v>
      </c>
      <c r="AZ234" s="169">
        <f t="shared" si="198"/>
        <v>0</v>
      </c>
      <c r="BA234" s="151">
        <v>120240021112</v>
      </c>
      <c r="BB234" s="41" t="s">
        <v>566</v>
      </c>
      <c r="BC234" s="41" t="s">
        <v>567</v>
      </c>
      <c r="BD234" s="78"/>
      <c r="BE234" s="78"/>
      <c r="BF234" s="78"/>
      <c r="BG234" s="78"/>
      <c r="BH234" s="78"/>
      <c r="BI234" s="78"/>
      <c r="BJ234" s="78"/>
      <c r="BK234" s="78"/>
      <c r="BL234" s="78"/>
      <c r="BM234" s="127" t="s">
        <v>417</v>
      </c>
    </row>
    <row r="235" spans="1:65" s="137" customFormat="1" ht="13.15" customHeight="1" x14ac:dyDescent="0.25">
      <c r="A235" s="150" t="s">
        <v>530</v>
      </c>
      <c r="B235" s="26" t="s">
        <v>442</v>
      </c>
      <c r="C235" s="26"/>
      <c r="D235" s="37" t="s">
        <v>734</v>
      </c>
      <c r="E235" s="78"/>
      <c r="F235" s="59"/>
      <c r="G235" s="41" t="s">
        <v>532</v>
      </c>
      <c r="H235" s="41"/>
      <c r="I235" s="41" t="s">
        <v>533</v>
      </c>
      <c r="J235" s="41" t="s">
        <v>533</v>
      </c>
      <c r="K235" s="116" t="s">
        <v>25</v>
      </c>
      <c r="L235" s="54"/>
      <c r="M235" s="39"/>
      <c r="N235" s="78">
        <v>50</v>
      </c>
      <c r="O235" s="25" t="s">
        <v>242</v>
      </c>
      <c r="P235" s="165" t="s">
        <v>722</v>
      </c>
      <c r="Q235" s="69" t="s">
        <v>662</v>
      </c>
      <c r="R235" s="39" t="s">
        <v>234</v>
      </c>
      <c r="S235" s="39">
        <v>230000000</v>
      </c>
      <c r="T235" s="41" t="s">
        <v>534</v>
      </c>
      <c r="U235" s="78"/>
      <c r="V235" s="26" t="s">
        <v>285</v>
      </c>
      <c r="W235" s="78"/>
      <c r="X235" s="78"/>
      <c r="Y235" s="60">
        <v>0</v>
      </c>
      <c r="Z235" s="151">
        <v>90</v>
      </c>
      <c r="AA235" s="78">
        <v>10</v>
      </c>
      <c r="AB235" s="78"/>
      <c r="AC235" s="26" t="s">
        <v>236</v>
      </c>
      <c r="AD235" s="78"/>
      <c r="AE235" s="78"/>
      <c r="AF235" s="166">
        <v>16364700</v>
      </c>
      <c r="AG235" s="150">
        <f t="shared" si="221"/>
        <v>18328464</v>
      </c>
      <c r="AH235" s="150"/>
      <c r="AI235" s="167"/>
      <c r="AJ235" s="167">
        <v>30515775</v>
      </c>
      <c r="AK235" s="167">
        <f t="shared" si="222"/>
        <v>34177668</v>
      </c>
      <c r="AL235" s="150"/>
      <c r="AM235" s="167"/>
      <c r="AN235" s="167">
        <v>36789700</v>
      </c>
      <c r="AO235" s="167">
        <f t="shared" si="223"/>
        <v>41204464.000000007</v>
      </c>
      <c r="AP235" s="150"/>
      <c r="AQ235" s="150"/>
      <c r="AR235" s="167">
        <v>38737512</v>
      </c>
      <c r="AS235" s="167">
        <f t="shared" si="224"/>
        <v>43386013.440000005</v>
      </c>
      <c r="AT235" s="150"/>
      <c r="AU235" s="150"/>
      <c r="AV235" s="167">
        <v>39699152</v>
      </c>
      <c r="AW235" s="167">
        <f t="shared" si="225"/>
        <v>44463050.240000002</v>
      </c>
      <c r="AX235" s="57"/>
      <c r="AY235" s="168">
        <v>0</v>
      </c>
      <c r="AZ235" s="169">
        <f t="shared" si="198"/>
        <v>0</v>
      </c>
      <c r="BA235" s="39" t="s">
        <v>447</v>
      </c>
      <c r="BB235" s="41" t="s">
        <v>566</v>
      </c>
      <c r="BC235" s="41" t="s">
        <v>735</v>
      </c>
      <c r="BD235" s="78"/>
      <c r="BE235" s="78"/>
      <c r="BF235" s="78"/>
      <c r="BG235" s="78"/>
      <c r="BH235" s="78"/>
      <c r="BI235" s="78"/>
      <c r="BJ235" s="78"/>
      <c r="BK235" s="78"/>
      <c r="BL235" s="78"/>
      <c r="BM235" s="49" t="s">
        <v>752</v>
      </c>
    </row>
    <row r="236" spans="1:65" s="137" customFormat="1" ht="13.15" customHeight="1" x14ac:dyDescent="0.25">
      <c r="A236" s="408" t="s">
        <v>530</v>
      </c>
      <c r="B236" s="409" t="s">
        <v>442</v>
      </c>
      <c r="C236" s="409"/>
      <c r="D236" s="410" t="s">
        <v>781</v>
      </c>
      <c r="E236" s="417"/>
      <c r="F236" s="426"/>
      <c r="G236" s="411" t="s">
        <v>532</v>
      </c>
      <c r="H236" s="411"/>
      <c r="I236" s="411" t="s">
        <v>533</v>
      </c>
      <c r="J236" s="411" t="s">
        <v>533</v>
      </c>
      <c r="K236" s="161" t="s">
        <v>25</v>
      </c>
      <c r="L236" s="155"/>
      <c r="M236" s="353"/>
      <c r="N236" s="417">
        <v>50</v>
      </c>
      <c r="O236" s="413" t="s">
        <v>242</v>
      </c>
      <c r="P236" s="414" t="s">
        <v>722</v>
      </c>
      <c r="Q236" s="415" t="s">
        <v>765</v>
      </c>
      <c r="R236" s="353" t="s">
        <v>234</v>
      </c>
      <c r="S236" s="353">
        <v>230000000</v>
      </c>
      <c r="T236" s="411" t="s">
        <v>534</v>
      </c>
      <c r="U236" s="417"/>
      <c r="V236" s="409" t="s">
        <v>285</v>
      </c>
      <c r="W236" s="417"/>
      <c r="X236" s="417"/>
      <c r="Y236" s="337">
        <v>0</v>
      </c>
      <c r="Z236" s="412">
        <v>90</v>
      </c>
      <c r="AA236" s="417">
        <v>10</v>
      </c>
      <c r="AB236" s="417"/>
      <c r="AC236" s="409" t="s">
        <v>236</v>
      </c>
      <c r="AD236" s="417"/>
      <c r="AE236" s="417"/>
      <c r="AF236" s="419">
        <v>16364700</v>
      </c>
      <c r="AG236" s="420">
        <v>18328464</v>
      </c>
      <c r="AH236" s="420"/>
      <c r="AI236" s="421"/>
      <c r="AJ236" s="421">
        <v>30515775</v>
      </c>
      <c r="AK236" s="421">
        <v>34177668</v>
      </c>
      <c r="AL236" s="420"/>
      <c r="AM236" s="421"/>
      <c r="AN236" s="421">
        <v>36789700</v>
      </c>
      <c r="AO236" s="421">
        <v>41204464.000000007</v>
      </c>
      <c r="AP236" s="420"/>
      <c r="AQ236" s="420"/>
      <c r="AR236" s="421">
        <v>38737512</v>
      </c>
      <c r="AS236" s="421">
        <v>43386013.440000005</v>
      </c>
      <c r="AT236" s="420"/>
      <c r="AU236" s="420"/>
      <c r="AV236" s="421">
        <v>39699152</v>
      </c>
      <c r="AW236" s="421">
        <v>44463050.240000002</v>
      </c>
      <c r="AX236" s="336"/>
      <c r="AY236" s="422">
        <v>0</v>
      </c>
      <c r="AZ236" s="423">
        <v>0</v>
      </c>
      <c r="BA236" s="353" t="s">
        <v>447</v>
      </c>
      <c r="BB236" s="411" t="s">
        <v>566</v>
      </c>
      <c r="BC236" s="411" t="s">
        <v>735</v>
      </c>
      <c r="BD236" s="417"/>
      <c r="BE236" s="417"/>
      <c r="BF236" s="417"/>
      <c r="BG236" s="417"/>
      <c r="BH236" s="417"/>
      <c r="BI236" s="417"/>
      <c r="BJ236" s="417"/>
      <c r="BK236" s="417"/>
      <c r="BL236" s="417"/>
      <c r="BM236" s="352" t="s">
        <v>191</v>
      </c>
    </row>
    <row r="237" spans="1:65" s="404" customFormat="1" ht="13.15" customHeight="1" x14ac:dyDescent="0.25">
      <c r="A237" s="406" t="s">
        <v>530</v>
      </c>
      <c r="B237" s="156" t="s">
        <v>442</v>
      </c>
      <c r="C237" s="156"/>
      <c r="D237" s="157" t="s">
        <v>807</v>
      </c>
      <c r="E237" s="383"/>
      <c r="F237" s="400"/>
      <c r="G237" s="401" t="s">
        <v>532</v>
      </c>
      <c r="H237" s="401"/>
      <c r="I237" s="375" t="s">
        <v>533</v>
      </c>
      <c r="J237" s="375" t="s">
        <v>533</v>
      </c>
      <c r="K237" s="398" t="s">
        <v>25</v>
      </c>
      <c r="L237" s="394"/>
      <c r="M237" s="23"/>
      <c r="N237" s="383">
        <v>50</v>
      </c>
      <c r="O237" s="317">
        <v>230000000</v>
      </c>
      <c r="P237" s="377" t="s">
        <v>747</v>
      </c>
      <c r="Q237" s="378" t="s">
        <v>446</v>
      </c>
      <c r="R237" s="23" t="s">
        <v>234</v>
      </c>
      <c r="S237" s="23">
        <v>230000000</v>
      </c>
      <c r="T237" s="162" t="s">
        <v>534</v>
      </c>
      <c r="U237" s="383"/>
      <c r="V237" s="381" t="s">
        <v>285</v>
      </c>
      <c r="W237" s="383"/>
      <c r="X237" s="383"/>
      <c r="Y237" s="382">
        <v>0</v>
      </c>
      <c r="Z237" s="376">
        <v>90</v>
      </c>
      <c r="AA237" s="383">
        <v>10</v>
      </c>
      <c r="AB237" s="383"/>
      <c r="AC237" s="156" t="s">
        <v>236</v>
      </c>
      <c r="AD237" s="383"/>
      <c r="AE237" s="402"/>
      <c r="AF237" s="385">
        <v>16364700</v>
      </c>
      <c r="AG237" s="386">
        <f t="shared" ref="AG237" si="226">AF237*1.12</f>
        <v>18328464</v>
      </c>
      <c r="AH237" s="386"/>
      <c r="AI237" s="388"/>
      <c r="AJ237" s="388">
        <v>30515775</v>
      </c>
      <c r="AK237" s="388">
        <f t="shared" ref="AK237" si="227">AJ237*1.12</f>
        <v>34177668</v>
      </c>
      <c r="AL237" s="386"/>
      <c r="AM237" s="388"/>
      <c r="AN237" s="388">
        <v>36789700</v>
      </c>
      <c r="AO237" s="388">
        <f t="shared" ref="AO237" si="228">AN237*1.12</f>
        <v>41204464.000000007</v>
      </c>
      <c r="AP237" s="386"/>
      <c r="AQ237" s="386"/>
      <c r="AR237" s="388">
        <v>38737512</v>
      </c>
      <c r="AS237" s="388">
        <f t="shared" ref="AS237" si="229">AR237*1.12</f>
        <v>43386013.440000005</v>
      </c>
      <c r="AT237" s="386"/>
      <c r="AU237" s="386"/>
      <c r="AV237" s="388">
        <v>39699152</v>
      </c>
      <c r="AW237" s="388">
        <f t="shared" ref="AW237" si="230">AV237*1.12</f>
        <v>44463050.240000002</v>
      </c>
      <c r="AX237" s="390"/>
      <c r="AY237" s="391">
        <f t="shared" ref="AY237" si="231">AF237+AJ237+AN237+AR237+AV237</f>
        <v>162106839</v>
      </c>
      <c r="AZ237" s="392">
        <f t="shared" ref="AZ237" si="232">AY237*1.12</f>
        <v>181559659.68000001</v>
      </c>
      <c r="BA237" s="403">
        <v>120240021112</v>
      </c>
      <c r="BB237" s="401" t="s">
        <v>566</v>
      </c>
      <c r="BC237" s="160" t="s">
        <v>567</v>
      </c>
      <c r="BD237" s="383"/>
      <c r="BE237" s="383"/>
      <c r="BF237" s="383"/>
      <c r="BG237" s="383"/>
      <c r="BH237" s="383"/>
      <c r="BI237" s="383"/>
      <c r="BJ237" s="383"/>
      <c r="BK237" s="383"/>
      <c r="BL237" s="383"/>
      <c r="BM237" s="396"/>
    </row>
    <row r="238" spans="1:65" s="137" customFormat="1" ht="13.15" customHeight="1" x14ac:dyDescent="0.25">
      <c r="A238" s="405" t="s">
        <v>530</v>
      </c>
      <c r="B238" s="26" t="s">
        <v>442</v>
      </c>
      <c r="C238" s="26"/>
      <c r="D238" s="28" t="s">
        <v>568</v>
      </c>
      <c r="E238" s="78"/>
      <c r="F238" s="58"/>
      <c r="G238" s="41" t="s">
        <v>532</v>
      </c>
      <c r="H238" s="41"/>
      <c r="I238" s="41" t="s">
        <v>533</v>
      </c>
      <c r="J238" s="41" t="s">
        <v>533</v>
      </c>
      <c r="K238" s="152" t="s">
        <v>25</v>
      </c>
      <c r="L238" s="54"/>
      <c r="M238" s="39"/>
      <c r="N238" s="78">
        <v>50</v>
      </c>
      <c r="O238" s="27">
        <v>230000000</v>
      </c>
      <c r="P238" s="39" t="s">
        <v>233</v>
      </c>
      <c r="Q238" s="24" t="s">
        <v>522</v>
      </c>
      <c r="R238" s="39" t="s">
        <v>234</v>
      </c>
      <c r="S238" s="39">
        <v>230000000</v>
      </c>
      <c r="T238" s="41" t="s">
        <v>538</v>
      </c>
      <c r="U238" s="78"/>
      <c r="V238" s="26" t="s">
        <v>285</v>
      </c>
      <c r="W238" s="78"/>
      <c r="X238" s="78"/>
      <c r="Y238" s="60">
        <v>0</v>
      </c>
      <c r="Z238" s="151">
        <v>90</v>
      </c>
      <c r="AA238" s="78">
        <v>10</v>
      </c>
      <c r="AB238" s="78"/>
      <c r="AC238" s="26" t="s">
        <v>236</v>
      </c>
      <c r="AD238" s="78"/>
      <c r="AE238" s="78"/>
      <c r="AF238" s="166">
        <v>19237500</v>
      </c>
      <c r="AG238" s="150">
        <f t="shared" si="221"/>
        <v>21546000.000000004</v>
      </c>
      <c r="AH238" s="150"/>
      <c r="AI238" s="167"/>
      <c r="AJ238" s="167">
        <v>34696250</v>
      </c>
      <c r="AK238" s="167">
        <f t="shared" si="222"/>
        <v>38859800</v>
      </c>
      <c r="AL238" s="150"/>
      <c r="AM238" s="167"/>
      <c r="AN238" s="167">
        <v>40772850</v>
      </c>
      <c r="AO238" s="167">
        <f t="shared" si="223"/>
        <v>45665592.000000007</v>
      </c>
      <c r="AP238" s="150"/>
      <c r="AQ238" s="150"/>
      <c r="AR238" s="167">
        <v>43021784</v>
      </c>
      <c r="AS238" s="167">
        <f t="shared" si="224"/>
        <v>48184398.080000006</v>
      </c>
      <c r="AT238" s="150"/>
      <c r="AU238" s="150"/>
      <c r="AV238" s="167">
        <v>44338236</v>
      </c>
      <c r="AW238" s="167">
        <f t="shared" si="225"/>
        <v>49658824.320000008</v>
      </c>
      <c r="AX238" s="57"/>
      <c r="AY238" s="168">
        <v>0</v>
      </c>
      <c r="AZ238" s="169">
        <f t="shared" si="198"/>
        <v>0</v>
      </c>
      <c r="BA238" s="151">
        <v>120240021112</v>
      </c>
      <c r="BB238" s="41" t="s">
        <v>569</v>
      </c>
      <c r="BC238" s="41" t="s">
        <v>570</v>
      </c>
      <c r="BD238" s="78"/>
      <c r="BE238" s="78"/>
      <c r="BF238" s="78"/>
      <c r="BG238" s="78"/>
      <c r="BH238" s="78"/>
      <c r="BI238" s="78"/>
      <c r="BJ238" s="78"/>
      <c r="BK238" s="78"/>
      <c r="BL238" s="78"/>
      <c r="BM238" s="127" t="s">
        <v>417</v>
      </c>
    </row>
    <row r="239" spans="1:65" s="137" customFormat="1" ht="13.15" customHeight="1" x14ac:dyDescent="0.25">
      <c r="A239" s="405" t="s">
        <v>530</v>
      </c>
      <c r="B239" s="26" t="s">
        <v>442</v>
      </c>
      <c r="C239" s="26"/>
      <c r="D239" s="37" t="s">
        <v>736</v>
      </c>
      <c r="E239" s="78"/>
      <c r="F239" s="59"/>
      <c r="G239" s="41" t="s">
        <v>532</v>
      </c>
      <c r="H239" s="41"/>
      <c r="I239" s="41" t="s">
        <v>533</v>
      </c>
      <c r="J239" s="41" t="s">
        <v>533</v>
      </c>
      <c r="K239" s="116" t="s">
        <v>25</v>
      </c>
      <c r="L239" s="54"/>
      <c r="M239" s="39"/>
      <c r="N239" s="78">
        <v>50</v>
      </c>
      <c r="O239" s="25" t="s">
        <v>242</v>
      </c>
      <c r="P239" s="165" t="s">
        <v>722</v>
      </c>
      <c r="Q239" s="69" t="s">
        <v>662</v>
      </c>
      <c r="R239" s="39" t="s">
        <v>234</v>
      </c>
      <c r="S239" s="39">
        <v>230000000</v>
      </c>
      <c r="T239" s="41" t="s">
        <v>538</v>
      </c>
      <c r="U239" s="78"/>
      <c r="V239" s="26" t="s">
        <v>285</v>
      </c>
      <c r="W239" s="78"/>
      <c r="X239" s="78"/>
      <c r="Y239" s="60">
        <v>0</v>
      </c>
      <c r="Z239" s="151">
        <v>90</v>
      </c>
      <c r="AA239" s="78">
        <v>10</v>
      </c>
      <c r="AB239" s="78"/>
      <c r="AC239" s="26" t="s">
        <v>236</v>
      </c>
      <c r="AD239" s="78"/>
      <c r="AE239" s="78"/>
      <c r="AF239" s="166">
        <v>19237500</v>
      </c>
      <c r="AG239" s="150">
        <f t="shared" si="221"/>
        <v>21546000.000000004</v>
      </c>
      <c r="AH239" s="150"/>
      <c r="AI239" s="167"/>
      <c r="AJ239" s="167">
        <v>34696250</v>
      </c>
      <c r="AK239" s="167">
        <f t="shared" si="222"/>
        <v>38859800</v>
      </c>
      <c r="AL239" s="150"/>
      <c r="AM239" s="167"/>
      <c r="AN239" s="167">
        <v>40772850</v>
      </c>
      <c r="AO239" s="167">
        <f t="shared" si="223"/>
        <v>45665592.000000007</v>
      </c>
      <c r="AP239" s="150"/>
      <c r="AQ239" s="150"/>
      <c r="AR239" s="167">
        <v>43021784</v>
      </c>
      <c r="AS239" s="167">
        <f t="shared" si="224"/>
        <v>48184398.080000006</v>
      </c>
      <c r="AT239" s="150"/>
      <c r="AU239" s="150"/>
      <c r="AV239" s="167">
        <v>44338236</v>
      </c>
      <c r="AW239" s="167">
        <f t="shared" si="225"/>
        <v>49658824.320000008</v>
      </c>
      <c r="AX239" s="57"/>
      <c r="AY239" s="168">
        <v>0</v>
      </c>
      <c r="AZ239" s="169">
        <f t="shared" si="198"/>
        <v>0</v>
      </c>
      <c r="BA239" s="39" t="s">
        <v>447</v>
      </c>
      <c r="BB239" s="41" t="s">
        <v>569</v>
      </c>
      <c r="BC239" s="41" t="s">
        <v>737</v>
      </c>
      <c r="BD239" s="78"/>
      <c r="BE239" s="78"/>
      <c r="BF239" s="78"/>
      <c r="BG239" s="78"/>
      <c r="BH239" s="78"/>
      <c r="BI239" s="78"/>
      <c r="BJ239" s="78"/>
      <c r="BK239" s="78"/>
      <c r="BL239" s="78"/>
      <c r="BM239" s="49" t="s">
        <v>752</v>
      </c>
    </row>
    <row r="240" spans="1:65" s="137" customFormat="1" ht="13.15" customHeight="1" x14ac:dyDescent="0.25">
      <c r="A240" s="408" t="s">
        <v>530</v>
      </c>
      <c r="B240" s="409" t="s">
        <v>442</v>
      </c>
      <c r="C240" s="409"/>
      <c r="D240" s="410" t="s">
        <v>782</v>
      </c>
      <c r="E240" s="417"/>
      <c r="F240" s="426"/>
      <c r="G240" s="411" t="s">
        <v>532</v>
      </c>
      <c r="H240" s="411"/>
      <c r="I240" s="411" t="s">
        <v>533</v>
      </c>
      <c r="J240" s="411" t="s">
        <v>533</v>
      </c>
      <c r="K240" s="161" t="s">
        <v>25</v>
      </c>
      <c r="L240" s="155"/>
      <c r="M240" s="353"/>
      <c r="N240" s="417">
        <v>50</v>
      </c>
      <c r="O240" s="413" t="s">
        <v>242</v>
      </c>
      <c r="P240" s="414" t="s">
        <v>722</v>
      </c>
      <c r="Q240" s="415" t="s">
        <v>765</v>
      </c>
      <c r="R240" s="353" t="s">
        <v>234</v>
      </c>
      <c r="S240" s="353">
        <v>230000000</v>
      </c>
      <c r="T240" s="411" t="s">
        <v>538</v>
      </c>
      <c r="U240" s="417"/>
      <c r="V240" s="409" t="s">
        <v>285</v>
      </c>
      <c r="W240" s="417"/>
      <c r="X240" s="417"/>
      <c r="Y240" s="337">
        <v>0</v>
      </c>
      <c r="Z240" s="412">
        <v>90</v>
      </c>
      <c r="AA240" s="417">
        <v>10</v>
      </c>
      <c r="AB240" s="417"/>
      <c r="AC240" s="409" t="s">
        <v>236</v>
      </c>
      <c r="AD240" s="417"/>
      <c r="AE240" s="417"/>
      <c r="AF240" s="419">
        <v>19237500</v>
      </c>
      <c r="AG240" s="420">
        <v>21546000.000000004</v>
      </c>
      <c r="AH240" s="420"/>
      <c r="AI240" s="421"/>
      <c r="AJ240" s="421">
        <v>34696250</v>
      </c>
      <c r="AK240" s="421">
        <v>38859800</v>
      </c>
      <c r="AL240" s="420"/>
      <c r="AM240" s="421"/>
      <c r="AN240" s="421">
        <v>40772850</v>
      </c>
      <c r="AO240" s="421">
        <v>45665592.000000007</v>
      </c>
      <c r="AP240" s="420"/>
      <c r="AQ240" s="420"/>
      <c r="AR240" s="421">
        <v>43021784</v>
      </c>
      <c r="AS240" s="421">
        <v>48184398.080000006</v>
      </c>
      <c r="AT240" s="420"/>
      <c r="AU240" s="420"/>
      <c r="AV240" s="421">
        <v>44338236</v>
      </c>
      <c r="AW240" s="421">
        <v>49658824.320000008</v>
      </c>
      <c r="AX240" s="336"/>
      <c r="AY240" s="422">
        <v>0</v>
      </c>
      <c r="AZ240" s="423">
        <v>0</v>
      </c>
      <c r="BA240" s="353" t="s">
        <v>447</v>
      </c>
      <c r="BB240" s="411" t="s">
        <v>569</v>
      </c>
      <c r="BC240" s="411" t="s">
        <v>737</v>
      </c>
      <c r="BD240" s="417"/>
      <c r="BE240" s="417"/>
      <c r="BF240" s="417"/>
      <c r="BG240" s="417"/>
      <c r="BH240" s="417"/>
      <c r="BI240" s="417"/>
      <c r="BJ240" s="417"/>
      <c r="BK240" s="417"/>
      <c r="BL240" s="417"/>
      <c r="BM240" s="352" t="s">
        <v>191</v>
      </c>
    </row>
    <row r="241" spans="1:70" s="404" customFormat="1" ht="13.15" customHeight="1" x14ac:dyDescent="0.25">
      <c r="A241" s="406" t="s">
        <v>530</v>
      </c>
      <c r="B241" s="156" t="s">
        <v>442</v>
      </c>
      <c r="C241" s="156"/>
      <c r="D241" s="157" t="s">
        <v>808</v>
      </c>
      <c r="E241" s="383"/>
      <c r="F241" s="400"/>
      <c r="G241" s="401" t="s">
        <v>532</v>
      </c>
      <c r="H241" s="401"/>
      <c r="I241" s="375" t="s">
        <v>533</v>
      </c>
      <c r="J241" s="375" t="s">
        <v>533</v>
      </c>
      <c r="K241" s="398" t="s">
        <v>25</v>
      </c>
      <c r="L241" s="394"/>
      <c r="M241" s="23"/>
      <c r="N241" s="383">
        <v>50</v>
      </c>
      <c r="O241" s="317">
        <v>230000000</v>
      </c>
      <c r="P241" s="377" t="s">
        <v>747</v>
      </c>
      <c r="Q241" s="378" t="s">
        <v>446</v>
      </c>
      <c r="R241" s="23" t="s">
        <v>234</v>
      </c>
      <c r="S241" s="23">
        <v>230000000</v>
      </c>
      <c r="T241" s="162" t="s">
        <v>538</v>
      </c>
      <c r="U241" s="383"/>
      <c r="V241" s="381" t="s">
        <v>285</v>
      </c>
      <c r="W241" s="383"/>
      <c r="X241" s="383"/>
      <c r="Y241" s="382">
        <v>0</v>
      </c>
      <c r="Z241" s="376">
        <v>90</v>
      </c>
      <c r="AA241" s="383">
        <v>10</v>
      </c>
      <c r="AB241" s="383"/>
      <c r="AC241" s="156" t="s">
        <v>236</v>
      </c>
      <c r="AD241" s="383"/>
      <c r="AE241" s="402"/>
      <c r="AF241" s="385">
        <v>19237500</v>
      </c>
      <c r="AG241" s="386">
        <f t="shared" ref="AG241" si="233">AF241*1.12</f>
        <v>21546000.000000004</v>
      </c>
      <c r="AH241" s="386"/>
      <c r="AI241" s="388"/>
      <c r="AJ241" s="388">
        <v>34696250</v>
      </c>
      <c r="AK241" s="388">
        <f t="shared" ref="AK241" si="234">AJ241*1.12</f>
        <v>38859800</v>
      </c>
      <c r="AL241" s="386"/>
      <c r="AM241" s="388"/>
      <c r="AN241" s="388">
        <v>40772850</v>
      </c>
      <c r="AO241" s="388">
        <f t="shared" ref="AO241" si="235">AN241*1.12</f>
        <v>45665592.000000007</v>
      </c>
      <c r="AP241" s="386"/>
      <c r="AQ241" s="386"/>
      <c r="AR241" s="388">
        <v>43021784</v>
      </c>
      <c r="AS241" s="388">
        <f t="shared" ref="AS241" si="236">AR241*1.12</f>
        <v>48184398.080000006</v>
      </c>
      <c r="AT241" s="386"/>
      <c r="AU241" s="386"/>
      <c r="AV241" s="388">
        <v>44338236</v>
      </c>
      <c r="AW241" s="388">
        <f t="shared" ref="AW241" si="237">AV241*1.12</f>
        <v>49658824.320000008</v>
      </c>
      <c r="AX241" s="390"/>
      <c r="AY241" s="391">
        <f t="shared" ref="AY241" si="238">AF241+AJ241+AN241+AR241+AV241</f>
        <v>182066620</v>
      </c>
      <c r="AZ241" s="392">
        <f t="shared" ref="AZ241" si="239">AY241*1.12</f>
        <v>203914614.40000001</v>
      </c>
      <c r="BA241" s="403">
        <v>120240021112</v>
      </c>
      <c r="BB241" s="401" t="s">
        <v>569</v>
      </c>
      <c r="BC241" s="160" t="s">
        <v>570</v>
      </c>
      <c r="BD241" s="383"/>
      <c r="BE241" s="383"/>
      <c r="BF241" s="383"/>
      <c r="BG241" s="383"/>
      <c r="BH241" s="383"/>
      <c r="BI241" s="383"/>
      <c r="BJ241" s="383"/>
      <c r="BK241" s="383"/>
      <c r="BL241" s="383"/>
      <c r="BM241" s="396"/>
    </row>
    <row r="242" spans="1:70" s="137" customFormat="1" ht="13.15" customHeight="1" x14ac:dyDescent="0.25">
      <c r="A242" s="405" t="s">
        <v>530</v>
      </c>
      <c r="B242" s="26" t="s">
        <v>442</v>
      </c>
      <c r="C242" s="26"/>
      <c r="D242" s="28" t="s">
        <v>571</v>
      </c>
      <c r="E242" s="78"/>
      <c r="F242" s="58"/>
      <c r="G242" s="41" t="s">
        <v>532</v>
      </c>
      <c r="H242" s="41"/>
      <c r="I242" s="41" t="s">
        <v>533</v>
      </c>
      <c r="J242" s="41" t="s">
        <v>533</v>
      </c>
      <c r="K242" s="152" t="s">
        <v>25</v>
      </c>
      <c r="L242" s="54"/>
      <c r="M242" s="39"/>
      <c r="N242" s="78">
        <v>50</v>
      </c>
      <c r="O242" s="27">
        <v>230000000</v>
      </c>
      <c r="P242" s="39" t="s">
        <v>233</v>
      </c>
      <c r="Q242" s="24" t="s">
        <v>522</v>
      </c>
      <c r="R242" s="39" t="s">
        <v>234</v>
      </c>
      <c r="S242" s="39">
        <v>230000000</v>
      </c>
      <c r="T242" s="41" t="s">
        <v>280</v>
      </c>
      <c r="U242" s="78"/>
      <c r="V242" s="26" t="s">
        <v>285</v>
      </c>
      <c r="W242" s="78"/>
      <c r="X242" s="78"/>
      <c r="Y242" s="60">
        <v>0</v>
      </c>
      <c r="Z242" s="151">
        <v>90</v>
      </c>
      <c r="AA242" s="78">
        <v>10</v>
      </c>
      <c r="AB242" s="78"/>
      <c r="AC242" s="26" t="s">
        <v>236</v>
      </c>
      <c r="AD242" s="78"/>
      <c r="AE242" s="78"/>
      <c r="AF242" s="166">
        <v>33881940</v>
      </c>
      <c r="AG242" s="150">
        <f t="shared" si="221"/>
        <v>37947772.800000004</v>
      </c>
      <c r="AH242" s="150"/>
      <c r="AI242" s="167"/>
      <c r="AJ242" s="167">
        <v>64430090</v>
      </c>
      <c r="AK242" s="167">
        <f t="shared" si="222"/>
        <v>72161700.800000012</v>
      </c>
      <c r="AL242" s="150"/>
      <c r="AM242" s="167"/>
      <c r="AN242" s="167">
        <v>73921100</v>
      </c>
      <c r="AO242" s="167">
        <f t="shared" si="223"/>
        <v>82791632.000000015</v>
      </c>
      <c r="AP242" s="150"/>
      <c r="AQ242" s="150"/>
      <c r="AR242" s="167">
        <v>78784844</v>
      </c>
      <c r="AS242" s="167">
        <f t="shared" si="224"/>
        <v>88239025.280000001</v>
      </c>
      <c r="AT242" s="150"/>
      <c r="AU242" s="150"/>
      <c r="AV242" s="167">
        <v>79600580</v>
      </c>
      <c r="AW242" s="167">
        <f t="shared" si="225"/>
        <v>89152649.600000009</v>
      </c>
      <c r="AX242" s="57"/>
      <c r="AY242" s="168">
        <v>0</v>
      </c>
      <c r="AZ242" s="169">
        <f t="shared" si="198"/>
        <v>0</v>
      </c>
      <c r="BA242" s="151">
        <v>120240021112</v>
      </c>
      <c r="BB242" s="41" t="s">
        <v>572</v>
      </c>
      <c r="BC242" s="41" t="s">
        <v>573</v>
      </c>
      <c r="BD242" s="78"/>
      <c r="BE242" s="78"/>
      <c r="BF242" s="78"/>
      <c r="BG242" s="78"/>
      <c r="BH242" s="78"/>
      <c r="BI242" s="78"/>
      <c r="BJ242" s="78"/>
      <c r="BK242" s="78"/>
      <c r="BL242" s="78"/>
      <c r="BM242" s="127" t="s">
        <v>417</v>
      </c>
    </row>
    <row r="243" spans="1:70" s="137" customFormat="1" ht="13.15" customHeight="1" x14ac:dyDescent="0.25">
      <c r="A243" s="405" t="s">
        <v>530</v>
      </c>
      <c r="B243" s="26" t="s">
        <v>442</v>
      </c>
      <c r="C243" s="26"/>
      <c r="D243" s="37" t="s">
        <v>738</v>
      </c>
      <c r="E243" s="78"/>
      <c r="F243" s="59"/>
      <c r="G243" s="41" t="s">
        <v>532</v>
      </c>
      <c r="H243" s="41"/>
      <c r="I243" s="41" t="s">
        <v>533</v>
      </c>
      <c r="J243" s="41" t="s">
        <v>533</v>
      </c>
      <c r="K243" s="116" t="s">
        <v>25</v>
      </c>
      <c r="L243" s="54"/>
      <c r="M243" s="39"/>
      <c r="N243" s="78">
        <v>50</v>
      </c>
      <c r="O243" s="25" t="s">
        <v>242</v>
      </c>
      <c r="P243" s="165" t="s">
        <v>722</v>
      </c>
      <c r="Q243" s="69" t="s">
        <v>662</v>
      </c>
      <c r="R243" s="39" t="s">
        <v>234</v>
      </c>
      <c r="S243" s="39">
        <v>230000000</v>
      </c>
      <c r="T243" s="41" t="s">
        <v>280</v>
      </c>
      <c r="U243" s="78"/>
      <c r="V243" s="26" t="s">
        <v>285</v>
      </c>
      <c r="W243" s="78"/>
      <c r="X243" s="78"/>
      <c r="Y243" s="60">
        <v>0</v>
      </c>
      <c r="Z243" s="151">
        <v>90</v>
      </c>
      <c r="AA243" s="78">
        <v>10</v>
      </c>
      <c r="AB243" s="78"/>
      <c r="AC243" s="26" t="s">
        <v>236</v>
      </c>
      <c r="AD243" s="78"/>
      <c r="AE243" s="78"/>
      <c r="AF243" s="166">
        <v>33881940</v>
      </c>
      <c r="AG243" s="150">
        <f t="shared" si="221"/>
        <v>37947772.800000004</v>
      </c>
      <c r="AH243" s="150"/>
      <c r="AI243" s="167"/>
      <c r="AJ243" s="167">
        <v>64430090</v>
      </c>
      <c r="AK243" s="167">
        <f t="shared" si="222"/>
        <v>72161700.800000012</v>
      </c>
      <c r="AL243" s="150"/>
      <c r="AM243" s="167"/>
      <c r="AN243" s="167">
        <v>73921100</v>
      </c>
      <c r="AO243" s="167">
        <f t="shared" si="223"/>
        <v>82791632.000000015</v>
      </c>
      <c r="AP243" s="150"/>
      <c r="AQ243" s="150"/>
      <c r="AR243" s="167">
        <v>78784844</v>
      </c>
      <c r="AS243" s="167">
        <f t="shared" si="224"/>
        <v>88239025.280000001</v>
      </c>
      <c r="AT243" s="150"/>
      <c r="AU243" s="150"/>
      <c r="AV243" s="167">
        <v>79600580</v>
      </c>
      <c r="AW243" s="167">
        <f t="shared" si="225"/>
        <v>89152649.600000009</v>
      </c>
      <c r="AX243" s="57"/>
      <c r="AY243" s="168">
        <v>0</v>
      </c>
      <c r="AZ243" s="169">
        <f t="shared" si="198"/>
        <v>0</v>
      </c>
      <c r="BA243" s="39" t="s">
        <v>447</v>
      </c>
      <c r="BB243" s="41" t="s">
        <v>572</v>
      </c>
      <c r="BC243" s="41" t="s">
        <v>739</v>
      </c>
      <c r="BD243" s="78"/>
      <c r="BE243" s="78"/>
      <c r="BF243" s="78"/>
      <c r="BG243" s="78"/>
      <c r="BH243" s="78"/>
      <c r="BI243" s="78"/>
      <c r="BJ243" s="78"/>
      <c r="BK243" s="78"/>
      <c r="BL243" s="78"/>
      <c r="BM243" s="49" t="s">
        <v>752</v>
      </c>
    </row>
    <row r="244" spans="1:70" s="137" customFormat="1" ht="13.15" customHeight="1" x14ac:dyDescent="0.25">
      <c r="A244" s="408" t="s">
        <v>530</v>
      </c>
      <c r="B244" s="409" t="s">
        <v>442</v>
      </c>
      <c r="C244" s="409"/>
      <c r="D244" s="410" t="s">
        <v>783</v>
      </c>
      <c r="E244" s="417"/>
      <c r="F244" s="426"/>
      <c r="G244" s="411" t="s">
        <v>532</v>
      </c>
      <c r="H244" s="411"/>
      <c r="I244" s="411" t="s">
        <v>533</v>
      </c>
      <c r="J244" s="411" t="s">
        <v>533</v>
      </c>
      <c r="K244" s="161" t="s">
        <v>25</v>
      </c>
      <c r="L244" s="155"/>
      <c r="M244" s="353"/>
      <c r="N244" s="417">
        <v>50</v>
      </c>
      <c r="O244" s="413" t="s">
        <v>242</v>
      </c>
      <c r="P244" s="414" t="s">
        <v>722</v>
      </c>
      <c r="Q244" s="415" t="s">
        <v>765</v>
      </c>
      <c r="R244" s="353" t="s">
        <v>234</v>
      </c>
      <c r="S244" s="353">
        <v>230000000</v>
      </c>
      <c r="T244" s="411" t="s">
        <v>280</v>
      </c>
      <c r="U244" s="417"/>
      <c r="V244" s="409" t="s">
        <v>285</v>
      </c>
      <c r="W244" s="417"/>
      <c r="X244" s="417"/>
      <c r="Y244" s="337">
        <v>0</v>
      </c>
      <c r="Z244" s="412">
        <v>90</v>
      </c>
      <c r="AA244" s="417">
        <v>10</v>
      </c>
      <c r="AB244" s="417"/>
      <c r="AC244" s="409" t="s">
        <v>236</v>
      </c>
      <c r="AD244" s="417"/>
      <c r="AE244" s="417"/>
      <c r="AF244" s="419">
        <v>33881940</v>
      </c>
      <c r="AG244" s="420">
        <v>37947772.800000004</v>
      </c>
      <c r="AH244" s="420"/>
      <c r="AI244" s="421"/>
      <c r="AJ244" s="421">
        <v>64430090</v>
      </c>
      <c r="AK244" s="421">
        <v>72161700.800000012</v>
      </c>
      <c r="AL244" s="420"/>
      <c r="AM244" s="421"/>
      <c r="AN244" s="421">
        <v>73921100</v>
      </c>
      <c r="AO244" s="421">
        <v>82791632.000000015</v>
      </c>
      <c r="AP244" s="420"/>
      <c r="AQ244" s="420"/>
      <c r="AR244" s="421">
        <v>78784844</v>
      </c>
      <c r="AS244" s="421">
        <v>88239025.280000001</v>
      </c>
      <c r="AT244" s="420"/>
      <c r="AU244" s="420"/>
      <c r="AV244" s="421">
        <v>79600580</v>
      </c>
      <c r="AW244" s="421">
        <v>89152649.600000009</v>
      </c>
      <c r="AX244" s="336"/>
      <c r="AY244" s="422">
        <v>0</v>
      </c>
      <c r="AZ244" s="423">
        <v>0</v>
      </c>
      <c r="BA244" s="353" t="s">
        <v>447</v>
      </c>
      <c r="BB244" s="411" t="s">
        <v>572</v>
      </c>
      <c r="BC244" s="411" t="s">
        <v>739</v>
      </c>
      <c r="BD244" s="417"/>
      <c r="BE244" s="417"/>
      <c r="BF244" s="417"/>
      <c r="BG244" s="417"/>
      <c r="BH244" s="417"/>
      <c r="BI244" s="417"/>
      <c r="BJ244" s="417"/>
      <c r="BK244" s="417"/>
      <c r="BL244" s="417"/>
      <c r="BM244" s="352" t="s">
        <v>191</v>
      </c>
    </row>
    <row r="245" spans="1:70" s="404" customFormat="1" ht="13.15" customHeight="1" x14ac:dyDescent="0.25">
      <c r="A245" s="406" t="s">
        <v>530</v>
      </c>
      <c r="B245" s="156" t="s">
        <v>442</v>
      </c>
      <c r="C245" s="156"/>
      <c r="D245" s="157" t="s">
        <v>809</v>
      </c>
      <c r="E245" s="383"/>
      <c r="F245" s="400"/>
      <c r="G245" s="401" t="s">
        <v>532</v>
      </c>
      <c r="H245" s="401"/>
      <c r="I245" s="375" t="s">
        <v>533</v>
      </c>
      <c r="J245" s="375" t="s">
        <v>533</v>
      </c>
      <c r="K245" s="398" t="s">
        <v>25</v>
      </c>
      <c r="L245" s="394"/>
      <c r="M245" s="23"/>
      <c r="N245" s="383">
        <v>50</v>
      </c>
      <c r="O245" s="317">
        <v>230000000</v>
      </c>
      <c r="P245" s="377" t="s">
        <v>747</v>
      </c>
      <c r="Q245" s="378" t="s">
        <v>446</v>
      </c>
      <c r="R245" s="23" t="s">
        <v>234</v>
      </c>
      <c r="S245" s="23">
        <v>230000000</v>
      </c>
      <c r="T245" s="162" t="s">
        <v>280</v>
      </c>
      <c r="U245" s="383"/>
      <c r="V245" s="381" t="s">
        <v>285</v>
      </c>
      <c r="W245" s="383"/>
      <c r="X245" s="383"/>
      <c r="Y245" s="382">
        <v>0</v>
      </c>
      <c r="Z245" s="376">
        <v>90</v>
      </c>
      <c r="AA245" s="383">
        <v>10</v>
      </c>
      <c r="AB245" s="383"/>
      <c r="AC245" s="156" t="s">
        <v>236</v>
      </c>
      <c r="AD245" s="383"/>
      <c r="AE245" s="402"/>
      <c r="AF245" s="385">
        <v>33881940</v>
      </c>
      <c r="AG245" s="386">
        <f t="shared" ref="AG245" si="240">AF245*1.12</f>
        <v>37947772.800000004</v>
      </c>
      <c r="AH245" s="386"/>
      <c r="AI245" s="388"/>
      <c r="AJ245" s="388">
        <v>64430090</v>
      </c>
      <c r="AK245" s="388">
        <f t="shared" ref="AK245" si="241">AJ245*1.12</f>
        <v>72161700.800000012</v>
      </c>
      <c r="AL245" s="386"/>
      <c r="AM245" s="388"/>
      <c r="AN245" s="388">
        <v>73921100</v>
      </c>
      <c r="AO245" s="388">
        <f t="shared" ref="AO245" si="242">AN245*1.12</f>
        <v>82791632.000000015</v>
      </c>
      <c r="AP245" s="386"/>
      <c r="AQ245" s="386"/>
      <c r="AR245" s="388">
        <v>78784844</v>
      </c>
      <c r="AS245" s="388">
        <f t="shared" ref="AS245" si="243">AR245*1.12</f>
        <v>88239025.280000001</v>
      </c>
      <c r="AT245" s="386"/>
      <c r="AU245" s="386"/>
      <c r="AV245" s="388">
        <v>79600580</v>
      </c>
      <c r="AW245" s="388">
        <f t="shared" ref="AW245" si="244">AV245*1.12</f>
        <v>89152649.600000009</v>
      </c>
      <c r="AX245" s="390"/>
      <c r="AY245" s="391">
        <f t="shared" ref="AY245" si="245">AF245+AJ245+AN245+AR245+AV245</f>
        <v>330618554</v>
      </c>
      <c r="AZ245" s="392">
        <f t="shared" ref="AZ245" si="246">AY245*1.12</f>
        <v>370292780.48000002</v>
      </c>
      <c r="BA245" s="403">
        <v>120240021112</v>
      </c>
      <c r="BB245" s="401" t="s">
        <v>572</v>
      </c>
      <c r="BC245" s="160" t="s">
        <v>573</v>
      </c>
      <c r="BD245" s="383"/>
      <c r="BE245" s="383"/>
      <c r="BF245" s="383"/>
      <c r="BG245" s="383"/>
      <c r="BH245" s="383"/>
      <c r="BI245" s="383"/>
      <c r="BJ245" s="383"/>
      <c r="BK245" s="383"/>
      <c r="BL245" s="383"/>
      <c r="BM245" s="396"/>
    </row>
    <row r="246" spans="1:70" s="137" customFormat="1" ht="13.15" customHeight="1" x14ac:dyDescent="0.25">
      <c r="A246" s="405" t="s">
        <v>530</v>
      </c>
      <c r="B246" s="26" t="s">
        <v>442</v>
      </c>
      <c r="C246" s="26"/>
      <c r="D246" s="28" t="s">
        <v>574</v>
      </c>
      <c r="E246" s="78"/>
      <c r="F246" s="58"/>
      <c r="G246" s="41" t="s">
        <v>532</v>
      </c>
      <c r="H246" s="41"/>
      <c r="I246" s="41" t="s">
        <v>533</v>
      </c>
      <c r="J246" s="41" t="s">
        <v>533</v>
      </c>
      <c r="K246" s="152" t="s">
        <v>25</v>
      </c>
      <c r="L246" s="54"/>
      <c r="M246" s="39"/>
      <c r="N246" s="78">
        <v>50</v>
      </c>
      <c r="O246" s="27">
        <v>230000000</v>
      </c>
      <c r="P246" s="39" t="s">
        <v>233</v>
      </c>
      <c r="Q246" s="24" t="s">
        <v>522</v>
      </c>
      <c r="R246" s="39" t="s">
        <v>234</v>
      </c>
      <c r="S246" s="39">
        <v>230000000</v>
      </c>
      <c r="T246" s="41" t="s">
        <v>140</v>
      </c>
      <c r="U246" s="78"/>
      <c r="V246" s="26" t="s">
        <v>285</v>
      </c>
      <c r="W246" s="78"/>
      <c r="X246" s="78"/>
      <c r="Y246" s="60">
        <v>0</v>
      </c>
      <c r="Z246" s="151">
        <v>90</v>
      </c>
      <c r="AA246" s="78">
        <v>10</v>
      </c>
      <c r="AB246" s="78"/>
      <c r="AC246" s="26" t="s">
        <v>236</v>
      </c>
      <c r="AD246" s="78"/>
      <c r="AE246" s="78"/>
      <c r="AF246" s="166">
        <v>130438800</v>
      </c>
      <c r="AG246" s="150">
        <f t="shared" si="221"/>
        <v>146091456</v>
      </c>
      <c r="AH246" s="150"/>
      <c r="AI246" s="167"/>
      <c r="AJ246" s="167">
        <v>281293500</v>
      </c>
      <c r="AK246" s="167">
        <f t="shared" si="222"/>
        <v>315048720.00000006</v>
      </c>
      <c r="AL246" s="150"/>
      <c r="AM246" s="167"/>
      <c r="AN246" s="167">
        <v>365672600</v>
      </c>
      <c r="AO246" s="167">
        <f t="shared" si="223"/>
        <v>409553312.00000006</v>
      </c>
      <c r="AP246" s="150"/>
      <c r="AQ246" s="150"/>
      <c r="AR246" s="167">
        <v>393400292</v>
      </c>
      <c r="AS246" s="167">
        <f t="shared" si="224"/>
        <v>440608327.04000002</v>
      </c>
      <c r="AT246" s="150"/>
      <c r="AU246" s="150"/>
      <c r="AV246" s="167">
        <v>393400292</v>
      </c>
      <c r="AW246" s="167">
        <f t="shared" si="225"/>
        <v>440608327.04000002</v>
      </c>
      <c r="AX246" s="57"/>
      <c r="AY246" s="168">
        <v>0</v>
      </c>
      <c r="AZ246" s="169">
        <f t="shared" si="198"/>
        <v>0</v>
      </c>
      <c r="BA246" s="151">
        <v>120240021112</v>
      </c>
      <c r="BB246" s="41" t="s">
        <v>575</v>
      </c>
      <c r="BC246" s="41" t="s">
        <v>576</v>
      </c>
      <c r="BD246" s="78"/>
      <c r="BE246" s="78"/>
      <c r="BF246" s="78"/>
      <c r="BG246" s="78"/>
      <c r="BH246" s="78"/>
      <c r="BI246" s="78"/>
      <c r="BJ246" s="78"/>
      <c r="BK246" s="78"/>
      <c r="BL246" s="78"/>
      <c r="BM246" s="127" t="s">
        <v>417</v>
      </c>
    </row>
    <row r="247" spans="1:70" s="137" customFormat="1" ht="13.15" customHeight="1" x14ac:dyDescent="0.25">
      <c r="A247" s="405" t="s">
        <v>530</v>
      </c>
      <c r="B247" s="26" t="s">
        <v>442</v>
      </c>
      <c r="C247" s="26"/>
      <c r="D247" s="37" t="s">
        <v>740</v>
      </c>
      <c r="E247" s="78"/>
      <c r="F247" s="59"/>
      <c r="G247" s="41" t="s">
        <v>532</v>
      </c>
      <c r="H247" s="41"/>
      <c r="I247" s="41" t="s">
        <v>533</v>
      </c>
      <c r="J247" s="41" t="s">
        <v>533</v>
      </c>
      <c r="K247" s="116" t="s">
        <v>25</v>
      </c>
      <c r="L247" s="54"/>
      <c r="M247" s="39"/>
      <c r="N247" s="78">
        <v>50</v>
      </c>
      <c r="O247" s="25" t="s">
        <v>242</v>
      </c>
      <c r="P247" s="165" t="s">
        <v>722</v>
      </c>
      <c r="Q247" s="69" t="s">
        <v>662</v>
      </c>
      <c r="R247" s="39" t="s">
        <v>234</v>
      </c>
      <c r="S247" s="39">
        <v>230000000</v>
      </c>
      <c r="T247" s="41" t="s">
        <v>140</v>
      </c>
      <c r="U247" s="78"/>
      <c r="V247" s="26" t="s">
        <v>285</v>
      </c>
      <c r="W247" s="78"/>
      <c r="X247" s="78"/>
      <c r="Y247" s="60">
        <v>0</v>
      </c>
      <c r="Z247" s="151">
        <v>90</v>
      </c>
      <c r="AA247" s="78">
        <v>10</v>
      </c>
      <c r="AB247" s="78"/>
      <c r="AC247" s="26" t="s">
        <v>236</v>
      </c>
      <c r="AD247" s="78"/>
      <c r="AE247" s="78"/>
      <c r="AF247" s="166">
        <v>130438800</v>
      </c>
      <c r="AG247" s="150">
        <f t="shared" si="221"/>
        <v>146091456</v>
      </c>
      <c r="AH247" s="150"/>
      <c r="AI247" s="167"/>
      <c r="AJ247" s="167">
        <v>281293500</v>
      </c>
      <c r="AK247" s="167">
        <f t="shared" si="222"/>
        <v>315048720.00000006</v>
      </c>
      <c r="AL247" s="150"/>
      <c r="AM247" s="167"/>
      <c r="AN247" s="167">
        <v>365672600</v>
      </c>
      <c r="AO247" s="167">
        <f t="shared" si="223"/>
        <v>409553312.00000006</v>
      </c>
      <c r="AP247" s="150"/>
      <c r="AQ247" s="150"/>
      <c r="AR247" s="167">
        <v>393400292</v>
      </c>
      <c r="AS247" s="167">
        <f t="shared" si="224"/>
        <v>440608327.04000002</v>
      </c>
      <c r="AT247" s="150"/>
      <c r="AU247" s="150"/>
      <c r="AV247" s="167">
        <v>393400292</v>
      </c>
      <c r="AW247" s="167">
        <f t="shared" si="225"/>
        <v>440608327.04000002</v>
      </c>
      <c r="AX247" s="57"/>
      <c r="AY247" s="168">
        <v>0</v>
      </c>
      <c r="AZ247" s="169">
        <f t="shared" si="198"/>
        <v>0</v>
      </c>
      <c r="BA247" s="39" t="s">
        <v>447</v>
      </c>
      <c r="BB247" s="41" t="s">
        <v>575</v>
      </c>
      <c r="BC247" s="41" t="s">
        <v>741</v>
      </c>
      <c r="BD247" s="78"/>
      <c r="BE247" s="78"/>
      <c r="BF247" s="78"/>
      <c r="BG247" s="78"/>
      <c r="BH247" s="78"/>
      <c r="BI247" s="78"/>
      <c r="BJ247" s="78"/>
      <c r="BK247" s="78"/>
      <c r="BL247" s="78"/>
      <c r="BM247" s="49" t="s">
        <v>752</v>
      </c>
    </row>
    <row r="248" spans="1:70" s="137" customFormat="1" ht="13.15" customHeight="1" x14ac:dyDescent="0.25">
      <c r="A248" s="408" t="s">
        <v>530</v>
      </c>
      <c r="B248" s="409" t="s">
        <v>442</v>
      </c>
      <c r="C248" s="409"/>
      <c r="D248" s="410" t="s">
        <v>784</v>
      </c>
      <c r="E248" s="417"/>
      <c r="F248" s="426"/>
      <c r="G248" s="411" t="s">
        <v>532</v>
      </c>
      <c r="H248" s="411"/>
      <c r="I248" s="411" t="s">
        <v>533</v>
      </c>
      <c r="J248" s="411" t="s">
        <v>533</v>
      </c>
      <c r="K248" s="161" t="s">
        <v>25</v>
      </c>
      <c r="L248" s="155"/>
      <c r="M248" s="353"/>
      <c r="N248" s="417">
        <v>50</v>
      </c>
      <c r="O248" s="413" t="s">
        <v>242</v>
      </c>
      <c r="P248" s="414" t="s">
        <v>722</v>
      </c>
      <c r="Q248" s="415" t="s">
        <v>765</v>
      </c>
      <c r="R248" s="353" t="s">
        <v>234</v>
      </c>
      <c r="S248" s="353">
        <v>230000000</v>
      </c>
      <c r="T248" s="411" t="s">
        <v>140</v>
      </c>
      <c r="U248" s="417"/>
      <c r="V248" s="409" t="s">
        <v>285</v>
      </c>
      <c r="W248" s="417"/>
      <c r="X248" s="417"/>
      <c r="Y248" s="337">
        <v>0</v>
      </c>
      <c r="Z248" s="412">
        <v>90</v>
      </c>
      <c r="AA248" s="417">
        <v>10</v>
      </c>
      <c r="AB248" s="417"/>
      <c r="AC248" s="409" t="s">
        <v>236</v>
      </c>
      <c r="AD248" s="417"/>
      <c r="AE248" s="417"/>
      <c r="AF248" s="419">
        <v>130438800</v>
      </c>
      <c r="AG248" s="420">
        <v>146091456</v>
      </c>
      <c r="AH248" s="420"/>
      <c r="AI248" s="421"/>
      <c r="AJ248" s="421">
        <v>281293500</v>
      </c>
      <c r="AK248" s="421">
        <v>315048720.00000006</v>
      </c>
      <c r="AL248" s="420"/>
      <c r="AM248" s="421"/>
      <c r="AN248" s="421">
        <v>365672600</v>
      </c>
      <c r="AO248" s="421">
        <v>409553312.00000006</v>
      </c>
      <c r="AP248" s="420"/>
      <c r="AQ248" s="420"/>
      <c r="AR248" s="421">
        <v>393400292</v>
      </c>
      <c r="AS248" s="421">
        <v>440608327.04000002</v>
      </c>
      <c r="AT248" s="420"/>
      <c r="AU248" s="420"/>
      <c r="AV248" s="421">
        <v>393400292</v>
      </c>
      <c r="AW248" s="421">
        <v>440608327.04000002</v>
      </c>
      <c r="AX248" s="336"/>
      <c r="AY248" s="422">
        <v>0</v>
      </c>
      <c r="AZ248" s="423">
        <v>0</v>
      </c>
      <c r="BA248" s="353" t="s">
        <v>447</v>
      </c>
      <c r="BB248" s="411" t="s">
        <v>575</v>
      </c>
      <c r="BC248" s="411" t="s">
        <v>741</v>
      </c>
      <c r="BD248" s="417"/>
      <c r="BE248" s="417"/>
      <c r="BF248" s="417"/>
      <c r="BG248" s="417"/>
      <c r="BH248" s="417"/>
      <c r="BI248" s="417"/>
      <c r="BJ248" s="417"/>
      <c r="BK248" s="417"/>
      <c r="BL248" s="417"/>
      <c r="BM248" s="352" t="s">
        <v>191</v>
      </c>
    </row>
    <row r="249" spans="1:70" s="404" customFormat="1" ht="13.15" customHeight="1" x14ac:dyDescent="0.25">
      <c r="A249" s="406" t="s">
        <v>530</v>
      </c>
      <c r="B249" s="156" t="s">
        <v>442</v>
      </c>
      <c r="C249" s="156"/>
      <c r="D249" s="157" t="s">
        <v>810</v>
      </c>
      <c r="E249" s="383"/>
      <c r="F249" s="400"/>
      <c r="G249" s="401" t="s">
        <v>532</v>
      </c>
      <c r="H249" s="401"/>
      <c r="I249" s="375" t="s">
        <v>533</v>
      </c>
      <c r="J249" s="375" t="s">
        <v>533</v>
      </c>
      <c r="K249" s="398" t="s">
        <v>25</v>
      </c>
      <c r="L249" s="394"/>
      <c r="M249" s="23"/>
      <c r="N249" s="383">
        <v>50</v>
      </c>
      <c r="O249" s="317">
        <v>230000000</v>
      </c>
      <c r="P249" s="377" t="s">
        <v>747</v>
      </c>
      <c r="Q249" s="378" t="s">
        <v>446</v>
      </c>
      <c r="R249" s="23" t="s">
        <v>234</v>
      </c>
      <c r="S249" s="23">
        <v>230000000</v>
      </c>
      <c r="T249" s="162" t="s">
        <v>140</v>
      </c>
      <c r="U249" s="383"/>
      <c r="V249" s="381" t="s">
        <v>285</v>
      </c>
      <c r="W249" s="383"/>
      <c r="X249" s="383"/>
      <c r="Y249" s="382">
        <v>0</v>
      </c>
      <c r="Z249" s="376">
        <v>90</v>
      </c>
      <c r="AA249" s="383">
        <v>10</v>
      </c>
      <c r="AB249" s="383"/>
      <c r="AC249" s="156" t="s">
        <v>236</v>
      </c>
      <c r="AD249" s="383"/>
      <c r="AE249" s="402"/>
      <c r="AF249" s="385">
        <v>130438800</v>
      </c>
      <c r="AG249" s="386">
        <f t="shared" ref="AG249" si="247">AF249*1.12</f>
        <v>146091456</v>
      </c>
      <c r="AH249" s="386"/>
      <c r="AI249" s="388"/>
      <c r="AJ249" s="388">
        <v>281293500</v>
      </c>
      <c r="AK249" s="388">
        <f t="shared" ref="AK249" si="248">AJ249*1.12</f>
        <v>315048720.00000006</v>
      </c>
      <c r="AL249" s="386"/>
      <c r="AM249" s="388"/>
      <c r="AN249" s="388">
        <v>365672600</v>
      </c>
      <c r="AO249" s="388">
        <f t="shared" ref="AO249" si="249">AN249*1.12</f>
        <v>409553312.00000006</v>
      </c>
      <c r="AP249" s="386"/>
      <c r="AQ249" s="386"/>
      <c r="AR249" s="388">
        <v>393400292</v>
      </c>
      <c r="AS249" s="388">
        <f t="shared" ref="AS249" si="250">AR249*1.12</f>
        <v>440608327.04000002</v>
      </c>
      <c r="AT249" s="386"/>
      <c r="AU249" s="386"/>
      <c r="AV249" s="388">
        <v>393400292</v>
      </c>
      <c r="AW249" s="388">
        <f t="shared" ref="AW249" si="251">AV249*1.12</f>
        <v>440608327.04000002</v>
      </c>
      <c r="AX249" s="390"/>
      <c r="AY249" s="391">
        <f t="shared" ref="AY249" si="252">AF249+AJ249+AN249+AR249+AV249</f>
        <v>1564205484</v>
      </c>
      <c r="AZ249" s="392">
        <f t="shared" ref="AZ249" si="253">AY249*1.12</f>
        <v>1751910142.0800002</v>
      </c>
      <c r="BA249" s="403">
        <v>120240021112</v>
      </c>
      <c r="BB249" s="401" t="s">
        <v>575</v>
      </c>
      <c r="BC249" s="160" t="s">
        <v>576</v>
      </c>
      <c r="BD249" s="383"/>
      <c r="BE249" s="383"/>
      <c r="BF249" s="383"/>
      <c r="BG249" s="383"/>
      <c r="BH249" s="383"/>
      <c r="BI249" s="383"/>
      <c r="BJ249" s="383"/>
      <c r="BK249" s="383"/>
      <c r="BL249" s="383"/>
      <c r="BM249" s="396"/>
    </row>
    <row r="250" spans="1:70" s="219" customFormat="1" ht="13.15" customHeight="1" x14ac:dyDescent="0.25">
      <c r="A250" s="407" t="s">
        <v>71</v>
      </c>
      <c r="B250" s="76" t="s">
        <v>426</v>
      </c>
      <c r="C250" s="26"/>
      <c r="D250" s="28" t="s">
        <v>577</v>
      </c>
      <c r="E250" s="60"/>
      <c r="F250" s="60"/>
      <c r="G250" s="83" t="s">
        <v>139</v>
      </c>
      <c r="H250" s="50"/>
      <c r="I250" s="50" t="s">
        <v>123</v>
      </c>
      <c r="J250" s="50" t="s">
        <v>123</v>
      </c>
      <c r="K250" s="39" t="s">
        <v>25</v>
      </c>
      <c r="L250" s="54"/>
      <c r="M250" s="54"/>
      <c r="N250" s="82">
        <v>100</v>
      </c>
      <c r="O250" s="38">
        <v>230000000</v>
      </c>
      <c r="P250" s="83" t="s">
        <v>233</v>
      </c>
      <c r="Q250" s="54" t="s">
        <v>522</v>
      </c>
      <c r="R250" s="54" t="s">
        <v>234</v>
      </c>
      <c r="S250" s="38">
        <v>230000000</v>
      </c>
      <c r="T250" s="83" t="s">
        <v>132</v>
      </c>
      <c r="U250" s="54"/>
      <c r="V250" s="54"/>
      <c r="W250" s="54" t="s">
        <v>478</v>
      </c>
      <c r="X250" s="54" t="s">
        <v>251</v>
      </c>
      <c r="Y250" s="170">
        <v>0</v>
      </c>
      <c r="Z250" s="170">
        <v>100</v>
      </c>
      <c r="AA250" s="170">
        <v>0</v>
      </c>
      <c r="AB250" s="54"/>
      <c r="AC250" s="54" t="s">
        <v>236</v>
      </c>
      <c r="AD250" s="171"/>
      <c r="AE250" s="115"/>
      <c r="AF250" s="108">
        <v>8985600</v>
      </c>
      <c r="AG250" s="173">
        <f t="shared" si="221"/>
        <v>10063872.000000002</v>
      </c>
      <c r="AH250" s="75"/>
      <c r="AI250" s="75"/>
      <c r="AJ250" s="75">
        <v>11980800</v>
      </c>
      <c r="AK250" s="173">
        <f>AJ250*1.12</f>
        <v>13418496.000000002</v>
      </c>
      <c r="AL250" s="75"/>
      <c r="AM250" s="75"/>
      <c r="AN250" s="75">
        <v>11980800</v>
      </c>
      <c r="AO250" s="173">
        <f>AN250*1.12</f>
        <v>13418496.000000002</v>
      </c>
      <c r="AP250" s="75"/>
      <c r="AQ250" s="75"/>
      <c r="AR250" s="75"/>
      <c r="AS250" s="75"/>
      <c r="AT250" s="75"/>
      <c r="AU250" s="75"/>
      <c r="AV250" s="75"/>
      <c r="AW250" s="75"/>
      <c r="AX250" s="75"/>
      <c r="AY250" s="168">
        <v>0</v>
      </c>
      <c r="AZ250" s="169">
        <f t="shared" si="198"/>
        <v>0</v>
      </c>
      <c r="BA250" s="54" t="s">
        <v>245</v>
      </c>
      <c r="BB250" s="54" t="s">
        <v>353</v>
      </c>
      <c r="BC250" s="83" t="s">
        <v>134</v>
      </c>
      <c r="BD250" s="26"/>
      <c r="BE250" s="26"/>
      <c r="BF250" s="26"/>
      <c r="BG250" s="26"/>
      <c r="BH250" s="26"/>
      <c r="BI250" s="26"/>
      <c r="BJ250" s="26"/>
      <c r="BK250" s="26"/>
      <c r="BL250" s="60"/>
      <c r="BM250" s="26" t="s">
        <v>790</v>
      </c>
    </row>
    <row r="251" spans="1:70" s="219" customFormat="1" ht="13.15" customHeight="1" x14ac:dyDescent="0.25">
      <c r="A251" s="60" t="s">
        <v>71</v>
      </c>
      <c r="B251" s="76" t="s">
        <v>426</v>
      </c>
      <c r="C251" s="26"/>
      <c r="D251" s="28" t="s">
        <v>578</v>
      </c>
      <c r="E251" s="60"/>
      <c r="F251" s="60"/>
      <c r="G251" s="83" t="s">
        <v>139</v>
      </c>
      <c r="H251" s="50"/>
      <c r="I251" s="50" t="s">
        <v>123</v>
      </c>
      <c r="J251" s="50" t="s">
        <v>123</v>
      </c>
      <c r="K251" s="39" t="s">
        <v>25</v>
      </c>
      <c r="L251" s="54"/>
      <c r="M251" s="54"/>
      <c r="N251" s="82">
        <v>100</v>
      </c>
      <c r="O251" s="38">
        <v>230000000</v>
      </c>
      <c r="P251" s="83" t="s">
        <v>233</v>
      </c>
      <c r="Q251" s="54" t="s">
        <v>522</v>
      </c>
      <c r="R251" s="54" t="s">
        <v>234</v>
      </c>
      <c r="S251" s="38">
        <v>230000000</v>
      </c>
      <c r="T251" s="83" t="s">
        <v>75</v>
      </c>
      <c r="U251" s="54"/>
      <c r="V251" s="54"/>
      <c r="W251" s="54" t="s">
        <v>478</v>
      </c>
      <c r="X251" s="54" t="s">
        <v>251</v>
      </c>
      <c r="Y251" s="170">
        <v>0</v>
      </c>
      <c r="Z251" s="170">
        <v>100</v>
      </c>
      <c r="AA251" s="170">
        <v>0</v>
      </c>
      <c r="AB251" s="54"/>
      <c r="AC251" s="54" t="s">
        <v>236</v>
      </c>
      <c r="AD251" s="171"/>
      <c r="AE251" s="115"/>
      <c r="AF251" s="108">
        <v>17971200</v>
      </c>
      <c r="AG251" s="173">
        <f t="shared" si="221"/>
        <v>20127744.000000004</v>
      </c>
      <c r="AH251" s="75"/>
      <c r="AI251" s="75"/>
      <c r="AJ251" s="75">
        <v>23961600</v>
      </c>
      <c r="AK251" s="173">
        <f>AJ251*1.12</f>
        <v>26836992.000000004</v>
      </c>
      <c r="AL251" s="75"/>
      <c r="AM251" s="75"/>
      <c r="AN251" s="75">
        <v>23961600</v>
      </c>
      <c r="AO251" s="173">
        <f>AN251*1.12</f>
        <v>26836992.000000004</v>
      </c>
      <c r="AP251" s="75"/>
      <c r="AQ251" s="75"/>
      <c r="AR251" s="75"/>
      <c r="AS251" s="75"/>
      <c r="AT251" s="75"/>
      <c r="AU251" s="75"/>
      <c r="AV251" s="75"/>
      <c r="AW251" s="75"/>
      <c r="AX251" s="75"/>
      <c r="AY251" s="168">
        <v>0</v>
      </c>
      <c r="AZ251" s="169">
        <f t="shared" si="198"/>
        <v>0</v>
      </c>
      <c r="BA251" s="54" t="s">
        <v>245</v>
      </c>
      <c r="BB251" s="54" t="s">
        <v>351</v>
      </c>
      <c r="BC251" s="83" t="s">
        <v>136</v>
      </c>
      <c r="BD251" s="26"/>
      <c r="BE251" s="26"/>
      <c r="BF251" s="26"/>
      <c r="BG251" s="26"/>
      <c r="BH251" s="26"/>
      <c r="BI251" s="26"/>
      <c r="BJ251" s="26"/>
      <c r="BK251" s="26"/>
      <c r="BL251" s="60"/>
      <c r="BM251" s="26" t="s">
        <v>790</v>
      </c>
    </row>
    <row r="252" spans="1:70" s="219" customFormat="1" ht="13.15" customHeight="1" x14ac:dyDescent="0.25">
      <c r="A252" s="60" t="s">
        <v>71</v>
      </c>
      <c r="B252" s="76" t="s">
        <v>426</v>
      </c>
      <c r="C252" s="26"/>
      <c r="D252" s="28" t="s">
        <v>579</v>
      </c>
      <c r="E252" s="60"/>
      <c r="F252" s="60"/>
      <c r="G252" s="79" t="s">
        <v>580</v>
      </c>
      <c r="H252" s="50"/>
      <c r="I252" s="80" t="s">
        <v>581</v>
      </c>
      <c r="J252" s="80" t="s">
        <v>581</v>
      </c>
      <c r="K252" s="39" t="s">
        <v>25</v>
      </c>
      <c r="L252" s="54"/>
      <c r="M252" s="54"/>
      <c r="N252" s="82">
        <v>100</v>
      </c>
      <c r="O252" s="38">
        <v>230000000</v>
      </c>
      <c r="P252" s="83" t="s">
        <v>233</v>
      </c>
      <c r="Q252" s="54" t="s">
        <v>522</v>
      </c>
      <c r="R252" s="54" t="s">
        <v>234</v>
      </c>
      <c r="S252" s="38">
        <v>230000000</v>
      </c>
      <c r="T252" s="83" t="s">
        <v>280</v>
      </c>
      <c r="U252" s="54"/>
      <c r="V252" s="54"/>
      <c r="W252" s="54" t="s">
        <v>478</v>
      </c>
      <c r="X252" s="54" t="s">
        <v>251</v>
      </c>
      <c r="Y252" s="170">
        <v>0</v>
      </c>
      <c r="Z252" s="170">
        <v>100</v>
      </c>
      <c r="AA252" s="170">
        <v>0</v>
      </c>
      <c r="AB252" s="54"/>
      <c r="AC252" s="54" t="s">
        <v>236</v>
      </c>
      <c r="AD252" s="171"/>
      <c r="AE252" s="115"/>
      <c r="AF252" s="173">
        <v>8962200</v>
      </c>
      <c r="AG252" s="173">
        <f t="shared" si="221"/>
        <v>10037664.000000002</v>
      </c>
      <c r="AH252" s="171"/>
      <c r="AI252" s="115"/>
      <c r="AJ252" s="173">
        <v>11949600</v>
      </c>
      <c r="AK252" s="173">
        <f t="shared" ref="AK252:AK254" si="254">AJ252*1.12</f>
        <v>13383552.000000002</v>
      </c>
      <c r="AL252" s="171"/>
      <c r="AM252" s="115"/>
      <c r="AN252" s="173">
        <v>11949600</v>
      </c>
      <c r="AO252" s="174">
        <f t="shared" ref="AO252:AO254" si="255">AN252*1.12</f>
        <v>13383552.000000002</v>
      </c>
      <c r="AP252" s="171"/>
      <c r="AQ252" s="172"/>
      <c r="AR252" s="173"/>
      <c r="AS252" s="173"/>
      <c r="AT252" s="171"/>
      <c r="AU252" s="172"/>
      <c r="AV252" s="174"/>
      <c r="AW252" s="174"/>
      <c r="AX252" s="172"/>
      <c r="AY252" s="168">
        <v>0</v>
      </c>
      <c r="AZ252" s="169">
        <f t="shared" si="198"/>
        <v>0</v>
      </c>
      <c r="BA252" s="54" t="s">
        <v>245</v>
      </c>
      <c r="BB252" s="54" t="s">
        <v>582</v>
      </c>
      <c r="BC252" s="83" t="s">
        <v>583</v>
      </c>
      <c r="BD252" s="54"/>
      <c r="BE252" s="54"/>
      <c r="BF252" s="54"/>
      <c r="BG252" s="54"/>
      <c r="BH252" s="54"/>
      <c r="BI252" s="54"/>
      <c r="BJ252" s="54"/>
      <c r="BK252" s="54"/>
      <c r="BL252" s="60"/>
      <c r="BM252" s="127" t="s">
        <v>668</v>
      </c>
    </row>
    <row r="253" spans="1:70" s="219" customFormat="1" ht="13.15" customHeight="1" x14ac:dyDescent="0.25">
      <c r="A253" s="60" t="s">
        <v>71</v>
      </c>
      <c r="B253" s="76" t="s">
        <v>426</v>
      </c>
      <c r="C253" s="26"/>
      <c r="D253" s="28" t="s">
        <v>584</v>
      </c>
      <c r="E253" s="60"/>
      <c r="F253" s="60"/>
      <c r="G253" s="176" t="s">
        <v>585</v>
      </c>
      <c r="H253" s="177"/>
      <c r="I253" s="134" t="s">
        <v>586</v>
      </c>
      <c r="J253" s="134" t="s">
        <v>586</v>
      </c>
      <c r="K253" s="256" t="s">
        <v>25</v>
      </c>
      <c r="L253" s="178"/>
      <c r="M253" s="178"/>
      <c r="N253" s="257">
        <v>100</v>
      </c>
      <c r="O253" s="258">
        <v>230000000</v>
      </c>
      <c r="P253" s="135" t="s">
        <v>233</v>
      </c>
      <c r="Q253" s="178" t="s">
        <v>522</v>
      </c>
      <c r="R253" s="178" t="s">
        <v>234</v>
      </c>
      <c r="S253" s="258">
        <v>230000000</v>
      </c>
      <c r="T253" s="135" t="s">
        <v>280</v>
      </c>
      <c r="U253" s="178"/>
      <c r="V253" s="178"/>
      <c r="W253" s="178" t="s">
        <v>478</v>
      </c>
      <c r="X253" s="178" t="s">
        <v>251</v>
      </c>
      <c r="Y253" s="259">
        <v>0</v>
      </c>
      <c r="Z253" s="259">
        <v>100</v>
      </c>
      <c r="AA253" s="259">
        <v>0</v>
      </c>
      <c r="AB253" s="178"/>
      <c r="AC253" s="178" t="s">
        <v>236</v>
      </c>
      <c r="AD253" s="260"/>
      <c r="AE253" s="261"/>
      <c r="AF253" s="262">
        <v>3343950</v>
      </c>
      <c r="AG253" s="262">
        <f t="shared" si="221"/>
        <v>3745224.0000000005</v>
      </c>
      <c r="AH253" s="260"/>
      <c r="AI253" s="261"/>
      <c r="AJ253" s="262">
        <v>4458600</v>
      </c>
      <c r="AK253" s="262">
        <f t="shared" si="254"/>
        <v>4993632.0000000009</v>
      </c>
      <c r="AL253" s="260"/>
      <c r="AM253" s="261"/>
      <c r="AN253" s="262">
        <v>4458600</v>
      </c>
      <c r="AO253" s="263">
        <f t="shared" si="255"/>
        <v>4993632.0000000009</v>
      </c>
      <c r="AP253" s="260"/>
      <c r="AQ253" s="264"/>
      <c r="AR253" s="262"/>
      <c r="AS253" s="262"/>
      <c r="AT253" s="260"/>
      <c r="AU253" s="264"/>
      <c r="AV253" s="263"/>
      <c r="AW253" s="263"/>
      <c r="AX253" s="264"/>
      <c r="AY253" s="168">
        <v>0</v>
      </c>
      <c r="AZ253" s="169">
        <f t="shared" si="198"/>
        <v>0</v>
      </c>
      <c r="BA253" s="178" t="s">
        <v>245</v>
      </c>
      <c r="BB253" s="178" t="s">
        <v>587</v>
      </c>
      <c r="BC253" s="135" t="s">
        <v>588</v>
      </c>
      <c r="BD253" s="178"/>
      <c r="BE253" s="178"/>
      <c r="BF253" s="178"/>
      <c r="BG253" s="178"/>
      <c r="BH253" s="178"/>
      <c r="BI253" s="178"/>
      <c r="BJ253" s="178"/>
      <c r="BK253" s="178"/>
      <c r="BL253" s="60"/>
      <c r="BM253" s="127" t="s">
        <v>668</v>
      </c>
    </row>
    <row r="254" spans="1:70" s="131" customFormat="1" ht="13.15" customHeight="1" x14ac:dyDescent="0.25">
      <c r="A254" s="60" t="s">
        <v>71</v>
      </c>
      <c r="B254" s="76" t="s">
        <v>426</v>
      </c>
      <c r="C254" s="32"/>
      <c r="D254" s="28" t="s">
        <v>589</v>
      </c>
      <c r="E254" s="32"/>
      <c r="F254" s="32"/>
      <c r="G254" s="79" t="s">
        <v>590</v>
      </c>
      <c r="H254" s="26"/>
      <c r="I254" s="80" t="s">
        <v>591</v>
      </c>
      <c r="J254" s="80" t="s">
        <v>592</v>
      </c>
      <c r="K254" s="39" t="s">
        <v>25</v>
      </c>
      <c r="L254" s="26"/>
      <c r="M254" s="26"/>
      <c r="N254" s="82">
        <v>100</v>
      </c>
      <c r="O254" s="38">
        <v>230000000</v>
      </c>
      <c r="P254" s="83" t="s">
        <v>233</v>
      </c>
      <c r="Q254" s="54" t="s">
        <v>522</v>
      </c>
      <c r="R254" s="54" t="s">
        <v>234</v>
      </c>
      <c r="S254" s="38">
        <v>230000000</v>
      </c>
      <c r="T254" s="83" t="s">
        <v>132</v>
      </c>
      <c r="U254" s="26"/>
      <c r="V254" s="26"/>
      <c r="W254" s="54" t="s">
        <v>478</v>
      </c>
      <c r="X254" s="54" t="s">
        <v>251</v>
      </c>
      <c r="Y254" s="170">
        <v>0</v>
      </c>
      <c r="Z254" s="170">
        <v>100</v>
      </c>
      <c r="AA254" s="170">
        <v>0</v>
      </c>
      <c r="AB254" s="26"/>
      <c r="AC254" s="54" t="s">
        <v>236</v>
      </c>
      <c r="AD254" s="75"/>
      <c r="AE254" s="75"/>
      <c r="AF254" s="173">
        <v>3304140</v>
      </c>
      <c r="AG254" s="173">
        <f t="shared" si="221"/>
        <v>3700636.8000000003</v>
      </c>
      <c r="AH254" s="75"/>
      <c r="AI254" s="75"/>
      <c r="AJ254" s="173">
        <v>4405520</v>
      </c>
      <c r="AK254" s="173">
        <f t="shared" si="254"/>
        <v>4934182.4000000004</v>
      </c>
      <c r="AL254" s="75"/>
      <c r="AM254" s="75"/>
      <c r="AN254" s="173">
        <v>4405520</v>
      </c>
      <c r="AO254" s="173">
        <f t="shared" si="255"/>
        <v>4934182.4000000004</v>
      </c>
      <c r="AP254" s="75"/>
      <c r="AQ254" s="75"/>
      <c r="AR254" s="75"/>
      <c r="AS254" s="75"/>
      <c r="AT254" s="75"/>
      <c r="AU254" s="75"/>
      <c r="AV254" s="75"/>
      <c r="AW254" s="75"/>
      <c r="AX254" s="75"/>
      <c r="AY254" s="168">
        <v>0</v>
      </c>
      <c r="AZ254" s="169">
        <f t="shared" si="198"/>
        <v>0</v>
      </c>
      <c r="BA254" s="54" t="s">
        <v>245</v>
      </c>
      <c r="BB254" s="26" t="s">
        <v>593</v>
      </c>
      <c r="BC254" s="83" t="s">
        <v>594</v>
      </c>
      <c r="BD254" s="26"/>
      <c r="BE254" s="26"/>
      <c r="BF254" s="26"/>
      <c r="BG254" s="26"/>
      <c r="BH254" s="26"/>
      <c r="BI254" s="26"/>
      <c r="BJ254" s="26"/>
      <c r="BK254" s="26"/>
      <c r="BL254" s="32"/>
      <c r="BM254" s="127" t="s">
        <v>668</v>
      </c>
    </row>
    <row r="255" spans="1:70" s="136" customFormat="1" ht="13.15" customHeight="1" x14ac:dyDescent="0.25">
      <c r="A255" s="78" t="s">
        <v>71</v>
      </c>
      <c r="B255" s="76" t="s">
        <v>426</v>
      </c>
      <c r="C255" s="26"/>
      <c r="D255" s="28" t="s">
        <v>632</v>
      </c>
      <c r="E255" s="39"/>
      <c r="F255" s="36"/>
      <c r="G255" s="83" t="s">
        <v>139</v>
      </c>
      <c r="H255" s="50"/>
      <c r="I255" s="50" t="s">
        <v>123</v>
      </c>
      <c r="J255" s="50" t="s">
        <v>123</v>
      </c>
      <c r="K255" s="39" t="s">
        <v>25</v>
      </c>
      <c r="L255" s="54"/>
      <c r="M255" s="54"/>
      <c r="N255" s="82">
        <v>100</v>
      </c>
      <c r="O255" s="38">
        <v>230000000</v>
      </c>
      <c r="P255" s="83" t="s">
        <v>233</v>
      </c>
      <c r="Q255" s="54" t="s">
        <v>522</v>
      </c>
      <c r="R255" s="54" t="s">
        <v>234</v>
      </c>
      <c r="S255" s="38">
        <v>230000000</v>
      </c>
      <c r="T255" s="83" t="s">
        <v>132</v>
      </c>
      <c r="U255" s="54"/>
      <c r="V255" s="54"/>
      <c r="W255" s="54" t="s">
        <v>478</v>
      </c>
      <c r="X255" s="54" t="s">
        <v>251</v>
      </c>
      <c r="Y255" s="170">
        <v>0</v>
      </c>
      <c r="Z255" s="170">
        <v>100</v>
      </c>
      <c r="AA255" s="170">
        <v>0</v>
      </c>
      <c r="AB255" s="54"/>
      <c r="AC255" s="54" t="s">
        <v>236</v>
      </c>
      <c r="AD255" s="171"/>
      <c r="AE255" s="115"/>
      <c r="AF255" s="108">
        <v>8985600</v>
      </c>
      <c r="AG255" s="173">
        <f t="shared" si="221"/>
        <v>10063872.000000002</v>
      </c>
      <c r="AH255" s="75"/>
      <c r="AI255" s="75"/>
      <c r="AJ255" s="75">
        <v>11980800</v>
      </c>
      <c r="AK255" s="173">
        <f>AJ255*1.12</f>
        <v>13418496.000000002</v>
      </c>
      <c r="AL255" s="75"/>
      <c r="AM255" s="75"/>
      <c r="AN255" s="75">
        <v>11980800</v>
      </c>
      <c r="AO255" s="173">
        <f>AN255*1.12</f>
        <v>13418496.000000002</v>
      </c>
      <c r="AP255" s="75"/>
      <c r="AQ255" s="75"/>
      <c r="AR255" s="75"/>
      <c r="AS255" s="75"/>
      <c r="AT255" s="75"/>
      <c r="AU255" s="75"/>
      <c r="AV255" s="75"/>
      <c r="AW255" s="75"/>
      <c r="AX255" s="75"/>
      <c r="AY255" s="168">
        <v>0</v>
      </c>
      <c r="AZ255" s="169">
        <f t="shared" si="198"/>
        <v>0</v>
      </c>
      <c r="BA255" s="54" t="s">
        <v>245</v>
      </c>
      <c r="BB255" s="54" t="s">
        <v>353</v>
      </c>
      <c r="BC255" s="83" t="s">
        <v>134</v>
      </c>
      <c r="BD255" s="26"/>
      <c r="BE255" s="26"/>
      <c r="BF255" s="26"/>
      <c r="BG255" s="26"/>
      <c r="BH255" s="26"/>
      <c r="BI255" s="26"/>
      <c r="BJ255" s="26"/>
      <c r="BK255" s="26"/>
      <c r="BL255" s="26"/>
      <c r="BM255" s="127" t="s">
        <v>668</v>
      </c>
      <c r="BN255" s="4"/>
      <c r="BO255" s="4"/>
      <c r="BP255" s="4"/>
      <c r="BQ255" s="4"/>
      <c r="BR255" s="4"/>
    </row>
    <row r="256" spans="1:70" s="136" customFormat="1" ht="13.15" customHeight="1" x14ac:dyDescent="0.25">
      <c r="A256" s="78" t="s">
        <v>71</v>
      </c>
      <c r="B256" s="76" t="s">
        <v>426</v>
      </c>
      <c r="C256" s="26"/>
      <c r="D256" s="28" t="s">
        <v>633</v>
      </c>
      <c r="E256" s="39"/>
      <c r="F256" s="36"/>
      <c r="G256" s="83" t="s">
        <v>139</v>
      </c>
      <c r="H256" s="50"/>
      <c r="I256" s="50" t="s">
        <v>123</v>
      </c>
      <c r="J256" s="50" t="s">
        <v>123</v>
      </c>
      <c r="K256" s="39" t="s">
        <v>25</v>
      </c>
      <c r="L256" s="54"/>
      <c r="M256" s="54"/>
      <c r="N256" s="82">
        <v>100</v>
      </c>
      <c r="O256" s="38">
        <v>230000000</v>
      </c>
      <c r="P256" s="83" t="s">
        <v>233</v>
      </c>
      <c r="Q256" s="54" t="s">
        <v>522</v>
      </c>
      <c r="R256" s="54" t="s">
        <v>234</v>
      </c>
      <c r="S256" s="38">
        <v>230000000</v>
      </c>
      <c r="T256" s="83" t="s">
        <v>75</v>
      </c>
      <c r="U256" s="54"/>
      <c r="V256" s="54"/>
      <c r="W256" s="54" t="s">
        <v>478</v>
      </c>
      <c r="X256" s="54" t="s">
        <v>251</v>
      </c>
      <c r="Y256" s="170">
        <v>0</v>
      </c>
      <c r="Z256" s="170">
        <v>100</v>
      </c>
      <c r="AA256" s="170">
        <v>0</v>
      </c>
      <c r="AB256" s="54"/>
      <c r="AC256" s="54" t="s">
        <v>236</v>
      </c>
      <c r="AD256" s="171"/>
      <c r="AE256" s="115"/>
      <c r="AF256" s="108">
        <v>17971200</v>
      </c>
      <c r="AG256" s="173">
        <f t="shared" si="221"/>
        <v>20127744.000000004</v>
      </c>
      <c r="AH256" s="75"/>
      <c r="AI256" s="75"/>
      <c r="AJ256" s="75">
        <v>23961600</v>
      </c>
      <c r="AK256" s="173">
        <f>AJ256*1.12</f>
        <v>26836992.000000004</v>
      </c>
      <c r="AL256" s="75"/>
      <c r="AM256" s="75"/>
      <c r="AN256" s="75">
        <v>23961600</v>
      </c>
      <c r="AO256" s="173">
        <f>AN256*1.12</f>
        <v>26836992.000000004</v>
      </c>
      <c r="AP256" s="75"/>
      <c r="AQ256" s="75"/>
      <c r="AR256" s="75"/>
      <c r="AS256" s="75"/>
      <c r="AT256" s="75"/>
      <c r="AU256" s="75"/>
      <c r="AV256" s="75"/>
      <c r="AW256" s="75"/>
      <c r="AX256" s="75"/>
      <c r="AY256" s="168">
        <v>0</v>
      </c>
      <c r="AZ256" s="169">
        <f t="shared" si="198"/>
        <v>0</v>
      </c>
      <c r="BA256" s="54" t="s">
        <v>245</v>
      </c>
      <c r="BB256" s="54" t="s">
        <v>351</v>
      </c>
      <c r="BC256" s="83" t="s">
        <v>136</v>
      </c>
      <c r="BD256" s="26"/>
      <c r="BE256" s="26"/>
      <c r="BF256" s="26"/>
      <c r="BG256" s="26"/>
      <c r="BH256" s="26"/>
      <c r="BI256" s="26"/>
      <c r="BJ256" s="26"/>
      <c r="BK256" s="26"/>
      <c r="BL256" s="26"/>
      <c r="BM256" s="127" t="s">
        <v>668</v>
      </c>
      <c r="BN256" s="4"/>
      <c r="BO256" s="4"/>
      <c r="BP256" s="4"/>
      <c r="BQ256" s="4"/>
      <c r="BR256" s="4"/>
    </row>
    <row r="257" spans="1:82" s="136" customFormat="1" ht="13.15" customHeight="1" x14ac:dyDescent="0.25">
      <c r="A257" s="78" t="s">
        <v>71</v>
      </c>
      <c r="B257" s="76" t="s">
        <v>426</v>
      </c>
      <c r="C257" s="26"/>
      <c r="D257" s="28" t="s">
        <v>634</v>
      </c>
      <c r="E257" s="39"/>
      <c r="F257" s="36"/>
      <c r="G257" s="79" t="s">
        <v>580</v>
      </c>
      <c r="H257" s="50"/>
      <c r="I257" s="80" t="s">
        <v>581</v>
      </c>
      <c r="J257" s="80" t="s">
        <v>581</v>
      </c>
      <c r="K257" s="39" t="s">
        <v>25</v>
      </c>
      <c r="L257" s="54"/>
      <c r="M257" s="54"/>
      <c r="N257" s="82">
        <v>100</v>
      </c>
      <c r="O257" s="38">
        <v>230000000</v>
      </c>
      <c r="P257" s="83" t="s">
        <v>233</v>
      </c>
      <c r="Q257" s="54" t="s">
        <v>522</v>
      </c>
      <c r="R257" s="54" t="s">
        <v>234</v>
      </c>
      <c r="S257" s="38">
        <v>230000000</v>
      </c>
      <c r="T257" s="83" t="s">
        <v>280</v>
      </c>
      <c r="U257" s="54"/>
      <c r="V257" s="54"/>
      <c r="W257" s="54" t="s">
        <v>478</v>
      </c>
      <c r="X257" s="54" t="s">
        <v>251</v>
      </c>
      <c r="Y257" s="170">
        <v>0</v>
      </c>
      <c r="Z257" s="170">
        <v>100</v>
      </c>
      <c r="AA257" s="170">
        <v>0</v>
      </c>
      <c r="AB257" s="54"/>
      <c r="AC257" s="54" t="s">
        <v>236</v>
      </c>
      <c r="AD257" s="171"/>
      <c r="AE257" s="115"/>
      <c r="AF257" s="173">
        <v>8962200</v>
      </c>
      <c r="AG257" s="173">
        <f t="shared" si="221"/>
        <v>10037664.000000002</v>
      </c>
      <c r="AH257" s="171"/>
      <c r="AI257" s="115"/>
      <c r="AJ257" s="173">
        <v>11949600</v>
      </c>
      <c r="AK257" s="173">
        <f t="shared" ref="AK257:AK262" si="256">AJ257*1.12</f>
        <v>13383552.000000002</v>
      </c>
      <c r="AL257" s="171"/>
      <c r="AM257" s="115"/>
      <c r="AN257" s="173">
        <v>11949600</v>
      </c>
      <c r="AO257" s="174">
        <f t="shared" ref="AO257:AO262" si="257">AN257*1.12</f>
        <v>13383552.000000002</v>
      </c>
      <c r="AP257" s="171"/>
      <c r="AQ257" s="172"/>
      <c r="AR257" s="173"/>
      <c r="AS257" s="173"/>
      <c r="AT257" s="171"/>
      <c r="AU257" s="172"/>
      <c r="AV257" s="174"/>
      <c r="AW257" s="174"/>
      <c r="AX257" s="172"/>
      <c r="AY257" s="168">
        <v>0</v>
      </c>
      <c r="AZ257" s="169">
        <f t="shared" si="198"/>
        <v>0</v>
      </c>
      <c r="BA257" s="54" t="s">
        <v>245</v>
      </c>
      <c r="BB257" s="54" t="s">
        <v>582</v>
      </c>
      <c r="BC257" s="83" t="s">
        <v>583</v>
      </c>
      <c r="BD257" s="54"/>
      <c r="BE257" s="54"/>
      <c r="BF257" s="54"/>
      <c r="BG257" s="54"/>
      <c r="BH257" s="54"/>
      <c r="BI257" s="54"/>
      <c r="BJ257" s="54"/>
      <c r="BK257" s="54"/>
      <c r="BL257" s="54"/>
      <c r="BM257" s="26" t="s">
        <v>417</v>
      </c>
      <c r="BN257" s="4"/>
      <c r="BO257" s="4"/>
      <c r="BP257" s="4"/>
      <c r="BQ257" s="4"/>
      <c r="BR257" s="4"/>
    </row>
    <row r="258" spans="1:82" ht="13.15" customHeight="1" x14ac:dyDescent="0.2">
      <c r="A258" s="54" t="s">
        <v>71</v>
      </c>
      <c r="B258" s="76" t="s">
        <v>426</v>
      </c>
      <c r="C258" s="81"/>
      <c r="D258" s="28" t="s">
        <v>682</v>
      </c>
      <c r="E258" s="81"/>
      <c r="F258" s="81"/>
      <c r="G258" s="79" t="s">
        <v>580</v>
      </c>
      <c r="H258" s="50"/>
      <c r="I258" s="80" t="s">
        <v>581</v>
      </c>
      <c r="J258" s="80" t="s">
        <v>581</v>
      </c>
      <c r="K258" s="39" t="s">
        <v>25</v>
      </c>
      <c r="L258" s="54"/>
      <c r="M258" s="54"/>
      <c r="N258" s="82">
        <v>100</v>
      </c>
      <c r="O258" s="38">
        <v>230000000</v>
      </c>
      <c r="P258" s="83" t="s">
        <v>233</v>
      </c>
      <c r="Q258" s="54" t="s">
        <v>484</v>
      </c>
      <c r="R258" s="54" t="s">
        <v>234</v>
      </c>
      <c r="S258" s="38">
        <v>230000000</v>
      </c>
      <c r="T258" s="83" t="s">
        <v>280</v>
      </c>
      <c r="U258" s="54"/>
      <c r="V258" s="54" t="s">
        <v>251</v>
      </c>
      <c r="W258" s="54"/>
      <c r="X258" s="54"/>
      <c r="Y258" s="170">
        <v>0</v>
      </c>
      <c r="Z258" s="170">
        <v>100</v>
      </c>
      <c r="AA258" s="170">
        <v>0</v>
      </c>
      <c r="AB258" s="54"/>
      <c r="AC258" s="54" t="s">
        <v>236</v>
      </c>
      <c r="AD258" s="171"/>
      <c r="AE258" s="115"/>
      <c r="AF258" s="173">
        <v>8962200</v>
      </c>
      <c r="AG258" s="173">
        <f>AF258*1.12</f>
        <v>10037664.000000002</v>
      </c>
      <c r="AH258" s="171"/>
      <c r="AI258" s="115"/>
      <c r="AJ258" s="173">
        <v>11949600</v>
      </c>
      <c r="AK258" s="173">
        <f>AJ258*1.12</f>
        <v>13383552.000000002</v>
      </c>
      <c r="AL258" s="171"/>
      <c r="AM258" s="115"/>
      <c r="AN258" s="173">
        <v>11949600</v>
      </c>
      <c r="AO258" s="174">
        <f>AN258*1.12</f>
        <v>13383552.000000002</v>
      </c>
      <c r="AP258" s="171"/>
      <c r="AQ258" s="172"/>
      <c r="AR258" s="173"/>
      <c r="AS258" s="173"/>
      <c r="AT258" s="171"/>
      <c r="AU258" s="172"/>
      <c r="AV258" s="174"/>
      <c r="AW258" s="174"/>
      <c r="AX258" s="172"/>
      <c r="AY258" s="172">
        <v>0</v>
      </c>
      <c r="AZ258" s="172">
        <f t="shared" si="198"/>
        <v>0</v>
      </c>
      <c r="BA258" s="54" t="s">
        <v>245</v>
      </c>
      <c r="BB258" s="54" t="s">
        <v>582</v>
      </c>
      <c r="BC258" s="83" t="s">
        <v>583</v>
      </c>
      <c r="BD258" s="26"/>
      <c r="BE258" s="26"/>
      <c r="BF258" s="26"/>
      <c r="BG258" s="26"/>
      <c r="BH258" s="26"/>
      <c r="BI258" s="26"/>
      <c r="BJ258" s="26"/>
      <c r="BK258" s="26"/>
      <c r="BL258" s="26"/>
      <c r="BM258" s="26" t="s">
        <v>790</v>
      </c>
    </row>
    <row r="259" spans="1:82" s="136" customFormat="1" ht="13.15" customHeight="1" x14ac:dyDescent="0.25">
      <c r="A259" s="78" t="s">
        <v>71</v>
      </c>
      <c r="B259" s="76" t="s">
        <v>426</v>
      </c>
      <c r="C259" s="26"/>
      <c r="D259" s="28" t="s">
        <v>635</v>
      </c>
      <c r="E259" s="39"/>
      <c r="F259" s="36"/>
      <c r="G259" s="176" t="s">
        <v>585</v>
      </c>
      <c r="H259" s="177"/>
      <c r="I259" s="134" t="s">
        <v>586</v>
      </c>
      <c r="J259" s="134" t="s">
        <v>586</v>
      </c>
      <c r="K259" s="256" t="s">
        <v>25</v>
      </c>
      <c r="L259" s="178"/>
      <c r="M259" s="178"/>
      <c r="N259" s="257">
        <v>100</v>
      </c>
      <c r="O259" s="258">
        <v>230000000</v>
      </c>
      <c r="P259" s="135" t="s">
        <v>233</v>
      </c>
      <c r="Q259" s="178" t="s">
        <v>522</v>
      </c>
      <c r="R259" s="178" t="s">
        <v>234</v>
      </c>
      <c r="S259" s="258">
        <v>230000000</v>
      </c>
      <c r="T259" s="135" t="s">
        <v>280</v>
      </c>
      <c r="U259" s="178"/>
      <c r="V259" s="178"/>
      <c r="W259" s="178" t="s">
        <v>478</v>
      </c>
      <c r="X259" s="178" t="s">
        <v>251</v>
      </c>
      <c r="Y259" s="259">
        <v>0</v>
      </c>
      <c r="Z259" s="259">
        <v>100</v>
      </c>
      <c r="AA259" s="259">
        <v>0</v>
      </c>
      <c r="AB259" s="178"/>
      <c r="AC259" s="178" t="s">
        <v>236</v>
      </c>
      <c r="AD259" s="260"/>
      <c r="AE259" s="261"/>
      <c r="AF259" s="262">
        <v>3343950</v>
      </c>
      <c r="AG259" s="262">
        <f t="shared" si="221"/>
        <v>3745224.0000000005</v>
      </c>
      <c r="AH259" s="260"/>
      <c r="AI259" s="261"/>
      <c r="AJ259" s="262">
        <v>4458600</v>
      </c>
      <c r="AK259" s="262">
        <f t="shared" si="256"/>
        <v>4993632.0000000009</v>
      </c>
      <c r="AL259" s="260"/>
      <c r="AM259" s="261"/>
      <c r="AN259" s="262">
        <v>4458600</v>
      </c>
      <c r="AO259" s="263">
        <f t="shared" si="257"/>
        <v>4993632.0000000009</v>
      </c>
      <c r="AP259" s="260"/>
      <c r="AQ259" s="264"/>
      <c r="AR259" s="262"/>
      <c r="AS259" s="262"/>
      <c r="AT259" s="260"/>
      <c r="AU259" s="264"/>
      <c r="AV259" s="263"/>
      <c r="AW259" s="263"/>
      <c r="AX259" s="264"/>
      <c r="AY259" s="168">
        <v>0</v>
      </c>
      <c r="AZ259" s="169">
        <f t="shared" si="198"/>
        <v>0</v>
      </c>
      <c r="BA259" s="178" t="s">
        <v>245</v>
      </c>
      <c r="BB259" s="178" t="s">
        <v>587</v>
      </c>
      <c r="BC259" s="135" t="s">
        <v>588</v>
      </c>
      <c r="BD259" s="178"/>
      <c r="BE259" s="178"/>
      <c r="BF259" s="178"/>
      <c r="BG259" s="178"/>
      <c r="BH259" s="178"/>
      <c r="BI259" s="178"/>
      <c r="BJ259" s="178"/>
      <c r="BK259" s="178"/>
      <c r="BL259" s="178"/>
      <c r="BM259" s="26" t="s">
        <v>417</v>
      </c>
      <c r="BN259" s="4"/>
      <c r="BO259" s="4"/>
      <c r="BP259" s="4"/>
      <c r="BQ259" s="4"/>
      <c r="BR259" s="4"/>
    </row>
    <row r="260" spans="1:82" ht="13.15" customHeight="1" x14ac:dyDescent="0.2">
      <c r="A260" s="54" t="s">
        <v>71</v>
      </c>
      <c r="B260" s="76" t="s">
        <v>426</v>
      </c>
      <c r="C260" s="86"/>
      <c r="D260" s="28" t="s">
        <v>683</v>
      </c>
      <c r="E260" s="175"/>
      <c r="F260" s="175"/>
      <c r="G260" s="176" t="s">
        <v>585</v>
      </c>
      <c r="H260" s="177"/>
      <c r="I260" s="134" t="s">
        <v>586</v>
      </c>
      <c r="J260" s="134" t="s">
        <v>586</v>
      </c>
      <c r="K260" s="39" t="s">
        <v>25</v>
      </c>
      <c r="L260" s="54"/>
      <c r="M260" s="54"/>
      <c r="N260" s="82">
        <v>100</v>
      </c>
      <c r="O260" s="38">
        <v>230000000</v>
      </c>
      <c r="P260" s="83" t="s">
        <v>233</v>
      </c>
      <c r="Q260" s="54" t="s">
        <v>484</v>
      </c>
      <c r="R260" s="54" t="s">
        <v>234</v>
      </c>
      <c r="S260" s="38">
        <v>230000000</v>
      </c>
      <c r="T260" s="135" t="s">
        <v>280</v>
      </c>
      <c r="U260" s="54"/>
      <c r="V260" s="54" t="s">
        <v>251</v>
      </c>
      <c r="W260" s="178"/>
      <c r="X260" s="178"/>
      <c r="Y260" s="170">
        <v>0</v>
      </c>
      <c r="Z260" s="170">
        <v>100</v>
      </c>
      <c r="AA260" s="170">
        <v>0</v>
      </c>
      <c r="AB260" s="54"/>
      <c r="AC260" s="54" t="s">
        <v>236</v>
      </c>
      <c r="AD260" s="171"/>
      <c r="AE260" s="115"/>
      <c r="AF260" s="262">
        <v>3343950</v>
      </c>
      <c r="AG260" s="173">
        <f t="shared" si="221"/>
        <v>3745224.0000000005</v>
      </c>
      <c r="AH260" s="171"/>
      <c r="AI260" s="115"/>
      <c r="AJ260" s="262">
        <v>4458600</v>
      </c>
      <c r="AK260" s="173">
        <f t="shared" si="256"/>
        <v>4993632.0000000009</v>
      </c>
      <c r="AL260" s="171"/>
      <c r="AM260" s="115"/>
      <c r="AN260" s="262">
        <v>4458600</v>
      </c>
      <c r="AO260" s="174">
        <f t="shared" si="257"/>
        <v>4993632.0000000009</v>
      </c>
      <c r="AP260" s="171"/>
      <c r="AQ260" s="172"/>
      <c r="AR260" s="173"/>
      <c r="AS260" s="173"/>
      <c r="AT260" s="171"/>
      <c r="AU260" s="172"/>
      <c r="AV260" s="174"/>
      <c r="AW260" s="174"/>
      <c r="AX260" s="172"/>
      <c r="AY260" s="172">
        <v>0</v>
      </c>
      <c r="AZ260" s="172">
        <f t="shared" si="198"/>
        <v>0</v>
      </c>
      <c r="BA260" s="54" t="s">
        <v>245</v>
      </c>
      <c r="BB260" s="178" t="s">
        <v>587</v>
      </c>
      <c r="BC260" s="135" t="s">
        <v>588</v>
      </c>
      <c r="BD260" s="26"/>
      <c r="BE260" s="26"/>
      <c r="BF260" s="26"/>
      <c r="BG260" s="26"/>
      <c r="BH260" s="26"/>
      <c r="BI260" s="26"/>
      <c r="BJ260" s="26"/>
      <c r="BK260" s="26"/>
      <c r="BL260" s="26"/>
      <c r="BM260" s="26" t="s">
        <v>790</v>
      </c>
    </row>
    <row r="261" spans="1:82" s="136" customFormat="1" ht="13.15" customHeight="1" x14ac:dyDescent="0.25">
      <c r="A261" s="78" t="s">
        <v>71</v>
      </c>
      <c r="B261" s="76" t="s">
        <v>426</v>
      </c>
      <c r="C261" s="26"/>
      <c r="D261" s="28" t="s">
        <v>636</v>
      </c>
      <c r="E261" s="39"/>
      <c r="F261" s="36"/>
      <c r="G261" s="79" t="s">
        <v>590</v>
      </c>
      <c r="H261" s="26"/>
      <c r="I261" s="80" t="s">
        <v>591</v>
      </c>
      <c r="J261" s="80" t="s">
        <v>592</v>
      </c>
      <c r="K261" s="39" t="s">
        <v>25</v>
      </c>
      <c r="L261" s="26"/>
      <c r="M261" s="26"/>
      <c r="N261" s="82">
        <v>100</v>
      </c>
      <c r="O261" s="38">
        <v>230000000</v>
      </c>
      <c r="P261" s="83" t="s">
        <v>233</v>
      </c>
      <c r="Q261" s="54" t="s">
        <v>522</v>
      </c>
      <c r="R261" s="54" t="s">
        <v>234</v>
      </c>
      <c r="S261" s="38">
        <v>230000000</v>
      </c>
      <c r="T261" s="83" t="s">
        <v>132</v>
      </c>
      <c r="U261" s="26"/>
      <c r="V261" s="26"/>
      <c r="W261" s="54" t="s">
        <v>478</v>
      </c>
      <c r="X261" s="54" t="s">
        <v>251</v>
      </c>
      <c r="Y261" s="170">
        <v>0</v>
      </c>
      <c r="Z261" s="170">
        <v>100</v>
      </c>
      <c r="AA261" s="170">
        <v>0</v>
      </c>
      <c r="AB261" s="26"/>
      <c r="AC261" s="54" t="s">
        <v>236</v>
      </c>
      <c r="AD261" s="75"/>
      <c r="AE261" s="75"/>
      <c r="AF261" s="173">
        <v>3304140</v>
      </c>
      <c r="AG261" s="173">
        <f t="shared" si="221"/>
        <v>3700636.8000000003</v>
      </c>
      <c r="AH261" s="75"/>
      <c r="AI261" s="75"/>
      <c r="AJ261" s="173">
        <v>4405520</v>
      </c>
      <c r="AK261" s="173">
        <f t="shared" si="256"/>
        <v>4934182.4000000004</v>
      </c>
      <c r="AL261" s="75"/>
      <c r="AM261" s="75"/>
      <c r="AN261" s="173">
        <v>4405520</v>
      </c>
      <c r="AO261" s="173">
        <f t="shared" si="257"/>
        <v>4934182.4000000004</v>
      </c>
      <c r="AP261" s="75"/>
      <c r="AQ261" s="75"/>
      <c r="AR261" s="75"/>
      <c r="AS261" s="75"/>
      <c r="AT261" s="75"/>
      <c r="AU261" s="75"/>
      <c r="AV261" s="75"/>
      <c r="AW261" s="75"/>
      <c r="AX261" s="75"/>
      <c r="AY261" s="168">
        <v>0</v>
      </c>
      <c r="AZ261" s="169">
        <f t="shared" si="198"/>
        <v>0</v>
      </c>
      <c r="BA261" s="54" t="s">
        <v>245</v>
      </c>
      <c r="BB261" s="26" t="s">
        <v>593</v>
      </c>
      <c r="BC261" s="83" t="s">
        <v>594</v>
      </c>
      <c r="BD261" s="26"/>
      <c r="BE261" s="26"/>
      <c r="BF261" s="26"/>
      <c r="BG261" s="26"/>
      <c r="BH261" s="26"/>
      <c r="BI261" s="26"/>
      <c r="BJ261" s="26"/>
      <c r="BK261" s="26"/>
      <c r="BL261" s="26"/>
      <c r="BM261" s="26" t="s">
        <v>417</v>
      </c>
      <c r="BN261" s="4"/>
      <c r="BO261" s="4"/>
      <c r="BP261" s="4"/>
      <c r="BQ261" s="4"/>
      <c r="BR261" s="4"/>
    </row>
    <row r="262" spans="1:82" ht="13.15" customHeight="1" x14ac:dyDescent="0.2">
      <c r="A262" s="54" t="s">
        <v>71</v>
      </c>
      <c r="B262" s="76" t="s">
        <v>426</v>
      </c>
      <c r="C262" s="86"/>
      <c r="D262" s="28" t="s">
        <v>684</v>
      </c>
      <c r="E262" s="175"/>
      <c r="F262" s="175"/>
      <c r="G262" s="79" t="s">
        <v>590</v>
      </c>
      <c r="H262" s="26"/>
      <c r="I262" s="80" t="s">
        <v>591</v>
      </c>
      <c r="J262" s="80" t="s">
        <v>592</v>
      </c>
      <c r="K262" s="39" t="s">
        <v>25</v>
      </c>
      <c r="L262" s="54"/>
      <c r="M262" s="54"/>
      <c r="N262" s="82">
        <v>100</v>
      </c>
      <c r="O262" s="38">
        <v>230000000</v>
      </c>
      <c r="P262" s="83" t="s">
        <v>233</v>
      </c>
      <c r="Q262" s="54" t="s">
        <v>484</v>
      </c>
      <c r="R262" s="54" t="s">
        <v>234</v>
      </c>
      <c r="S262" s="38">
        <v>230000000</v>
      </c>
      <c r="T262" s="83" t="s">
        <v>132</v>
      </c>
      <c r="U262" s="54"/>
      <c r="V262" s="54" t="s">
        <v>251</v>
      </c>
      <c r="W262" s="54"/>
      <c r="X262" s="54"/>
      <c r="Y262" s="170">
        <v>0</v>
      </c>
      <c r="Z262" s="170">
        <v>100</v>
      </c>
      <c r="AA262" s="170">
        <v>0</v>
      </c>
      <c r="AB262" s="54"/>
      <c r="AC262" s="54" t="s">
        <v>236</v>
      </c>
      <c r="AD262" s="171"/>
      <c r="AE262" s="115"/>
      <c r="AF262" s="173">
        <v>3304140</v>
      </c>
      <c r="AG262" s="173">
        <f t="shared" si="221"/>
        <v>3700636.8000000003</v>
      </c>
      <c r="AH262" s="171"/>
      <c r="AI262" s="115"/>
      <c r="AJ262" s="173">
        <v>4405520</v>
      </c>
      <c r="AK262" s="173">
        <f t="shared" si="256"/>
        <v>4934182.4000000004</v>
      </c>
      <c r="AL262" s="171"/>
      <c r="AM262" s="115"/>
      <c r="AN262" s="173">
        <v>4405520</v>
      </c>
      <c r="AO262" s="174">
        <f t="shared" si="257"/>
        <v>4934182.4000000004</v>
      </c>
      <c r="AP262" s="171"/>
      <c r="AQ262" s="172"/>
      <c r="AR262" s="173"/>
      <c r="AS262" s="173"/>
      <c r="AT262" s="171"/>
      <c r="AU262" s="172"/>
      <c r="AV262" s="174"/>
      <c r="AW262" s="174"/>
      <c r="AX262" s="172"/>
      <c r="AY262" s="172">
        <v>0</v>
      </c>
      <c r="AZ262" s="172">
        <f t="shared" si="198"/>
        <v>0</v>
      </c>
      <c r="BA262" s="54" t="s">
        <v>245</v>
      </c>
      <c r="BB262" s="26" t="s">
        <v>593</v>
      </c>
      <c r="BC262" s="83" t="s">
        <v>594</v>
      </c>
      <c r="BD262" s="26"/>
      <c r="BE262" s="26"/>
      <c r="BF262" s="26"/>
      <c r="BG262" s="26"/>
      <c r="BH262" s="26"/>
      <c r="BI262" s="26"/>
      <c r="BJ262" s="26"/>
      <c r="BK262" s="26"/>
      <c r="BL262" s="26"/>
      <c r="BM262" s="26" t="s">
        <v>790</v>
      </c>
    </row>
    <row r="263" spans="1:82" s="56" customFormat="1" ht="13.5" customHeight="1" x14ac:dyDescent="0.25">
      <c r="A263" s="60" t="s">
        <v>685</v>
      </c>
      <c r="B263" s="60"/>
      <c r="C263" s="60"/>
      <c r="D263" s="28" t="s">
        <v>694</v>
      </c>
      <c r="E263" s="60"/>
      <c r="F263" s="68" t="s">
        <v>652</v>
      </c>
      <c r="G263" s="60" t="s">
        <v>686</v>
      </c>
      <c r="H263" s="60"/>
      <c r="I263" s="60" t="s">
        <v>687</v>
      </c>
      <c r="J263" s="60" t="s">
        <v>687</v>
      </c>
      <c r="K263" s="60" t="s">
        <v>9</v>
      </c>
      <c r="L263" s="60" t="s">
        <v>274</v>
      </c>
      <c r="M263" s="60" t="s">
        <v>688</v>
      </c>
      <c r="N263" s="24">
        <v>100</v>
      </c>
      <c r="O263" s="60">
        <v>230000000</v>
      </c>
      <c r="P263" s="60" t="s">
        <v>233</v>
      </c>
      <c r="Q263" s="69" t="s">
        <v>484</v>
      </c>
      <c r="R263" s="60" t="s">
        <v>234</v>
      </c>
      <c r="S263" s="60">
        <v>230000000</v>
      </c>
      <c r="T263" s="60" t="s">
        <v>72</v>
      </c>
      <c r="U263" s="60"/>
      <c r="V263" s="69" t="s">
        <v>235</v>
      </c>
      <c r="W263" s="60"/>
      <c r="X263" s="60"/>
      <c r="Y263" s="60">
        <v>0</v>
      </c>
      <c r="Z263" s="60">
        <v>100</v>
      </c>
      <c r="AA263" s="60">
        <v>0</v>
      </c>
      <c r="AB263" s="60"/>
      <c r="AC263" s="60" t="s">
        <v>236</v>
      </c>
      <c r="AD263" s="60"/>
      <c r="AE263" s="70"/>
      <c r="AF263" s="70">
        <v>20000000</v>
      </c>
      <c r="AG263" s="70">
        <v>22400000.000000004</v>
      </c>
      <c r="AH263" s="71"/>
      <c r="AI263" s="70"/>
      <c r="AJ263" s="70">
        <v>20049000</v>
      </c>
      <c r="AK263" s="70">
        <v>22454880.000000004</v>
      </c>
      <c r="AL263" s="60"/>
      <c r="AM263" s="60"/>
      <c r="AN263" s="60"/>
      <c r="AO263" s="60"/>
      <c r="AP263" s="60"/>
      <c r="AQ263" s="60"/>
      <c r="AR263" s="60"/>
      <c r="AS263" s="60"/>
      <c r="AT263" s="60"/>
      <c r="AU263" s="60"/>
      <c r="AV263" s="60"/>
      <c r="AW263" s="60"/>
      <c r="AX263" s="60"/>
      <c r="AY263" s="70">
        <v>40049000</v>
      </c>
      <c r="AZ263" s="70">
        <v>44854880.000000007</v>
      </c>
      <c r="BA263" s="153">
        <v>120240021112</v>
      </c>
      <c r="BB263" s="60" t="s">
        <v>689</v>
      </c>
      <c r="BC263" s="60" t="s">
        <v>690</v>
      </c>
      <c r="BD263" s="60"/>
      <c r="BE263" s="60"/>
      <c r="BF263" s="60"/>
      <c r="BG263" s="60"/>
      <c r="BH263" s="60"/>
      <c r="BI263" s="60"/>
      <c r="BJ263" s="60"/>
      <c r="BK263" s="60"/>
      <c r="BL263" s="60"/>
      <c r="BM263" s="68" t="s">
        <v>417</v>
      </c>
    </row>
    <row r="264" spans="1:82" ht="13.15" customHeight="1" x14ac:dyDescent="0.2">
      <c r="A264" s="54" t="s">
        <v>71</v>
      </c>
      <c r="B264" s="76" t="s">
        <v>426</v>
      </c>
      <c r="C264" s="76"/>
      <c r="D264" s="28" t="s">
        <v>697</v>
      </c>
      <c r="E264" s="77"/>
      <c r="F264" s="78"/>
      <c r="G264" s="78" t="s">
        <v>691</v>
      </c>
      <c r="H264" s="79"/>
      <c r="I264" s="79" t="s">
        <v>692</v>
      </c>
      <c r="J264" s="79" t="s">
        <v>693</v>
      </c>
      <c r="K264" s="80" t="s">
        <v>25</v>
      </c>
      <c r="L264" s="39"/>
      <c r="M264" s="81"/>
      <c r="N264" s="82">
        <v>100</v>
      </c>
      <c r="O264" s="38">
        <v>230000000</v>
      </c>
      <c r="P264" s="83" t="s">
        <v>233</v>
      </c>
      <c r="Q264" s="54" t="s">
        <v>484</v>
      </c>
      <c r="R264" s="54" t="s">
        <v>234</v>
      </c>
      <c r="S264" s="38">
        <v>230000000</v>
      </c>
      <c r="T264" s="83" t="s">
        <v>75</v>
      </c>
      <c r="U264" s="79"/>
      <c r="V264" s="54" t="s">
        <v>251</v>
      </c>
      <c r="W264" s="26"/>
      <c r="X264" s="54"/>
      <c r="Y264" s="54">
        <v>0</v>
      </c>
      <c r="Z264" s="78">
        <v>100</v>
      </c>
      <c r="AA264" s="78">
        <v>0</v>
      </c>
      <c r="AB264" s="78"/>
      <c r="AC264" s="78" t="s">
        <v>236</v>
      </c>
      <c r="AD264" s="39"/>
      <c r="AE264" s="81"/>
      <c r="AF264" s="75">
        <v>40107157</v>
      </c>
      <c r="AG264" s="191">
        <v>44920015.840000004</v>
      </c>
      <c r="AH264" s="75"/>
      <c r="AI264" s="75"/>
      <c r="AJ264" s="75">
        <v>53471770</v>
      </c>
      <c r="AK264" s="84">
        <v>59888382.400000006</v>
      </c>
      <c r="AL264" s="75"/>
      <c r="AM264" s="75"/>
      <c r="AN264" s="75">
        <v>53471770</v>
      </c>
      <c r="AO264" s="84">
        <v>59888382.400000006</v>
      </c>
      <c r="AP264" s="75"/>
      <c r="AQ264" s="75"/>
      <c r="AR264" s="75"/>
      <c r="AS264" s="75"/>
      <c r="AT264" s="75"/>
      <c r="AU264" s="75"/>
      <c r="AV264" s="75"/>
      <c r="AW264" s="75"/>
      <c r="AX264" s="75"/>
      <c r="AY264" s="191">
        <v>0</v>
      </c>
      <c r="AZ264" s="191">
        <v>164696780.64000002</v>
      </c>
      <c r="BA264" s="84" t="s">
        <v>245</v>
      </c>
      <c r="BB264" s="85" t="s">
        <v>358</v>
      </c>
      <c r="BC264" s="86" t="s">
        <v>135</v>
      </c>
      <c r="BD264" s="26"/>
      <c r="BE264" s="26"/>
      <c r="BF264" s="26"/>
      <c r="BG264" s="26"/>
      <c r="BH264" s="26"/>
      <c r="BI264" s="26"/>
      <c r="BJ264" s="26"/>
      <c r="BK264" s="26"/>
      <c r="BL264" s="26"/>
      <c r="BM264" s="26" t="s">
        <v>790</v>
      </c>
    </row>
    <row r="265" spans="1:82" ht="13.15" customHeight="1" x14ac:dyDescent="0.2">
      <c r="A265" s="90" t="s">
        <v>71</v>
      </c>
      <c r="B265" s="91" t="s">
        <v>426</v>
      </c>
      <c r="C265" s="91"/>
      <c r="D265" s="28" t="s">
        <v>696</v>
      </c>
      <c r="E265" s="92"/>
      <c r="F265" s="93"/>
      <c r="G265" s="78" t="s">
        <v>691</v>
      </c>
      <c r="H265" s="94"/>
      <c r="I265" s="79" t="s">
        <v>692</v>
      </c>
      <c r="J265" s="79" t="s">
        <v>693</v>
      </c>
      <c r="K265" s="95" t="s">
        <v>25</v>
      </c>
      <c r="L265" s="96"/>
      <c r="M265" s="97"/>
      <c r="N265" s="98">
        <v>100</v>
      </c>
      <c r="O265" s="99">
        <v>230000000</v>
      </c>
      <c r="P265" s="100" t="s">
        <v>233</v>
      </c>
      <c r="Q265" s="54" t="s">
        <v>484</v>
      </c>
      <c r="R265" s="90" t="s">
        <v>234</v>
      </c>
      <c r="S265" s="99">
        <v>230000000</v>
      </c>
      <c r="T265" s="100" t="s">
        <v>280</v>
      </c>
      <c r="U265" s="94"/>
      <c r="V265" s="90" t="s">
        <v>251</v>
      </c>
      <c r="W265" s="26"/>
      <c r="X265" s="90"/>
      <c r="Y265" s="90">
        <v>0</v>
      </c>
      <c r="Z265" s="93">
        <v>100</v>
      </c>
      <c r="AA265" s="93">
        <v>0</v>
      </c>
      <c r="AB265" s="93"/>
      <c r="AC265" s="93" t="s">
        <v>236</v>
      </c>
      <c r="AD265" s="96"/>
      <c r="AE265" s="97"/>
      <c r="AF265" s="88">
        <v>7254720</v>
      </c>
      <c r="AG265" s="191">
        <v>8125286.4000000004</v>
      </c>
      <c r="AH265" s="88"/>
      <c r="AI265" s="88"/>
      <c r="AJ265" s="191">
        <v>9672960</v>
      </c>
      <c r="AK265" s="191">
        <v>10833715.200000001</v>
      </c>
      <c r="AL265" s="191"/>
      <c r="AM265" s="191"/>
      <c r="AN265" s="191">
        <v>9672960</v>
      </c>
      <c r="AO265" s="191">
        <v>10833715.200000001</v>
      </c>
      <c r="AP265" s="88"/>
      <c r="AQ265" s="88"/>
      <c r="AR265" s="88"/>
      <c r="AS265" s="88"/>
      <c r="AT265" s="88"/>
      <c r="AU265" s="88"/>
      <c r="AV265" s="88"/>
      <c r="AW265" s="88"/>
      <c r="AX265" s="88"/>
      <c r="AY265" s="191">
        <v>0</v>
      </c>
      <c r="AZ265" s="191">
        <v>29792716.800000004</v>
      </c>
      <c r="BA265" s="84" t="s">
        <v>245</v>
      </c>
      <c r="BB265" s="85" t="s">
        <v>359</v>
      </c>
      <c r="BC265" s="86" t="s">
        <v>269</v>
      </c>
      <c r="BD265" s="89"/>
      <c r="BE265" s="89"/>
      <c r="BF265" s="89"/>
      <c r="BG265" s="89"/>
      <c r="BH265" s="89"/>
      <c r="BI265" s="89"/>
      <c r="BJ265" s="89"/>
      <c r="BK265" s="89"/>
      <c r="BL265" s="89"/>
      <c r="BM265" s="26" t="s">
        <v>790</v>
      </c>
    </row>
    <row r="266" spans="1:82" ht="13.15" customHeight="1" x14ac:dyDescent="0.2">
      <c r="A266" s="54" t="s">
        <v>71</v>
      </c>
      <c r="B266" s="76" t="s">
        <v>426</v>
      </c>
      <c r="C266" s="76"/>
      <c r="D266" s="28" t="s">
        <v>695</v>
      </c>
      <c r="E266" s="101"/>
      <c r="F266" s="78"/>
      <c r="G266" s="78" t="s">
        <v>691</v>
      </c>
      <c r="H266" s="79"/>
      <c r="I266" s="79" t="s">
        <v>692</v>
      </c>
      <c r="J266" s="79" t="s">
        <v>693</v>
      </c>
      <c r="K266" s="80" t="s">
        <v>25</v>
      </c>
      <c r="L266" s="39"/>
      <c r="M266" s="81"/>
      <c r="N266" s="82">
        <v>100</v>
      </c>
      <c r="O266" s="38">
        <v>230000000</v>
      </c>
      <c r="P266" s="83" t="s">
        <v>233</v>
      </c>
      <c r="Q266" s="54" t="s">
        <v>484</v>
      </c>
      <c r="R266" s="54" t="s">
        <v>234</v>
      </c>
      <c r="S266" s="38">
        <v>230000000</v>
      </c>
      <c r="T266" s="83" t="s">
        <v>72</v>
      </c>
      <c r="U266" s="79"/>
      <c r="V266" s="54" t="s">
        <v>251</v>
      </c>
      <c r="W266" s="26"/>
      <c r="X266" s="54"/>
      <c r="Y266" s="54">
        <v>0</v>
      </c>
      <c r="Z266" s="78">
        <v>100</v>
      </c>
      <c r="AA266" s="78">
        <v>0</v>
      </c>
      <c r="AB266" s="78"/>
      <c r="AC266" s="78" t="s">
        <v>236</v>
      </c>
      <c r="AD266" s="39"/>
      <c r="AE266" s="81"/>
      <c r="AF266" s="88">
        <v>30677377.5</v>
      </c>
      <c r="AG266" s="191">
        <v>34358662.800000004</v>
      </c>
      <c r="AH266" s="75"/>
      <c r="AI266" s="75"/>
      <c r="AJ266" s="191">
        <v>40903170</v>
      </c>
      <c r="AK266" s="191">
        <v>45811550.400000006</v>
      </c>
      <c r="AL266" s="191"/>
      <c r="AM266" s="191"/>
      <c r="AN266" s="191">
        <v>40903170</v>
      </c>
      <c r="AO266" s="191">
        <v>45811550.400000006</v>
      </c>
      <c r="AP266" s="75"/>
      <c r="AQ266" s="75"/>
      <c r="AR266" s="75"/>
      <c r="AS266" s="75"/>
      <c r="AT266" s="75"/>
      <c r="AU266" s="75"/>
      <c r="AV266" s="75"/>
      <c r="AW266" s="75"/>
      <c r="AX266" s="75"/>
      <c r="AY266" s="191">
        <v>0</v>
      </c>
      <c r="AZ266" s="191">
        <v>125981763.60000001</v>
      </c>
      <c r="BA266" s="84" t="s">
        <v>245</v>
      </c>
      <c r="BB266" s="85" t="s">
        <v>360</v>
      </c>
      <c r="BC266" s="86" t="s">
        <v>361</v>
      </c>
      <c r="BD266" s="26"/>
      <c r="BE266" s="26"/>
      <c r="BF266" s="26"/>
      <c r="BG266" s="26"/>
      <c r="BH266" s="26"/>
      <c r="BI266" s="26"/>
      <c r="BJ266" s="26"/>
      <c r="BK266" s="26"/>
      <c r="BL266" s="26"/>
      <c r="BM266" s="26" t="s">
        <v>790</v>
      </c>
    </row>
    <row r="267" spans="1:82" ht="13.5" customHeight="1" x14ac:dyDescent="0.2">
      <c r="A267" s="150" t="s">
        <v>530</v>
      </c>
      <c r="B267" s="26"/>
      <c r="C267" s="54"/>
      <c r="D267" s="29" t="s">
        <v>743</v>
      </c>
      <c r="E267" s="59"/>
      <c r="F267" s="59"/>
      <c r="G267" s="265" t="s">
        <v>744</v>
      </c>
      <c r="H267" s="265" t="s">
        <v>652</v>
      </c>
      <c r="I267" s="179" t="s">
        <v>745</v>
      </c>
      <c r="J267" s="180" t="s">
        <v>746</v>
      </c>
      <c r="K267" s="69" t="s">
        <v>25</v>
      </c>
      <c r="L267" s="69"/>
      <c r="M267" s="69"/>
      <c r="N267" s="266">
        <v>100</v>
      </c>
      <c r="O267" s="41">
        <v>230000000</v>
      </c>
      <c r="P267" s="50" t="s">
        <v>747</v>
      </c>
      <c r="Q267" s="69" t="s">
        <v>662</v>
      </c>
      <c r="R267" s="39" t="s">
        <v>234</v>
      </c>
      <c r="S267" s="39">
        <v>230000000</v>
      </c>
      <c r="T267" s="50" t="s">
        <v>748</v>
      </c>
      <c r="U267" s="69"/>
      <c r="V267" s="57" t="s">
        <v>285</v>
      </c>
      <c r="W267" s="69"/>
      <c r="X267" s="69"/>
      <c r="Y267" s="266">
        <v>0</v>
      </c>
      <c r="Z267" s="266">
        <v>100</v>
      </c>
      <c r="AA267" s="266">
        <v>0</v>
      </c>
      <c r="AB267" s="69"/>
      <c r="AC267" s="69" t="s">
        <v>236</v>
      </c>
      <c r="AD267" s="267"/>
      <c r="AE267" s="268"/>
      <c r="AF267" s="269">
        <v>9423000</v>
      </c>
      <c r="AG267" s="269">
        <f>IF(AC267="С НДС",AF267*1.12,AF267)</f>
        <v>10553760.000000002</v>
      </c>
      <c r="AH267" s="269"/>
      <c r="AI267" s="269"/>
      <c r="AJ267" s="269">
        <v>13768000</v>
      </c>
      <c r="AK267" s="269">
        <f>IF(AC267="С НДС",AJ267*1.12,AJ267)</f>
        <v>15420160.000000002</v>
      </c>
      <c r="AL267" s="269"/>
      <c r="AM267" s="269"/>
      <c r="AN267" s="269">
        <v>15420460</v>
      </c>
      <c r="AO267" s="269">
        <f>IF(AC267="С НДС",AN267*1.12,AN267)</f>
        <v>17270915.200000003</v>
      </c>
      <c r="AP267" s="269"/>
      <c r="AQ267" s="269"/>
      <c r="AR267" s="269">
        <v>17270579.199999999</v>
      </c>
      <c r="AS267" s="269">
        <f>IF(AC267="С НДС",AR267*1.12,AR267)</f>
        <v>19343048.704</v>
      </c>
      <c r="AT267" s="269"/>
      <c r="AU267" s="269"/>
      <c r="AV267" s="269">
        <v>19343048.699999999</v>
      </c>
      <c r="AW267" s="269">
        <f>IF(AC267="С НДС",AV267*1.12,AV267)</f>
        <v>21664214.544</v>
      </c>
      <c r="AX267" s="268"/>
      <c r="AY267" s="268">
        <v>0</v>
      </c>
      <c r="AZ267" s="268">
        <f>IF(AC267="С НДС",AY267*1.12,AY267)</f>
        <v>0</v>
      </c>
      <c r="BA267" s="78" t="s">
        <v>245</v>
      </c>
      <c r="BB267" s="181" t="s">
        <v>749</v>
      </c>
      <c r="BC267" s="181" t="s">
        <v>749</v>
      </c>
      <c r="BD267" s="265"/>
      <c r="BE267" s="265"/>
      <c r="BF267" s="265"/>
      <c r="BG267" s="265"/>
      <c r="BH267" s="265"/>
      <c r="BI267" s="265"/>
      <c r="BJ267" s="265"/>
      <c r="BK267" s="265"/>
      <c r="BL267" s="265"/>
      <c r="BM267" s="24"/>
    </row>
    <row r="268" spans="1:82" ht="13.5" customHeight="1" x14ac:dyDescent="0.2">
      <c r="A268" s="150" t="s">
        <v>530</v>
      </c>
      <c r="B268" s="26"/>
      <c r="C268" s="54"/>
      <c r="D268" s="29" t="s">
        <v>785</v>
      </c>
      <c r="E268" s="59"/>
      <c r="F268" s="59"/>
      <c r="G268" s="265" t="s">
        <v>744</v>
      </c>
      <c r="H268" s="265" t="s">
        <v>652</v>
      </c>
      <c r="I268" s="179" t="s">
        <v>745</v>
      </c>
      <c r="J268" s="180" t="s">
        <v>746</v>
      </c>
      <c r="K268" s="69" t="s">
        <v>25</v>
      </c>
      <c r="L268" s="69"/>
      <c r="M268" s="69"/>
      <c r="N268" s="266">
        <v>100</v>
      </c>
      <c r="O268" s="41">
        <v>230000000</v>
      </c>
      <c r="P268" s="50" t="s">
        <v>747</v>
      </c>
      <c r="Q268" s="69" t="s">
        <v>765</v>
      </c>
      <c r="R268" s="39" t="s">
        <v>234</v>
      </c>
      <c r="S268" s="39">
        <v>230000000</v>
      </c>
      <c r="T268" s="50" t="s">
        <v>748</v>
      </c>
      <c r="U268" s="69"/>
      <c r="V268" s="57" t="s">
        <v>285</v>
      </c>
      <c r="W268" s="69"/>
      <c r="X268" s="69"/>
      <c r="Y268" s="266">
        <v>0</v>
      </c>
      <c r="Z268" s="266">
        <v>100</v>
      </c>
      <c r="AA268" s="266">
        <v>0</v>
      </c>
      <c r="AB268" s="69"/>
      <c r="AC268" s="69" t="s">
        <v>236</v>
      </c>
      <c r="AD268" s="267"/>
      <c r="AE268" s="268"/>
      <c r="AF268" s="269">
        <v>9423000</v>
      </c>
      <c r="AG268" s="269">
        <v>10553760.000000002</v>
      </c>
      <c r="AH268" s="269"/>
      <c r="AI268" s="269"/>
      <c r="AJ268" s="269">
        <v>13768000</v>
      </c>
      <c r="AK268" s="269">
        <v>15420160.000000002</v>
      </c>
      <c r="AL268" s="269"/>
      <c r="AM268" s="269"/>
      <c r="AN268" s="269">
        <v>15420460</v>
      </c>
      <c r="AO268" s="269">
        <v>17270915.200000003</v>
      </c>
      <c r="AP268" s="269"/>
      <c r="AQ268" s="269"/>
      <c r="AR268" s="269">
        <v>17270579.199999999</v>
      </c>
      <c r="AS268" s="269">
        <v>19343048.704</v>
      </c>
      <c r="AT268" s="269"/>
      <c r="AU268" s="269"/>
      <c r="AV268" s="269">
        <v>19343048.699999999</v>
      </c>
      <c r="AW268" s="269">
        <v>21664214.544</v>
      </c>
      <c r="AX268" s="268"/>
      <c r="AY268" s="268">
        <v>75225087.900000006</v>
      </c>
      <c r="AZ268" s="268">
        <v>84252098.448000014</v>
      </c>
      <c r="BA268" s="78" t="s">
        <v>245</v>
      </c>
      <c r="BB268" s="181" t="s">
        <v>749</v>
      </c>
      <c r="BC268" s="181" t="s">
        <v>749</v>
      </c>
      <c r="BD268" s="265"/>
      <c r="BE268" s="265"/>
      <c r="BF268" s="265"/>
      <c r="BG268" s="265"/>
      <c r="BH268" s="265"/>
      <c r="BI268" s="265"/>
      <c r="BJ268" s="265"/>
      <c r="BK268" s="265"/>
      <c r="BL268" s="265"/>
      <c r="BM268" s="49" t="s">
        <v>191</v>
      </c>
    </row>
    <row r="269" spans="1:82" s="277" customFormat="1" ht="12.95" customHeight="1" x14ac:dyDescent="0.25">
      <c r="A269" s="164" t="s">
        <v>66</v>
      </c>
      <c r="B269" s="116"/>
      <c r="C269" s="116"/>
      <c r="D269" s="28" t="s">
        <v>786</v>
      </c>
      <c r="E269" s="116"/>
      <c r="F269" s="116"/>
      <c r="G269" s="116" t="s">
        <v>265</v>
      </c>
      <c r="H269" s="116"/>
      <c r="I269" s="116" t="s">
        <v>266</v>
      </c>
      <c r="J269" s="116" t="s">
        <v>266</v>
      </c>
      <c r="K269" s="116" t="s">
        <v>25</v>
      </c>
      <c r="L269" s="116"/>
      <c r="M269" s="116"/>
      <c r="N269" s="270">
        <v>80</v>
      </c>
      <c r="O269" s="38">
        <v>230000000</v>
      </c>
      <c r="P269" s="116" t="s">
        <v>273</v>
      </c>
      <c r="Q269" s="271" t="s">
        <v>765</v>
      </c>
      <c r="R269" s="90" t="s">
        <v>234</v>
      </c>
      <c r="S269" s="237">
        <v>230000000</v>
      </c>
      <c r="T269" s="116" t="s">
        <v>787</v>
      </c>
      <c r="U269" s="116"/>
      <c r="V269" s="164" t="s">
        <v>235</v>
      </c>
      <c r="W269" s="116"/>
      <c r="X269" s="116"/>
      <c r="Y269" s="164" t="s">
        <v>278</v>
      </c>
      <c r="Z269" s="164" t="s">
        <v>700</v>
      </c>
      <c r="AA269" s="164">
        <v>10</v>
      </c>
      <c r="AB269" s="130"/>
      <c r="AC269" s="78" t="s">
        <v>236</v>
      </c>
      <c r="AD269" s="51"/>
      <c r="AE269" s="51"/>
      <c r="AF269" s="272">
        <v>10550480</v>
      </c>
      <c r="AG269" s="272">
        <f>AF269*1.12</f>
        <v>11816537.600000001</v>
      </c>
      <c r="AH269" s="273"/>
      <c r="AI269" s="273"/>
      <c r="AJ269" s="274">
        <v>21029784</v>
      </c>
      <c r="AK269" s="272">
        <f>AJ269*1.12</f>
        <v>23553358.080000002</v>
      </c>
      <c r="AL269" s="273"/>
      <c r="AM269" s="244"/>
      <c r="AN269" s="244"/>
      <c r="AO269" s="244"/>
      <c r="AP269" s="244"/>
      <c r="AQ269" s="244"/>
      <c r="AR269" s="244"/>
      <c r="AS269" s="244"/>
      <c r="AT269" s="244"/>
      <c r="AU269" s="244"/>
      <c r="AV269" s="244"/>
      <c r="AW269" s="244"/>
      <c r="AX269" s="244"/>
      <c r="AY269" s="272">
        <f t="shared" ref="AY269:AZ269" si="258">AF269+AJ269+AN269+AR269+AV269</f>
        <v>31580264</v>
      </c>
      <c r="AZ269" s="275">
        <f t="shared" si="258"/>
        <v>35369895.680000007</v>
      </c>
      <c r="BA269" s="272">
        <v>120240021112</v>
      </c>
      <c r="BB269" s="164" t="s">
        <v>788</v>
      </c>
      <c r="BC269" s="164" t="s">
        <v>789</v>
      </c>
      <c r="BD269" s="242"/>
      <c r="BE269" s="242"/>
      <c r="BF269" s="276"/>
      <c r="BG269" s="25"/>
      <c r="BH269" s="25"/>
      <c r="BI269" s="25"/>
      <c r="BJ269" s="25"/>
      <c r="BK269" s="25"/>
      <c r="BL269" s="25"/>
      <c r="BM269" s="25" t="s">
        <v>417</v>
      </c>
    </row>
    <row r="270" spans="1:82" s="277" customFormat="1" ht="12.95" customHeight="1" x14ac:dyDescent="0.2">
      <c r="A270" s="164" t="s">
        <v>66</v>
      </c>
      <c r="B270" s="116"/>
      <c r="C270" s="116"/>
      <c r="D270" s="116" t="s">
        <v>803</v>
      </c>
      <c r="E270" s="116"/>
      <c r="F270" s="116"/>
      <c r="G270" s="54" t="s">
        <v>265</v>
      </c>
      <c r="H270" s="54"/>
      <c r="I270" s="54" t="s">
        <v>266</v>
      </c>
      <c r="J270" s="54" t="s">
        <v>266</v>
      </c>
      <c r="K270" s="54" t="s">
        <v>9</v>
      </c>
      <c r="L270" s="54" t="s">
        <v>526</v>
      </c>
      <c r="M270" s="116"/>
      <c r="N270" s="170">
        <v>80</v>
      </c>
      <c r="O270" s="38">
        <v>230000000</v>
      </c>
      <c r="P270" s="54" t="s">
        <v>273</v>
      </c>
      <c r="Q270" s="90" t="s">
        <v>765</v>
      </c>
      <c r="R270" s="90" t="s">
        <v>234</v>
      </c>
      <c r="S270" s="38">
        <v>230000000</v>
      </c>
      <c r="T270" s="54" t="s">
        <v>787</v>
      </c>
      <c r="U270" s="54"/>
      <c r="V270" s="164" t="s">
        <v>235</v>
      </c>
      <c r="W270" s="116"/>
      <c r="X270" s="116"/>
      <c r="Y270" s="164" t="s">
        <v>278</v>
      </c>
      <c r="Z270" s="164" t="s">
        <v>700</v>
      </c>
      <c r="AA270" s="164" t="s">
        <v>190</v>
      </c>
      <c r="AB270" s="130">
        <v>90</v>
      </c>
      <c r="AC270" s="130">
        <v>10</v>
      </c>
      <c r="AD270" s="51"/>
      <c r="AE270" s="51"/>
      <c r="AF270" s="275">
        <v>3636720</v>
      </c>
      <c r="AG270" s="275">
        <f>AF270*1.12</f>
        <v>4073126.4000000004</v>
      </c>
      <c r="AH270" s="273" t="s">
        <v>652</v>
      </c>
      <c r="AI270" s="273" t="s">
        <v>652</v>
      </c>
      <c r="AJ270" s="332">
        <v>7251659</v>
      </c>
      <c r="AK270" s="275">
        <f>AJ270*1.12</f>
        <v>8121858.080000001</v>
      </c>
      <c r="AL270" s="273" t="s">
        <v>652</v>
      </c>
      <c r="AM270" s="244"/>
      <c r="AN270" s="244"/>
      <c r="AO270" s="244"/>
      <c r="AP270" s="244"/>
      <c r="AQ270" s="244"/>
      <c r="AR270" s="244"/>
      <c r="AS270" s="244"/>
      <c r="AT270" s="244"/>
      <c r="AU270" s="244"/>
      <c r="AV270" s="244"/>
      <c r="AW270" s="244"/>
      <c r="AX270" s="244"/>
      <c r="AY270" s="275">
        <f>AF270+AJ270</f>
        <v>10888379</v>
      </c>
      <c r="AZ270" s="275">
        <f>AG270+AK270</f>
        <v>12194984.48</v>
      </c>
      <c r="BA270" s="272">
        <v>120240021112</v>
      </c>
      <c r="BB270" s="164" t="s">
        <v>800</v>
      </c>
      <c r="BC270" s="164" t="s">
        <v>801</v>
      </c>
      <c r="BD270" s="242"/>
      <c r="BE270" s="242"/>
      <c r="BF270" s="242"/>
      <c r="BG270" s="242"/>
      <c r="BH270" s="242"/>
      <c r="BI270" s="242"/>
      <c r="BJ270" s="242"/>
      <c r="BK270" s="242"/>
      <c r="BL270" s="242"/>
      <c r="BM270" s="277" t="s">
        <v>802</v>
      </c>
      <c r="BN270" s="4"/>
      <c r="BO270" s="4"/>
      <c r="BP270" s="4"/>
      <c r="BQ270" s="4"/>
      <c r="BR270" s="4"/>
      <c r="BS270" s="4"/>
      <c r="BT270" s="4"/>
      <c r="BU270" s="4"/>
      <c r="BV270" s="4"/>
      <c r="BW270" s="4"/>
      <c r="BX270" s="4"/>
      <c r="BY270" s="4"/>
      <c r="BZ270" s="4"/>
      <c r="CA270" s="4"/>
      <c r="CB270" s="4"/>
      <c r="CC270" s="4"/>
      <c r="CD270" s="4"/>
    </row>
    <row r="271" spans="1:82" ht="13.15" customHeight="1" x14ac:dyDescent="0.2">
      <c r="A271" s="14"/>
      <c r="B271" s="14"/>
      <c r="C271" s="14"/>
      <c r="D271" s="14"/>
      <c r="E271" s="14"/>
      <c r="F271" s="7" t="s">
        <v>246</v>
      </c>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9"/>
      <c r="AE271" s="19"/>
      <c r="AF271" s="19"/>
      <c r="AG271" s="16">
        <f>IF(AC271="С НДС",AF271*1.12,AF271)</f>
        <v>0</v>
      </c>
      <c r="AH271" s="19"/>
      <c r="AI271" s="19"/>
      <c r="AJ271" s="19"/>
      <c r="AK271" s="19"/>
      <c r="AL271" s="19"/>
      <c r="AM271" s="19"/>
      <c r="AN271" s="19"/>
      <c r="AO271" s="19"/>
      <c r="AP271" s="19"/>
      <c r="AQ271" s="19"/>
      <c r="AR271" s="19"/>
      <c r="AS271" s="19"/>
      <c r="AT271" s="19"/>
      <c r="AU271" s="19"/>
      <c r="AV271" s="19"/>
      <c r="AW271" s="19"/>
      <c r="AX271" s="19"/>
      <c r="AY271" s="19">
        <f>SUM(AY140:AY270)</f>
        <v>14029021017.757999</v>
      </c>
      <c r="AZ271" s="19">
        <f>SUM(AZ140:AZ270)</f>
        <v>16032974800.93856</v>
      </c>
      <c r="BA271" s="14"/>
      <c r="BB271" s="14"/>
      <c r="BC271" s="14"/>
      <c r="BD271" s="14"/>
      <c r="BE271" s="14"/>
      <c r="BF271" s="14"/>
      <c r="BG271" s="14"/>
      <c r="BH271" s="14"/>
      <c r="BI271" s="14"/>
      <c r="BJ271" s="14"/>
      <c r="BK271" s="14"/>
      <c r="BL271" s="14"/>
      <c r="BM271" s="14"/>
    </row>
    <row r="272" spans="1:82" ht="13.15" customHeight="1" x14ac:dyDescent="0.2">
      <c r="A272" s="14"/>
      <c r="B272" s="14"/>
      <c r="C272" s="14"/>
      <c r="D272" s="14"/>
      <c r="E272" s="14"/>
      <c r="F272" s="7" t="s">
        <v>249</v>
      </c>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9"/>
      <c r="AE272" s="19"/>
      <c r="AF272" s="19"/>
      <c r="AG272" s="16">
        <f>IF(AC272="С НДС",AF272*1.12,AF272)</f>
        <v>0</v>
      </c>
      <c r="AH272" s="19"/>
      <c r="AI272" s="19"/>
      <c r="AJ272" s="19"/>
      <c r="AK272" s="19"/>
      <c r="AL272" s="19"/>
      <c r="AM272" s="19"/>
      <c r="AN272" s="19"/>
      <c r="AO272" s="19"/>
      <c r="AP272" s="19"/>
      <c r="AQ272" s="19"/>
      <c r="AR272" s="19"/>
      <c r="AS272" s="19"/>
      <c r="AT272" s="19"/>
      <c r="AU272" s="19"/>
      <c r="AV272" s="19"/>
      <c r="AW272" s="19"/>
      <c r="AX272" s="19"/>
      <c r="AY272" s="19">
        <f>AY110+AY138+AY271</f>
        <v>22858072793.632812</v>
      </c>
      <c r="AZ272" s="19">
        <f>AZ110+AZ138+AZ271</f>
        <v>25921512789.922348</v>
      </c>
      <c r="BA272" s="14"/>
      <c r="BB272" s="14"/>
      <c r="BC272" s="14"/>
      <c r="BD272" s="14"/>
      <c r="BE272" s="14"/>
      <c r="BF272" s="14"/>
      <c r="BG272" s="14"/>
      <c r="BH272" s="14"/>
      <c r="BI272" s="14"/>
      <c r="BJ272" s="14"/>
      <c r="BK272" s="14"/>
      <c r="BL272" s="14"/>
      <c r="BM272" s="14"/>
    </row>
  </sheetData>
  <protectedRanges>
    <protectedRange sqref="J188" name="Диапазон3_74_5_1_5_2_1_1_1_1_1_2_5_1_2_1_2" securityDescriptor="O:WDG:WDD:(A;;CC;;;S-1-5-21-1281035640-548247933-376692995-11259)(A;;CC;;;S-1-5-21-1281035640-548247933-376692995-11258)(A;;CC;;;S-1-5-21-1281035640-548247933-376692995-5864)"/>
    <protectedRange sqref="I126" name="Диапазон3_27_1_2_1_1_1_24_1_3" securityDescriptor="O:WDG:WDD:(A;;CC;;;S-1-5-21-1281035640-548247933-376692995-11259)(A;;CC;;;S-1-5-21-1281035640-548247933-376692995-11258)(A;;CC;;;S-1-5-21-1281035640-548247933-376692995-5864)"/>
    <protectedRange sqref="J126" name="Диапазон3_27_1_2_2_1_1_24_1_3" securityDescriptor="O:WDG:WDD:(A;;CC;;;S-1-5-21-1281035640-548247933-376692995-11259)(A;;CC;;;S-1-5-21-1281035640-548247933-376692995-11258)(A;;CC;;;S-1-5-21-1281035640-548247933-376692995-5864)"/>
    <protectedRange sqref="I195" name="Диапазон3_27_1_2_1_1_1_24_1_1_1" securityDescriptor="O:WDG:WDD:(A;;CC;;;S-1-5-21-1281035640-548247933-376692995-11259)(A;;CC;;;S-1-5-21-1281035640-548247933-376692995-11258)(A;;CC;;;S-1-5-21-1281035640-548247933-376692995-5864)"/>
    <protectedRange sqref="J195" name="Диапазон3_27_1_2_2_1_1_24_1_1_1" securityDescriptor="O:WDG:WDD:(A;;CC;;;S-1-5-21-1281035640-548247933-376692995-11259)(A;;CC;;;S-1-5-21-1281035640-548247933-376692995-11258)(A;;CC;;;S-1-5-21-1281035640-548247933-376692995-5864)"/>
    <protectedRange sqref="I127" name="Диапазон3_27_1_2_1_1_1_24_1_2_1" securityDescriptor="O:WDG:WDD:(A;;CC;;;S-1-5-21-1281035640-548247933-376692995-11259)(A;;CC;;;S-1-5-21-1281035640-548247933-376692995-11258)(A;;CC;;;S-1-5-21-1281035640-548247933-376692995-5864)"/>
    <protectedRange sqref="J127" name="Диапазон3_27_1_2_2_1_1_24_1_2_1" securityDescriptor="O:WDG:WDD:(A;;CC;;;S-1-5-21-1281035640-548247933-376692995-11259)(A;;CC;;;S-1-5-21-1281035640-548247933-376692995-11258)(A;;CC;;;S-1-5-21-1281035640-548247933-376692995-5864)"/>
    <protectedRange sqref="J189" name="Диапазон3_74_5_1_5_2_1_1_1_1_1_2_5_1_2_1_1_1" securityDescriptor="O:WDG:WDD:(A;;CC;;;S-1-5-21-1281035640-548247933-376692995-11259)(A;;CC;;;S-1-5-21-1281035640-548247933-376692995-11258)(A;;CC;;;S-1-5-21-1281035640-548247933-376692995-5864)"/>
    <protectedRange sqref="H134:I134" name="Диапазон3_27_1_2_1_1_1_24_1_3_1" securityDescriptor="O:WDG:WDD:(A;;CC;;;S-1-5-21-1281035640-548247933-376692995-11259)(A;;CC;;;S-1-5-21-1281035640-548247933-376692995-11258)(A;;CC;;;S-1-5-21-1281035640-548247933-376692995-5864)"/>
    <protectedRange sqref="H128:I128" name="Диапазон3_27_1_2_1_1_1_24_1_4" securityDescriptor="O:WDG:WDD:(A;;CC;;;S-1-5-21-1281035640-548247933-376692995-11259)(A;;CC;;;S-1-5-21-1281035640-548247933-376692995-11258)(A;;CC;;;S-1-5-21-1281035640-548247933-376692995-5864)"/>
    <protectedRange sqref="I197" name="Диапазон3_27_1_2_1_1_1_24_1_1_1_1" securityDescriptor="O:WDG:WDD:(A;;CC;;;S-1-5-21-1281035640-548247933-376692995-11259)(A;;CC;;;S-1-5-21-1281035640-548247933-376692995-11258)(A;;CC;;;S-1-5-21-1281035640-548247933-376692995-5864)"/>
    <protectedRange sqref="J197" name="Диапазон3_27_1_2_2_1_1_24_1_1_1_1" securityDescriptor="O:WDG:WDD:(A;;CC;;;S-1-5-21-1281035640-548247933-376692995-11259)(A;;CC;;;S-1-5-21-1281035640-548247933-376692995-11258)(A;;CC;;;S-1-5-21-1281035640-548247933-376692995-5864)"/>
    <protectedRange sqref="J156" name="Диапазон3_74_5_1_5_2_1_1_1_1_1_2_5_1_2_1_2_1" securityDescriptor="O:WDG:WDD:(A;;CC;;;S-1-5-21-1281035640-548247933-376692995-11259)(A;;CC;;;S-1-5-21-1281035640-548247933-376692995-11258)(A;;CC;;;S-1-5-21-1281035640-548247933-376692995-5864)"/>
    <protectedRange sqref="J159" name="Диапазон3_74_5_1_5_2_1_1_1_1_1_2_5_1_2_1_3" securityDescriptor="O:WDG:WDD:(A;;CC;;;S-1-5-21-1281035640-548247933-376692995-11259)(A;;CC;;;S-1-5-21-1281035640-548247933-376692995-11258)(A;;CC;;;S-1-5-21-1281035640-548247933-376692995-5864)"/>
    <protectedRange sqref="J162" name="Диапазон3_74_5_1_5_2_1_1_1_1_1_2_5_1_2_1_4" securityDescriptor="O:WDG:WDD:(A;;CC;;;S-1-5-21-1281035640-548247933-376692995-11259)(A;;CC;;;S-1-5-21-1281035640-548247933-376692995-11258)(A;;CC;;;S-1-5-21-1281035640-548247933-376692995-5864)"/>
    <protectedRange sqref="J263" name="Диапазон3_27_1_2_1_1_1_24_1_1_1_1_1" securityDescriptor="O:WDG:WDD:(A;;CC;;;S-1-5-21-1281035640-548247933-376692995-11259)(A;;CC;;;S-1-5-21-1281035640-548247933-376692995-11258)(A;;CC;;;S-1-5-21-1281035640-548247933-376692995-5864)"/>
    <protectedRange sqref="K263" name="Диапазон3_27_1_2_2_1_1_24_1_1_1_1_1" securityDescriptor="O:WDG:WDD:(A;;CC;;;S-1-5-21-1281035640-548247933-376692995-11259)(A;;CC;;;S-1-5-21-1281035640-548247933-376692995-11258)(A;;CC;;;S-1-5-21-1281035640-548247933-376692995-5864)"/>
    <protectedRange sqref="J258" name="Диапазон3_27_1_2_1_1_1_24_1_1_1_2" securityDescriptor="O:WDG:WDD:(A;;CC;;;S-1-5-21-1281035640-548247933-376692995-11259)(A;;CC;;;S-1-5-21-1281035640-548247933-376692995-11258)(A;;CC;;;S-1-5-21-1281035640-548247933-376692995-5864)"/>
    <protectedRange sqref="K258" name="Диапазон3_27_1_2_2_1_1_24_1_1_1_2" securityDescriptor="O:WDG:WDD:(A;;CC;;;S-1-5-21-1281035640-548247933-376692995-11259)(A;;CC;;;S-1-5-21-1281035640-548247933-376692995-11258)(A;;CC;;;S-1-5-21-1281035640-548247933-376692995-5864)"/>
    <protectedRange sqref="J260" name="Диапазон3_27_1_2_1_1_1_24_1_1_1_3" securityDescriptor="O:WDG:WDD:(A;;CC;;;S-1-5-21-1281035640-548247933-376692995-11259)(A;;CC;;;S-1-5-21-1281035640-548247933-376692995-11258)(A;;CC;;;S-1-5-21-1281035640-548247933-376692995-5864)"/>
    <protectedRange sqref="K260" name="Диапазон3_27_1_2_2_1_1_24_1_1_1_3" securityDescriptor="O:WDG:WDD:(A;;CC;;;S-1-5-21-1281035640-548247933-376692995-11259)(A;;CC;;;S-1-5-21-1281035640-548247933-376692995-11258)(A;;CC;;;S-1-5-21-1281035640-548247933-376692995-5864)"/>
    <protectedRange sqref="J262" name="Диапазон3_27_1_2_1_1_1_24_1_1_1_4" securityDescriptor="O:WDG:WDD:(A;;CC;;;S-1-5-21-1281035640-548247933-376692995-11259)(A;;CC;;;S-1-5-21-1281035640-548247933-376692995-11258)(A;;CC;;;S-1-5-21-1281035640-548247933-376692995-5864)"/>
    <protectedRange sqref="K262" name="Диапазон3_27_1_2_2_1_1_24_1_1_1_4" securityDescriptor="O:WDG:WDD:(A;;CC;;;S-1-5-21-1281035640-548247933-376692995-11259)(A;;CC;;;S-1-5-21-1281035640-548247933-376692995-11258)(A;;CC;;;S-1-5-21-1281035640-548247933-376692995-5864)"/>
    <protectedRange sqref="H129:I129" name="Диапазон3_27_1_2_1_1_1_24_1_4_1" securityDescriptor="O:WDG:WDD:(A;;CC;;;S-1-5-21-1281035640-548247933-376692995-11259)(A;;CC;;;S-1-5-21-1281035640-548247933-376692995-11258)(A;;CC;;;S-1-5-21-1281035640-548247933-376692995-5864)"/>
  </protectedRanges>
  <autoFilter ref="A9:WXN272"/>
  <mergeCells count="64">
    <mergeCell ref="A5:A7"/>
    <mergeCell ref="F5:F7"/>
    <mergeCell ref="G5:G7"/>
    <mergeCell ref="I5:I7"/>
    <mergeCell ref="J5:J7"/>
    <mergeCell ref="C5:C7"/>
    <mergeCell ref="D5:D7"/>
    <mergeCell ref="E5:E7"/>
    <mergeCell ref="B5:B7"/>
    <mergeCell ref="H5:H7"/>
    <mergeCell ref="BD5:BL5"/>
    <mergeCell ref="BM5:BM7"/>
    <mergeCell ref="W6:X6"/>
    <mergeCell ref="AB5:AB7"/>
    <mergeCell ref="AC5:AC7"/>
    <mergeCell ref="AD5:AG5"/>
    <mergeCell ref="AH5:AK5"/>
    <mergeCell ref="AL5:AO5"/>
    <mergeCell ref="AD6:AD7"/>
    <mergeCell ref="AE6:AE7"/>
    <mergeCell ref="AF6:AF7"/>
    <mergeCell ref="AG6:AG7"/>
    <mergeCell ref="V5:X5"/>
    <mergeCell ref="Y5:AA6"/>
    <mergeCell ref="AX5:AZ5"/>
    <mergeCell ref="BA5:BA7"/>
    <mergeCell ref="BB5:BC5"/>
    <mergeCell ref="BC6:BC7"/>
    <mergeCell ref="AP5:AS5"/>
    <mergeCell ref="AP6:AP7"/>
    <mergeCell ref="AQ6:AQ7"/>
    <mergeCell ref="AR6:AR7"/>
    <mergeCell ref="AS6:AS7"/>
    <mergeCell ref="AT5:AW5"/>
    <mergeCell ref="AT6:AT7"/>
    <mergeCell ref="AU6:AU7"/>
    <mergeCell ref="AV6:AV7"/>
    <mergeCell ref="AW6:AW7"/>
    <mergeCell ref="AL6:AL7"/>
    <mergeCell ref="BD6:BF6"/>
    <mergeCell ref="BG6:BI6"/>
    <mergeCell ref="BJ6:BL6"/>
    <mergeCell ref="AN6:AN7"/>
    <mergeCell ref="AO6:AO7"/>
    <mergeCell ref="AX6:AX7"/>
    <mergeCell ref="AY6:AY7"/>
    <mergeCell ref="AZ6:AZ7"/>
    <mergeCell ref="BB6:BB7"/>
    <mergeCell ref="AM6:AM7"/>
    <mergeCell ref="AH6:AH7"/>
    <mergeCell ref="AI6:AI7"/>
    <mergeCell ref="AJ6:AJ7"/>
    <mergeCell ref="AK6:AK7"/>
    <mergeCell ref="R5:R7"/>
    <mergeCell ref="S5:S7"/>
    <mergeCell ref="T5:T7"/>
    <mergeCell ref="U5:U7"/>
    <mergeCell ref="Q5:Q7"/>
    <mergeCell ref="K5:K7"/>
    <mergeCell ref="L5:L7"/>
    <mergeCell ref="M5:M7"/>
    <mergeCell ref="N5:N7"/>
    <mergeCell ref="O5:O7"/>
    <mergeCell ref="P5:P7"/>
  </mergeCells>
  <conditionalFormatting sqref="AT140:AU142 AT166:AU166 AT168:AU168 AT170:AU170 AT172:AU172 AT175:AU175 AT178:AU178 AT181:AU181 AT157:AU157 AT160:AU160 AT163:AU164 AT145:AU145 AT148:AU148 AT150:AU150 AT152:AU152 AT154:AU154">
    <cfRule type="duplicateValues" dxfId="96" priority="99" stopIfTrue="1"/>
  </conditionalFormatting>
  <conditionalFormatting sqref="BC170">
    <cfRule type="duplicateValues" dxfId="95" priority="98"/>
  </conditionalFormatting>
  <conditionalFormatting sqref="AX140:AX142 AX166 AX168 AX170 AX172 AX175 AX178 AX181 AX157 AX160 AX163:AX164 AX145 AX148 AX150 AX152 AX154">
    <cfRule type="duplicateValues" dxfId="94" priority="97" stopIfTrue="1"/>
  </conditionalFormatting>
  <conditionalFormatting sqref="E43 E46 E49 E52 E55">
    <cfRule type="duplicateValues" dxfId="93" priority="96"/>
  </conditionalFormatting>
  <conditionalFormatting sqref="AT182:AU182">
    <cfRule type="duplicateValues" dxfId="92" priority="100" stopIfTrue="1"/>
  </conditionalFormatting>
  <conditionalFormatting sqref="BC183:BC187 AX182">
    <cfRule type="duplicateValues" dxfId="91" priority="101" stopIfTrue="1"/>
  </conditionalFormatting>
  <conditionalFormatting sqref="AT165:AU165">
    <cfRule type="duplicateValues" dxfId="90" priority="95" stopIfTrue="1"/>
  </conditionalFormatting>
  <conditionalFormatting sqref="AX165">
    <cfRule type="duplicateValues" dxfId="89" priority="94" stopIfTrue="1"/>
  </conditionalFormatting>
  <conditionalFormatting sqref="AT167:AU167">
    <cfRule type="duplicateValues" dxfId="88" priority="93" stopIfTrue="1"/>
  </conditionalFormatting>
  <conditionalFormatting sqref="AX167">
    <cfRule type="duplicateValues" dxfId="87" priority="92" stopIfTrue="1"/>
  </conditionalFormatting>
  <conditionalFormatting sqref="AT169:AU169">
    <cfRule type="duplicateValues" dxfId="86" priority="91" stopIfTrue="1"/>
  </conditionalFormatting>
  <conditionalFormatting sqref="AX169">
    <cfRule type="duplicateValues" dxfId="85" priority="90" stopIfTrue="1"/>
  </conditionalFormatting>
  <conditionalFormatting sqref="AT171:AU171">
    <cfRule type="duplicateValues" dxfId="84" priority="89" stopIfTrue="1"/>
  </conditionalFormatting>
  <conditionalFormatting sqref="BC171">
    <cfRule type="duplicateValues" dxfId="83" priority="88"/>
  </conditionalFormatting>
  <conditionalFormatting sqref="AX171">
    <cfRule type="duplicateValues" dxfId="82" priority="87" stopIfTrue="1"/>
  </conditionalFormatting>
  <conditionalFormatting sqref="AT173:AU173">
    <cfRule type="duplicateValues" dxfId="81" priority="86" stopIfTrue="1"/>
  </conditionalFormatting>
  <conditionalFormatting sqref="AX173">
    <cfRule type="duplicateValues" dxfId="80" priority="85" stopIfTrue="1"/>
  </conditionalFormatting>
  <conditionalFormatting sqref="AT176:AU176">
    <cfRule type="duplicateValues" dxfId="79" priority="84" stopIfTrue="1"/>
  </conditionalFormatting>
  <conditionalFormatting sqref="AX176">
    <cfRule type="duplicateValues" dxfId="78" priority="83" stopIfTrue="1"/>
  </conditionalFormatting>
  <conditionalFormatting sqref="AT179:AU179">
    <cfRule type="duplicateValues" dxfId="77" priority="82" stopIfTrue="1"/>
  </conditionalFormatting>
  <conditionalFormatting sqref="AX179">
    <cfRule type="duplicateValues" dxfId="76" priority="81" stopIfTrue="1"/>
  </conditionalFormatting>
  <conditionalFormatting sqref="AX192">
    <cfRule type="duplicateValues" dxfId="75" priority="80" stopIfTrue="1"/>
  </conditionalFormatting>
  <conditionalFormatting sqref="H101 H105">
    <cfRule type="duplicateValues" dxfId="74" priority="79"/>
  </conditionalFormatting>
  <conditionalFormatting sqref="H101">
    <cfRule type="duplicateValues" dxfId="73" priority="78"/>
  </conditionalFormatting>
  <conditionalFormatting sqref="H101">
    <cfRule type="duplicateValues" dxfId="72" priority="77"/>
  </conditionalFormatting>
  <conditionalFormatting sqref="AT198:AU199">
    <cfRule type="duplicateValues" dxfId="71" priority="76" stopIfTrue="1"/>
  </conditionalFormatting>
  <conditionalFormatting sqref="AX198:AX199">
    <cfRule type="duplicateValues" dxfId="70" priority="75" stopIfTrue="1"/>
  </conditionalFormatting>
  <conditionalFormatting sqref="AT155:AU155">
    <cfRule type="duplicateValues" dxfId="69" priority="74" stopIfTrue="1"/>
  </conditionalFormatting>
  <conditionalFormatting sqref="AX155">
    <cfRule type="duplicateValues" dxfId="68" priority="73" stopIfTrue="1"/>
  </conditionalFormatting>
  <conditionalFormatting sqref="AT158:AU158">
    <cfRule type="duplicateValues" dxfId="67" priority="72" stopIfTrue="1"/>
  </conditionalFormatting>
  <conditionalFormatting sqref="AX158">
    <cfRule type="duplicateValues" dxfId="66" priority="71" stopIfTrue="1"/>
  </conditionalFormatting>
  <conditionalFormatting sqref="AT161:AU161">
    <cfRule type="duplicateValues" dxfId="65" priority="70" stopIfTrue="1"/>
  </conditionalFormatting>
  <conditionalFormatting sqref="AX161">
    <cfRule type="duplicateValues" dxfId="64" priority="69" stopIfTrue="1"/>
  </conditionalFormatting>
  <conditionalFormatting sqref="BB200">
    <cfRule type="duplicateValues" dxfId="63" priority="67" stopIfTrue="1"/>
  </conditionalFormatting>
  <conditionalFormatting sqref="AX200">
    <cfRule type="duplicateValues" dxfId="62" priority="68" stopIfTrue="1"/>
  </conditionalFormatting>
  <conditionalFormatting sqref="AT252:AU252">
    <cfRule type="duplicateValues" dxfId="61" priority="65" stopIfTrue="1"/>
  </conditionalFormatting>
  <conditionalFormatting sqref="AX252">
    <cfRule type="duplicateValues" dxfId="60" priority="66" stopIfTrue="1"/>
  </conditionalFormatting>
  <conditionalFormatting sqref="AT253:AU253">
    <cfRule type="duplicateValues" dxfId="59" priority="63" stopIfTrue="1"/>
  </conditionalFormatting>
  <conditionalFormatting sqref="AX253">
    <cfRule type="duplicateValues" dxfId="58" priority="64" stopIfTrue="1"/>
  </conditionalFormatting>
  <conditionalFormatting sqref="H102">
    <cfRule type="duplicateValues" dxfId="57" priority="62"/>
  </conditionalFormatting>
  <conditionalFormatting sqref="H102">
    <cfRule type="duplicateValues" dxfId="56" priority="61"/>
  </conditionalFormatting>
  <conditionalFormatting sqref="H102">
    <cfRule type="duplicateValues" dxfId="55" priority="60"/>
  </conditionalFormatting>
  <conditionalFormatting sqref="H106">
    <cfRule type="duplicateValues" dxfId="54" priority="59"/>
  </conditionalFormatting>
  <conditionalFormatting sqref="H106">
    <cfRule type="duplicateValues" dxfId="53" priority="58"/>
  </conditionalFormatting>
  <conditionalFormatting sqref="H106">
    <cfRule type="duplicateValues" dxfId="52" priority="57"/>
  </conditionalFormatting>
  <conditionalFormatting sqref="AT257:AU257">
    <cfRule type="duplicateValues" dxfId="51" priority="55" stopIfTrue="1"/>
  </conditionalFormatting>
  <conditionalFormatting sqref="AX257">
    <cfRule type="duplicateValues" dxfId="50" priority="56" stopIfTrue="1"/>
  </conditionalFormatting>
  <conditionalFormatting sqref="AT259:AU259">
    <cfRule type="duplicateValues" dxfId="49" priority="53" stopIfTrue="1"/>
  </conditionalFormatting>
  <conditionalFormatting sqref="AX259">
    <cfRule type="duplicateValues" dxfId="48" priority="54" stopIfTrue="1"/>
  </conditionalFormatting>
  <conditionalFormatting sqref="H103">
    <cfRule type="duplicateValues" dxfId="47" priority="48"/>
  </conditionalFormatting>
  <conditionalFormatting sqref="H103">
    <cfRule type="duplicateValues" dxfId="46" priority="47"/>
  </conditionalFormatting>
  <conditionalFormatting sqref="H103">
    <cfRule type="duplicateValues" dxfId="45" priority="46"/>
  </conditionalFormatting>
  <conditionalFormatting sqref="H107">
    <cfRule type="duplicateValues" dxfId="44" priority="45"/>
  </conditionalFormatting>
  <conditionalFormatting sqref="H107">
    <cfRule type="duplicateValues" dxfId="43" priority="44"/>
  </conditionalFormatting>
  <conditionalFormatting sqref="H107">
    <cfRule type="duplicateValues" dxfId="42" priority="43"/>
  </conditionalFormatting>
  <conditionalFormatting sqref="AP197">
    <cfRule type="duplicateValues" dxfId="41" priority="42" stopIfTrue="1"/>
  </conditionalFormatting>
  <conditionalFormatting sqref="AT156:AU156">
    <cfRule type="duplicateValues" dxfId="40" priority="40" stopIfTrue="1"/>
  </conditionalFormatting>
  <conditionalFormatting sqref="AX156">
    <cfRule type="duplicateValues" dxfId="39" priority="41" stopIfTrue="1"/>
  </conditionalFormatting>
  <conditionalFormatting sqref="AT159:AU159">
    <cfRule type="duplicateValues" dxfId="38" priority="38" stopIfTrue="1"/>
  </conditionalFormatting>
  <conditionalFormatting sqref="AX159">
    <cfRule type="duplicateValues" dxfId="37" priority="39" stopIfTrue="1"/>
  </conditionalFormatting>
  <conditionalFormatting sqref="AT162:AU162">
    <cfRule type="duplicateValues" dxfId="36" priority="36" stopIfTrue="1"/>
  </conditionalFormatting>
  <conditionalFormatting sqref="AX162">
    <cfRule type="duplicateValues" dxfId="35" priority="37" stopIfTrue="1"/>
  </conditionalFormatting>
  <conditionalFormatting sqref="AQ263">
    <cfRule type="duplicateValues" dxfId="34" priority="34" stopIfTrue="1"/>
  </conditionalFormatting>
  <conditionalFormatting sqref="AP263">
    <cfRule type="duplicateValues" dxfId="33" priority="35" stopIfTrue="1"/>
  </conditionalFormatting>
  <conditionalFormatting sqref="AT264:AU266">
    <cfRule type="duplicateValues" dxfId="32" priority="32" stopIfTrue="1"/>
  </conditionalFormatting>
  <conditionalFormatting sqref="AX264:AX266">
    <cfRule type="duplicateValues" dxfId="31" priority="33" stopIfTrue="1"/>
  </conditionalFormatting>
  <conditionalFormatting sqref="AT258:AU258">
    <cfRule type="duplicateValues" dxfId="30" priority="30" stopIfTrue="1"/>
  </conditionalFormatting>
  <conditionalFormatting sqref="AX258">
    <cfRule type="duplicateValues" dxfId="29" priority="31" stopIfTrue="1"/>
  </conditionalFormatting>
  <conditionalFormatting sqref="AT260:AU260">
    <cfRule type="duplicateValues" dxfId="28" priority="28" stopIfTrue="1"/>
  </conditionalFormatting>
  <conditionalFormatting sqref="AX260">
    <cfRule type="duplicateValues" dxfId="27" priority="29" stopIfTrue="1"/>
  </conditionalFormatting>
  <conditionalFormatting sqref="AT262:AU262">
    <cfRule type="duplicateValues" dxfId="26" priority="26" stopIfTrue="1"/>
  </conditionalFormatting>
  <conditionalFormatting sqref="AX262">
    <cfRule type="duplicateValues" dxfId="25" priority="27" stopIfTrue="1"/>
  </conditionalFormatting>
  <conditionalFormatting sqref="AZ66">
    <cfRule type="duplicateValues" dxfId="24" priority="25"/>
  </conditionalFormatting>
  <conditionalFormatting sqref="AZ71">
    <cfRule type="duplicateValues" dxfId="23" priority="24"/>
  </conditionalFormatting>
  <conditionalFormatting sqref="AZ100">
    <cfRule type="duplicateValues" dxfId="22" priority="23"/>
  </conditionalFormatting>
  <conditionalFormatting sqref="AZ91">
    <cfRule type="duplicateValues" dxfId="21" priority="22"/>
  </conditionalFormatting>
  <conditionalFormatting sqref="AZ91">
    <cfRule type="duplicateValues" dxfId="20" priority="20"/>
    <cfRule type="duplicateValues" dxfId="19" priority="21"/>
  </conditionalFormatting>
  <conditionalFormatting sqref="H108">
    <cfRule type="duplicateValues" dxfId="18" priority="19"/>
  </conditionalFormatting>
  <conditionalFormatting sqref="H108">
    <cfRule type="duplicateValues" dxfId="17" priority="18"/>
  </conditionalFormatting>
  <conditionalFormatting sqref="H108">
    <cfRule type="duplicateValues" dxfId="16" priority="17"/>
  </conditionalFormatting>
  <conditionalFormatting sqref="H80">
    <cfRule type="duplicateValues" dxfId="15" priority="14"/>
  </conditionalFormatting>
  <conditionalFormatting sqref="H80">
    <cfRule type="duplicateValues" dxfId="14" priority="16"/>
  </conditionalFormatting>
  <conditionalFormatting sqref="H80">
    <cfRule type="duplicateValues" dxfId="13" priority="15"/>
  </conditionalFormatting>
  <conditionalFormatting sqref="H83">
    <cfRule type="duplicateValues" dxfId="12" priority="11"/>
  </conditionalFormatting>
  <conditionalFormatting sqref="H83">
    <cfRule type="duplicateValues" dxfId="11" priority="13"/>
  </conditionalFormatting>
  <conditionalFormatting sqref="H83">
    <cfRule type="duplicateValues" dxfId="10" priority="12"/>
  </conditionalFormatting>
  <conditionalFormatting sqref="H14">
    <cfRule type="duplicateValues" dxfId="9" priority="8"/>
  </conditionalFormatting>
  <conditionalFormatting sqref="H14">
    <cfRule type="duplicateValues" dxfId="8" priority="10"/>
  </conditionalFormatting>
  <conditionalFormatting sqref="H14">
    <cfRule type="duplicateValues" dxfId="7" priority="9"/>
  </conditionalFormatting>
  <conditionalFormatting sqref="H17">
    <cfRule type="duplicateValues" dxfId="6" priority="5"/>
  </conditionalFormatting>
  <conditionalFormatting sqref="H17">
    <cfRule type="duplicateValues" dxfId="5" priority="7"/>
  </conditionalFormatting>
  <conditionalFormatting sqref="H17">
    <cfRule type="duplicateValues" dxfId="4" priority="6"/>
  </conditionalFormatting>
  <conditionalFormatting sqref="AZ92">
    <cfRule type="duplicateValues" dxfId="3" priority="4"/>
  </conditionalFormatting>
  <conditionalFormatting sqref="AZ92">
    <cfRule type="duplicateValues" dxfId="2" priority="2"/>
    <cfRule type="duplicateValues" dxfId="1" priority="3"/>
  </conditionalFormatting>
  <conditionalFormatting sqref="AZ72">
    <cfRule type="duplicateValues" dxfId="0" priority="1"/>
  </conditionalFormatting>
  <dataValidations count="10">
    <dataValidation type="custom" allowBlank="1" showInputMessage="1" showErrorMessage="1" sqref="AF188">
      <formula1>#REF!*#REF!</formula1>
    </dataValidation>
    <dataValidation type="list" allowBlank="1" showInputMessage="1" showErrorMessage="1" sqref="L262 L112:L114 L198:L199 L250:L253 L181:L182 L175:L176 L178:L179 L163:L173 L140:L155 L157:L158 L160:L161 L255:L260 L190:L192">
      <formula1>основания150</formula1>
    </dataValidation>
    <dataValidation type="list" allowBlank="1" showInputMessage="1" showErrorMessage="1" sqref="AB183:AB187 WMF126 WLU127 WCJ126 VSN126 VIR126 UYV126 UOZ126 UFD126 TVH126 TLL126 TBP126 SRT126 SHX126 RYB126 ROF126 REJ126 QUN126 QKR126 QAV126 PQZ126 PHD126 OXH126 ONL126 ODP126 NTT126 NJX126 NAB126 MQF126 MGJ126 LWN126 LMR126 LCV126 KSZ126 KJD126 JZH126 JPL126 JFP126 IVT126 ILX126 ICB126 HSF126 HIJ126 GYN126 GOR126 GEV126 FUZ126 FLD126 FBH126 ERL126 EHP126 DXT126 DNX126 DEB126 CUF126 CKJ126 CAN126 BQR126 BGV126 AWZ126 AND126 ADH126 TL126 JP126 WWB126 WCH196 VIR195 UYV195 UOZ195 UFD195 TVH195 TLL195 TBP195 SRT195 SHX195 RYB195 ROF195 REJ195 QUN195 QKR195 QAV195 PQZ195 PHD195 OXH195 ONL195 ODP195 NTT195 NJX195 NAB195 MQF195 MGJ195 LWN195 LMR195 LCV195 KSZ195 KJD195 JZH195 JPL195 JFP195 IVT195 ILX195 ICB195 HSF195 HIJ195 GYN195 GOR195 GEV195 FUZ195 FLD195 FBH195 ERL195 EHP195 DXT195 DNX195 DEB195 CUF195 CKJ195 CAN195 BQR195 BGV195 AWZ195 AND195 ADH195 TL195 JP195 WWB195 WMF195 WCJ195 AB202:AB205 VSL196 VIP196 UYT196 UOX196 UFB196 TVF196 TLJ196 TBN196 SRR196 SHV196 RXZ196 ROD196 REH196 QUL196 QKP196 QAT196 PQX196 PHB196 OXF196 ONJ196 ODN196 NTR196 NJV196 MZZ196 MQD196 MGH196 LWL196 LMP196 LCT196 KSX196 KJB196 JZF196 JPJ196 JFN196 IVR196 ILV196 IBZ196 HSD196 HIH196 GYL196 GOP196 GET196 FUX196 FLB196 FBF196 ERJ196 EHN196 DXR196 DNV196 DDZ196 CUD196 CKH196 CAL196 BQP196 BGT196 AWX196 ANB196 ADF196 TJ196 JN196 WVZ196 WMD196 VSN195 WBY127 VSC127 VIG127 UYK127 UOO127 UES127 TUW127 TLA127 TBE127 SRI127 SHM127 RXQ127 RNU127 RDY127 QUC127 QKG127 QAK127 PQO127 PGS127 OWW127 ONA127 ODE127 NTI127 NJM127 MZQ127 MPU127 MFY127 LWC127 LMG127 LCK127 KSO127 KIS127 JYW127 JPA127 JFE127 IVI127 ILM127 IBQ127 HRU127 HHY127 GYC127 GOG127 GEK127 FUO127 FKS127 FAW127 ERA127 EHE127 DXI127 DNM127 DDQ127 CTU127 CJY127 CAC127 BQG127 BGK127 AWO127 AMS127 ACW127 TA127 JE127 WVQ127 AB267:AB268 AB115:AB116 AB134 AB126:AB129">
      <formula1>ЕИ</formula1>
    </dataValidation>
    <dataValidation type="list" allowBlank="1" showInputMessage="1" showErrorMessage="1" sqref="U183:U187 WLY126 WLN127 WCC126 VSG126 VIK126 UYO126 UOS126 UEW126 TVA126 TLE126 TBI126 SRM126 SHQ126 RXU126 RNY126 REC126 QUG126 QKK126 QAO126 PQS126 PGW126 OXA126 ONE126 ODI126 NTM126 NJQ126 MZU126 MPY126 MGC126 LWG126 LMK126 LCO126 KSS126 KIW126 JZA126 JPE126 JFI126 IVM126 ILQ126 IBU126 HRY126 HIC126 GYG126 GOK126 GEO126 FUS126 FKW126 FBA126 ERE126 EHI126 DXM126 DNQ126 DDU126 CTY126 CKC126 CAG126 BQK126 BGO126 AWS126 AMW126 ADA126 TE126 JI126 WVU126 WLW196 VIK195 UYO195 UOS195 UEW195 TVA195 TLE195 TBI195 SRM195 SHQ195 RXU195 RNY195 REC195 QUG195 QKK195 QAO195 PQS195 PGW195 OXA195 ONE195 ODI195 NTM195 NJQ195 MZU195 MPY195 MGC195 LWG195 LMK195 LCO195 KSS195 KIW195 JZA195 JPE195 JFI195 IVM195 ILQ195 IBU195 HRY195 HIC195 GYG195 GOK195 GEO195 FUS195 FKW195 FBA195 ERE195 EHI195 DXM195 DNQ195 DDU195 CTY195 CKC195 CAG195 BQK195 BGO195 AWS195 AMW195 ADA195 TE195 JI195 WVU195 WLY195 WCC195 U202:U205 WCA196 VSE196 VII196 UYM196 UOQ196 UEU196 TUY196 TLC196 TBG196 SRK196 SHO196 RXS196 RNW196 REA196 QUE196 QKI196 QAM196 PQQ196 PGU196 OWY196 ONC196 ODG196 NTK196 NJO196 MZS196 MPW196 MGA196 LWE196 LMI196 LCM196 KSQ196 KIU196 JYY196 JPC196 JFG196 IVK196 ILO196 IBS196 HRW196 HIA196 GYE196 GOI196 GEM196 FUQ196 FKU196 FAY196 ERC196 EHG196 DXK196 DNO196 DDS196 CTW196 CKA196 CAE196 BQI196 BGM196 AWQ196 AMU196 ACY196 TC196 JG196 WVS196 VSG195 WBR127 VRV127 VHZ127 UYD127 UOH127 UEL127 TUP127 TKT127 TAX127 SRB127 SHF127 RXJ127 RNN127 RDR127 QTV127 QJZ127 QAD127 PQH127 PGL127 OWP127 OMT127 OCX127 NTB127 NJF127 MZJ127 MPN127 MFR127 LVV127 LLZ127 LCD127 KSH127 KIL127 JYP127 JOT127 JEX127 IVB127 ILF127 IBJ127 HRN127 HHR127 GXV127 GNZ127 GED127 FUH127 FKL127 FAP127 EQT127 EGX127 DXB127 DNF127 DDJ127 CTN127 CJR127 BZV127 BPZ127 BGD127 AWH127 AML127 ACP127 ST127 IX127 WVJ127 U267:U268 U115:U116 U134 U126:U129">
      <formula1>Инкотермс</formula1>
    </dataValidation>
    <dataValidation type="custom" allowBlank="1" showInputMessage="1" showErrorMessage="1" sqref="AY131113:AY131136 AY65577:AY65600 AY196649:AY196672 AY983081:AY983104 AY917545:AY917568 AY852009:AY852032 AY786473:AY786496 AY720937:AY720960 AY655401:AY655424 AY589865:AY589888 AY524329:AY524352 AY458793:AY458816 AY393257:AY393280 AY327721:AY327744 AY262185:AY262208">
      <formula1>AO65577*AX65577</formula1>
    </dataValidation>
    <dataValidation type="list" allowBlank="1" showInputMessage="1" showErrorMessage="1" sqref="WVR983081:WVR983909 L65577:L66405 JF65577:JF66405 TB65577:TB66405 ACX65577:ACX66405 AMT65577:AMT66405 AWP65577:AWP66405 BGL65577:BGL66405 BQH65577:BQH66405 CAD65577:CAD66405 CJZ65577:CJZ66405 CTV65577:CTV66405 DDR65577:DDR66405 DNN65577:DNN66405 DXJ65577:DXJ66405 EHF65577:EHF66405 ERB65577:ERB66405 FAX65577:FAX66405 FKT65577:FKT66405 FUP65577:FUP66405 GEL65577:GEL66405 GOH65577:GOH66405 GYD65577:GYD66405 HHZ65577:HHZ66405 HRV65577:HRV66405 IBR65577:IBR66405 ILN65577:ILN66405 IVJ65577:IVJ66405 JFF65577:JFF66405 JPB65577:JPB66405 JYX65577:JYX66405 KIT65577:KIT66405 KSP65577:KSP66405 LCL65577:LCL66405 LMH65577:LMH66405 LWD65577:LWD66405 MFZ65577:MFZ66405 MPV65577:MPV66405 MZR65577:MZR66405 NJN65577:NJN66405 NTJ65577:NTJ66405 ODF65577:ODF66405 ONB65577:ONB66405 OWX65577:OWX66405 PGT65577:PGT66405 PQP65577:PQP66405 QAL65577:QAL66405 QKH65577:QKH66405 QUD65577:QUD66405 RDZ65577:RDZ66405 RNV65577:RNV66405 RXR65577:RXR66405 SHN65577:SHN66405 SRJ65577:SRJ66405 TBF65577:TBF66405 TLB65577:TLB66405 TUX65577:TUX66405 UET65577:UET66405 UOP65577:UOP66405 UYL65577:UYL66405 VIH65577:VIH66405 VSD65577:VSD66405 WBZ65577:WBZ66405 WLV65577:WLV66405 WVR65577:WVR66405 L131113:L131941 JF131113:JF131941 TB131113:TB131941 ACX131113:ACX131941 AMT131113:AMT131941 AWP131113:AWP131941 BGL131113:BGL131941 BQH131113:BQH131941 CAD131113:CAD131941 CJZ131113:CJZ131941 CTV131113:CTV131941 DDR131113:DDR131941 DNN131113:DNN131941 DXJ131113:DXJ131941 EHF131113:EHF131941 ERB131113:ERB131941 FAX131113:FAX131941 FKT131113:FKT131941 FUP131113:FUP131941 GEL131113:GEL131941 GOH131113:GOH131941 GYD131113:GYD131941 HHZ131113:HHZ131941 HRV131113:HRV131941 IBR131113:IBR131941 ILN131113:ILN131941 IVJ131113:IVJ131941 JFF131113:JFF131941 JPB131113:JPB131941 JYX131113:JYX131941 KIT131113:KIT131941 KSP131113:KSP131941 LCL131113:LCL131941 LMH131113:LMH131941 LWD131113:LWD131941 MFZ131113:MFZ131941 MPV131113:MPV131941 MZR131113:MZR131941 NJN131113:NJN131941 NTJ131113:NTJ131941 ODF131113:ODF131941 ONB131113:ONB131941 OWX131113:OWX131941 PGT131113:PGT131941 PQP131113:PQP131941 QAL131113:QAL131941 QKH131113:QKH131941 QUD131113:QUD131941 RDZ131113:RDZ131941 RNV131113:RNV131941 RXR131113:RXR131941 SHN131113:SHN131941 SRJ131113:SRJ131941 TBF131113:TBF131941 TLB131113:TLB131941 TUX131113:TUX131941 UET131113:UET131941 UOP131113:UOP131941 UYL131113:UYL131941 VIH131113:VIH131941 VSD131113:VSD131941 WBZ131113:WBZ131941 WLV131113:WLV131941 WVR131113:WVR131941 L196649:L197477 JF196649:JF197477 TB196649:TB197477 ACX196649:ACX197477 AMT196649:AMT197477 AWP196649:AWP197477 BGL196649:BGL197477 BQH196649:BQH197477 CAD196649:CAD197477 CJZ196649:CJZ197477 CTV196649:CTV197477 DDR196649:DDR197477 DNN196649:DNN197477 DXJ196649:DXJ197477 EHF196649:EHF197477 ERB196649:ERB197477 FAX196649:FAX197477 FKT196649:FKT197477 FUP196649:FUP197477 GEL196649:GEL197477 GOH196649:GOH197477 GYD196649:GYD197477 HHZ196649:HHZ197477 HRV196649:HRV197477 IBR196649:IBR197477 ILN196649:ILN197477 IVJ196649:IVJ197477 JFF196649:JFF197477 JPB196649:JPB197477 JYX196649:JYX197477 KIT196649:KIT197477 KSP196649:KSP197477 LCL196649:LCL197477 LMH196649:LMH197477 LWD196649:LWD197477 MFZ196649:MFZ197477 MPV196649:MPV197477 MZR196649:MZR197477 NJN196649:NJN197477 NTJ196649:NTJ197477 ODF196649:ODF197477 ONB196649:ONB197477 OWX196649:OWX197477 PGT196649:PGT197477 PQP196649:PQP197477 QAL196649:QAL197477 QKH196649:QKH197477 QUD196649:QUD197477 RDZ196649:RDZ197477 RNV196649:RNV197477 RXR196649:RXR197477 SHN196649:SHN197477 SRJ196649:SRJ197477 TBF196649:TBF197477 TLB196649:TLB197477 TUX196649:TUX197477 UET196649:UET197477 UOP196649:UOP197477 UYL196649:UYL197477 VIH196649:VIH197477 VSD196649:VSD197477 WBZ196649:WBZ197477 WLV196649:WLV197477 WVR196649:WVR197477 L262185:L263013 JF262185:JF263013 TB262185:TB263013 ACX262185:ACX263013 AMT262185:AMT263013 AWP262185:AWP263013 BGL262185:BGL263013 BQH262185:BQH263013 CAD262185:CAD263013 CJZ262185:CJZ263013 CTV262185:CTV263013 DDR262185:DDR263013 DNN262185:DNN263013 DXJ262185:DXJ263013 EHF262185:EHF263013 ERB262185:ERB263013 FAX262185:FAX263013 FKT262185:FKT263013 FUP262185:FUP263013 GEL262185:GEL263013 GOH262185:GOH263013 GYD262185:GYD263013 HHZ262185:HHZ263013 HRV262185:HRV263013 IBR262185:IBR263013 ILN262185:ILN263013 IVJ262185:IVJ263013 JFF262185:JFF263013 JPB262185:JPB263013 JYX262185:JYX263013 KIT262185:KIT263013 KSP262185:KSP263013 LCL262185:LCL263013 LMH262185:LMH263013 LWD262185:LWD263013 MFZ262185:MFZ263013 MPV262185:MPV263013 MZR262185:MZR263013 NJN262185:NJN263013 NTJ262185:NTJ263013 ODF262185:ODF263013 ONB262185:ONB263013 OWX262185:OWX263013 PGT262185:PGT263013 PQP262185:PQP263013 QAL262185:QAL263013 QKH262185:QKH263013 QUD262185:QUD263013 RDZ262185:RDZ263013 RNV262185:RNV263013 RXR262185:RXR263013 SHN262185:SHN263013 SRJ262185:SRJ263013 TBF262185:TBF263013 TLB262185:TLB263013 TUX262185:TUX263013 UET262185:UET263013 UOP262185:UOP263013 UYL262185:UYL263013 VIH262185:VIH263013 VSD262185:VSD263013 WBZ262185:WBZ263013 WLV262185:WLV263013 WVR262185:WVR263013 L327721:L328549 JF327721:JF328549 TB327721:TB328549 ACX327721:ACX328549 AMT327721:AMT328549 AWP327721:AWP328549 BGL327721:BGL328549 BQH327721:BQH328549 CAD327721:CAD328549 CJZ327721:CJZ328549 CTV327721:CTV328549 DDR327721:DDR328549 DNN327721:DNN328549 DXJ327721:DXJ328549 EHF327721:EHF328549 ERB327721:ERB328549 FAX327721:FAX328549 FKT327721:FKT328549 FUP327721:FUP328549 GEL327721:GEL328549 GOH327721:GOH328549 GYD327721:GYD328549 HHZ327721:HHZ328549 HRV327721:HRV328549 IBR327721:IBR328549 ILN327721:ILN328549 IVJ327721:IVJ328549 JFF327721:JFF328549 JPB327721:JPB328549 JYX327721:JYX328549 KIT327721:KIT328549 KSP327721:KSP328549 LCL327721:LCL328549 LMH327721:LMH328549 LWD327721:LWD328549 MFZ327721:MFZ328549 MPV327721:MPV328549 MZR327721:MZR328549 NJN327721:NJN328549 NTJ327721:NTJ328549 ODF327721:ODF328549 ONB327721:ONB328549 OWX327721:OWX328549 PGT327721:PGT328549 PQP327721:PQP328549 QAL327721:QAL328549 QKH327721:QKH328549 QUD327721:QUD328549 RDZ327721:RDZ328549 RNV327721:RNV328549 RXR327721:RXR328549 SHN327721:SHN328549 SRJ327721:SRJ328549 TBF327721:TBF328549 TLB327721:TLB328549 TUX327721:TUX328549 UET327721:UET328549 UOP327721:UOP328549 UYL327721:UYL328549 VIH327721:VIH328549 VSD327721:VSD328549 WBZ327721:WBZ328549 WLV327721:WLV328549 WVR327721:WVR328549 L393257:L394085 JF393257:JF394085 TB393257:TB394085 ACX393257:ACX394085 AMT393257:AMT394085 AWP393257:AWP394085 BGL393257:BGL394085 BQH393257:BQH394085 CAD393257:CAD394085 CJZ393257:CJZ394085 CTV393257:CTV394085 DDR393257:DDR394085 DNN393257:DNN394085 DXJ393257:DXJ394085 EHF393257:EHF394085 ERB393257:ERB394085 FAX393257:FAX394085 FKT393257:FKT394085 FUP393257:FUP394085 GEL393257:GEL394085 GOH393257:GOH394085 GYD393257:GYD394085 HHZ393257:HHZ394085 HRV393257:HRV394085 IBR393257:IBR394085 ILN393257:ILN394085 IVJ393257:IVJ394085 JFF393257:JFF394085 JPB393257:JPB394085 JYX393257:JYX394085 KIT393257:KIT394085 KSP393257:KSP394085 LCL393257:LCL394085 LMH393257:LMH394085 LWD393257:LWD394085 MFZ393257:MFZ394085 MPV393257:MPV394085 MZR393257:MZR394085 NJN393257:NJN394085 NTJ393257:NTJ394085 ODF393257:ODF394085 ONB393257:ONB394085 OWX393257:OWX394085 PGT393257:PGT394085 PQP393257:PQP394085 QAL393257:QAL394085 QKH393257:QKH394085 QUD393257:QUD394085 RDZ393257:RDZ394085 RNV393257:RNV394085 RXR393257:RXR394085 SHN393257:SHN394085 SRJ393257:SRJ394085 TBF393257:TBF394085 TLB393257:TLB394085 TUX393257:TUX394085 UET393257:UET394085 UOP393257:UOP394085 UYL393257:UYL394085 VIH393257:VIH394085 VSD393257:VSD394085 WBZ393257:WBZ394085 WLV393257:WLV394085 WVR393257:WVR394085 L458793:L459621 JF458793:JF459621 TB458793:TB459621 ACX458793:ACX459621 AMT458793:AMT459621 AWP458793:AWP459621 BGL458793:BGL459621 BQH458793:BQH459621 CAD458793:CAD459621 CJZ458793:CJZ459621 CTV458793:CTV459621 DDR458793:DDR459621 DNN458793:DNN459621 DXJ458793:DXJ459621 EHF458793:EHF459621 ERB458793:ERB459621 FAX458793:FAX459621 FKT458793:FKT459621 FUP458793:FUP459621 GEL458793:GEL459621 GOH458793:GOH459621 GYD458793:GYD459621 HHZ458793:HHZ459621 HRV458793:HRV459621 IBR458793:IBR459621 ILN458793:ILN459621 IVJ458793:IVJ459621 JFF458793:JFF459621 JPB458793:JPB459621 JYX458793:JYX459621 KIT458793:KIT459621 KSP458793:KSP459621 LCL458793:LCL459621 LMH458793:LMH459621 LWD458793:LWD459621 MFZ458793:MFZ459621 MPV458793:MPV459621 MZR458793:MZR459621 NJN458793:NJN459621 NTJ458793:NTJ459621 ODF458793:ODF459621 ONB458793:ONB459621 OWX458793:OWX459621 PGT458793:PGT459621 PQP458793:PQP459621 QAL458793:QAL459621 QKH458793:QKH459621 QUD458793:QUD459621 RDZ458793:RDZ459621 RNV458793:RNV459621 RXR458793:RXR459621 SHN458793:SHN459621 SRJ458793:SRJ459621 TBF458793:TBF459621 TLB458793:TLB459621 TUX458793:TUX459621 UET458793:UET459621 UOP458793:UOP459621 UYL458793:UYL459621 VIH458793:VIH459621 VSD458793:VSD459621 WBZ458793:WBZ459621 WLV458793:WLV459621 WVR458793:WVR459621 L524329:L525157 JF524329:JF525157 TB524329:TB525157 ACX524329:ACX525157 AMT524329:AMT525157 AWP524329:AWP525157 BGL524329:BGL525157 BQH524329:BQH525157 CAD524329:CAD525157 CJZ524329:CJZ525157 CTV524329:CTV525157 DDR524329:DDR525157 DNN524329:DNN525157 DXJ524329:DXJ525157 EHF524329:EHF525157 ERB524329:ERB525157 FAX524329:FAX525157 FKT524329:FKT525157 FUP524329:FUP525157 GEL524329:GEL525157 GOH524329:GOH525157 GYD524329:GYD525157 HHZ524329:HHZ525157 HRV524329:HRV525157 IBR524329:IBR525157 ILN524329:ILN525157 IVJ524329:IVJ525157 JFF524329:JFF525157 JPB524329:JPB525157 JYX524329:JYX525157 KIT524329:KIT525157 KSP524329:KSP525157 LCL524329:LCL525157 LMH524329:LMH525157 LWD524329:LWD525157 MFZ524329:MFZ525157 MPV524329:MPV525157 MZR524329:MZR525157 NJN524329:NJN525157 NTJ524329:NTJ525157 ODF524329:ODF525157 ONB524329:ONB525157 OWX524329:OWX525157 PGT524329:PGT525157 PQP524329:PQP525157 QAL524329:QAL525157 QKH524329:QKH525157 QUD524329:QUD525157 RDZ524329:RDZ525157 RNV524329:RNV525157 RXR524329:RXR525157 SHN524329:SHN525157 SRJ524329:SRJ525157 TBF524329:TBF525157 TLB524329:TLB525157 TUX524329:TUX525157 UET524329:UET525157 UOP524329:UOP525157 UYL524329:UYL525157 VIH524329:VIH525157 VSD524329:VSD525157 WBZ524329:WBZ525157 WLV524329:WLV525157 WVR524329:WVR525157 L589865:L590693 JF589865:JF590693 TB589865:TB590693 ACX589865:ACX590693 AMT589865:AMT590693 AWP589865:AWP590693 BGL589865:BGL590693 BQH589865:BQH590693 CAD589865:CAD590693 CJZ589865:CJZ590693 CTV589865:CTV590693 DDR589865:DDR590693 DNN589865:DNN590693 DXJ589865:DXJ590693 EHF589865:EHF590693 ERB589865:ERB590693 FAX589865:FAX590693 FKT589865:FKT590693 FUP589865:FUP590693 GEL589865:GEL590693 GOH589865:GOH590693 GYD589865:GYD590693 HHZ589865:HHZ590693 HRV589865:HRV590693 IBR589865:IBR590693 ILN589865:ILN590693 IVJ589865:IVJ590693 JFF589865:JFF590693 JPB589865:JPB590693 JYX589865:JYX590693 KIT589865:KIT590693 KSP589865:KSP590693 LCL589865:LCL590693 LMH589865:LMH590693 LWD589865:LWD590693 MFZ589865:MFZ590693 MPV589865:MPV590693 MZR589865:MZR590693 NJN589865:NJN590693 NTJ589865:NTJ590693 ODF589865:ODF590693 ONB589865:ONB590693 OWX589865:OWX590693 PGT589865:PGT590693 PQP589865:PQP590693 QAL589865:QAL590693 QKH589865:QKH590693 QUD589865:QUD590693 RDZ589865:RDZ590693 RNV589865:RNV590693 RXR589865:RXR590693 SHN589865:SHN590693 SRJ589865:SRJ590693 TBF589865:TBF590693 TLB589865:TLB590693 TUX589865:TUX590693 UET589865:UET590693 UOP589865:UOP590693 UYL589865:UYL590693 VIH589865:VIH590693 VSD589865:VSD590693 WBZ589865:WBZ590693 WLV589865:WLV590693 WVR589865:WVR590693 L655401:L656229 JF655401:JF656229 TB655401:TB656229 ACX655401:ACX656229 AMT655401:AMT656229 AWP655401:AWP656229 BGL655401:BGL656229 BQH655401:BQH656229 CAD655401:CAD656229 CJZ655401:CJZ656229 CTV655401:CTV656229 DDR655401:DDR656229 DNN655401:DNN656229 DXJ655401:DXJ656229 EHF655401:EHF656229 ERB655401:ERB656229 FAX655401:FAX656229 FKT655401:FKT656229 FUP655401:FUP656229 GEL655401:GEL656229 GOH655401:GOH656229 GYD655401:GYD656229 HHZ655401:HHZ656229 HRV655401:HRV656229 IBR655401:IBR656229 ILN655401:ILN656229 IVJ655401:IVJ656229 JFF655401:JFF656229 JPB655401:JPB656229 JYX655401:JYX656229 KIT655401:KIT656229 KSP655401:KSP656229 LCL655401:LCL656229 LMH655401:LMH656229 LWD655401:LWD656229 MFZ655401:MFZ656229 MPV655401:MPV656229 MZR655401:MZR656229 NJN655401:NJN656229 NTJ655401:NTJ656229 ODF655401:ODF656229 ONB655401:ONB656229 OWX655401:OWX656229 PGT655401:PGT656229 PQP655401:PQP656229 QAL655401:QAL656229 QKH655401:QKH656229 QUD655401:QUD656229 RDZ655401:RDZ656229 RNV655401:RNV656229 RXR655401:RXR656229 SHN655401:SHN656229 SRJ655401:SRJ656229 TBF655401:TBF656229 TLB655401:TLB656229 TUX655401:TUX656229 UET655401:UET656229 UOP655401:UOP656229 UYL655401:UYL656229 VIH655401:VIH656229 VSD655401:VSD656229 WBZ655401:WBZ656229 WLV655401:WLV656229 WVR655401:WVR656229 L720937:L721765 JF720937:JF721765 TB720937:TB721765 ACX720937:ACX721765 AMT720937:AMT721765 AWP720937:AWP721765 BGL720937:BGL721765 BQH720937:BQH721765 CAD720937:CAD721765 CJZ720937:CJZ721765 CTV720937:CTV721765 DDR720937:DDR721765 DNN720937:DNN721765 DXJ720937:DXJ721765 EHF720937:EHF721765 ERB720937:ERB721765 FAX720937:FAX721765 FKT720937:FKT721765 FUP720937:FUP721765 GEL720937:GEL721765 GOH720937:GOH721765 GYD720937:GYD721765 HHZ720937:HHZ721765 HRV720937:HRV721765 IBR720937:IBR721765 ILN720937:ILN721765 IVJ720937:IVJ721765 JFF720937:JFF721765 JPB720937:JPB721765 JYX720937:JYX721765 KIT720937:KIT721765 KSP720937:KSP721765 LCL720937:LCL721765 LMH720937:LMH721765 LWD720937:LWD721765 MFZ720937:MFZ721765 MPV720937:MPV721765 MZR720937:MZR721765 NJN720937:NJN721765 NTJ720937:NTJ721765 ODF720937:ODF721765 ONB720937:ONB721765 OWX720937:OWX721765 PGT720937:PGT721765 PQP720937:PQP721765 QAL720937:QAL721765 QKH720937:QKH721765 QUD720937:QUD721765 RDZ720937:RDZ721765 RNV720937:RNV721765 RXR720937:RXR721765 SHN720937:SHN721765 SRJ720937:SRJ721765 TBF720937:TBF721765 TLB720937:TLB721765 TUX720937:TUX721765 UET720937:UET721765 UOP720937:UOP721765 UYL720937:UYL721765 VIH720937:VIH721765 VSD720937:VSD721765 WBZ720937:WBZ721765 WLV720937:WLV721765 WVR720937:WVR721765 L786473:L787301 JF786473:JF787301 TB786473:TB787301 ACX786473:ACX787301 AMT786473:AMT787301 AWP786473:AWP787301 BGL786473:BGL787301 BQH786473:BQH787301 CAD786473:CAD787301 CJZ786473:CJZ787301 CTV786473:CTV787301 DDR786473:DDR787301 DNN786473:DNN787301 DXJ786473:DXJ787301 EHF786473:EHF787301 ERB786473:ERB787301 FAX786473:FAX787301 FKT786473:FKT787301 FUP786473:FUP787301 GEL786473:GEL787301 GOH786473:GOH787301 GYD786473:GYD787301 HHZ786473:HHZ787301 HRV786473:HRV787301 IBR786473:IBR787301 ILN786473:ILN787301 IVJ786473:IVJ787301 JFF786473:JFF787301 JPB786473:JPB787301 JYX786473:JYX787301 KIT786473:KIT787301 KSP786473:KSP787301 LCL786473:LCL787301 LMH786473:LMH787301 LWD786473:LWD787301 MFZ786473:MFZ787301 MPV786473:MPV787301 MZR786473:MZR787301 NJN786473:NJN787301 NTJ786473:NTJ787301 ODF786473:ODF787301 ONB786473:ONB787301 OWX786473:OWX787301 PGT786473:PGT787301 PQP786473:PQP787301 QAL786473:QAL787301 QKH786473:QKH787301 QUD786473:QUD787301 RDZ786473:RDZ787301 RNV786473:RNV787301 RXR786473:RXR787301 SHN786473:SHN787301 SRJ786473:SRJ787301 TBF786473:TBF787301 TLB786473:TLB787301 TUX786473:TUX787301 UET786473:UET787301 UOP786473:UOP787301 UYL786473:UYL787301 VIH786473:VIH787301 VSD786473:VSD787301 WBZ786473:WBZ787301 WLV786473:WLV787301 WVR786473:WVR787301 L852009:L852837 JF852009:JF852837 TB852009:TB852837 ACX852009:ACX852837 AMT852009:AMT852837 AWP852009:AWP852837 BGL852009:BGL852837 BQH852009:BQH852837 CAD852009:CAD852837 CJZ852009:CJZ852837 CTV852009:CTV852837 DDR852009:DDR852837 DNN852009:DNN852837 DXJ852009:DXJ852837 EHF852009:EHF852837 ERB852009:ERB852837 FAX852009:FAX852837 FKT852009:FKT852837 FUP852009:FUP852837 GEL852009:GEL852837 GOH852009:GOH852837 GYD852009:GYD852837 HHZ852009:HHZ852837 HRV852009:HRV852837 IBR852009:IBR852837 ILN852009:ILN852837 IVJ852009:IVJ852837 JFF852009:JFF852837 JPB852009:JPB852837 JYX852009:JYX852837 KIT852009:KIT852837 KSP852009:KSP852837 LCL852009:LCL852837 LMH852009:LMH852837 LWD852009:LWD852837 MFZ852009:MFZ852837 MPV852009:MPV852837 MZR852009:MZR852837 NJN852009:NJN852837 NTJ852009:NTJ852837 ODF852009:ODF852837 ONB852009:ONB852837 OWX852009:OWX852837 PGT852009:PGT852837 PQP852009:PQP852837 QAL852009:QAL852837 QKH852009:QKH852837 QUD852009:QUD852837 RDZ852009:RDZ852837 RNV852009:RNV852837 RXR852009:RXR852837 SHN852009:SHN852837 SRJ852009:SRJ852837 TBF852009:TBF852837 TLB852009:TLB852837 TUX852009:TUX852837 UET852009:UET852837 UOP852009:UOP852837 UYL852009:UYL852837 VIH852009:VIH852837 VSD852009:VSD852837 WBZ852009:WBZ852837 WLV852009:WLV852837 WVR852009:WVR852837 L917545:L918373 JF917545:JF918373 TB917545:TB918373 ACX917545:ACX918373 AMT917545:AMT918373 AWP917545:AWP918373 BGL917545:BGL918373 BQH917545:BQH918373 CAD917545:CAD918373 CJZ917545:CJZ918373 CTV917545:CTV918373 DDR917545:DDR918373 DNN917545:DNN918373 DXJ917545:DXJ918373 EHF917545:EHF918373 ERB917545:ERB918373 FAX917545:FAX918373 FKT917545:FKT918373 FUP917545:FUP918373 GEL917545:GEL918373 GOH917545:GOH918373 GYD917545:GYD918373 HHZ917545:HHZ918373 HRV917545:HRV918373 IBR917545:IBR918373 ILN917545:ILN918373 IVJ917545:IVJ918373 JFF917545:JFF918373 JPB917545:JPB918373 JYX917545:JYX918373 KIT917545:KIT918373 KSP917545:KSP918373 LCL917545:LCL918373 LMH917545:LMH918373 LWD917545:LWD918373 MFZ917545:MFZ918373 MPV917545:MPV918373 MZR917545:MZR918373 NJN917545:NJN918373 NTJ917545:NTJ918373 ODF917545:ODF918373 ONB917545:ONB918373 OWX917545:OWX918373 PGT917545:PGT918373 PQP917545:PQP918373 QAL917545:QAL918373 QKH917545:QKH918373 QUD917545:QUD918373 RDZ917545:RDZ918373 RNV917545:RNV918373 RXR917545:RXR918373 SHN917545:SHN918373 SRJ917545:SRJ918373 TBF917545:TBF918373 TLB917545:TLB918373 TUX917545:TUX918373 UET917545:UET918373 UOP917545:UOP918373 UYL917545:UYL918373 VIH917545:VIH918373 VSD917545:VSD918373 WBZ917545:WBZ918373 WLV917545:WLV918373 WVR917545:WVR918373 L983081:L983909 JF983081:JF983909 TB983081:TB983909 ACX983081:ACX983909 AMT983081:AMT983909 AWP983081:AWP983909 BGL983081:BGL983909 BQH983081:BQH983909 CAD983081:CAD983909 CJZ983081:CJZ983909 CTV983081:CTV983909 DDR983081:DDR983909 DNN983081:DNN983909 DXJ983081:DXJ983909 EHF983081:EHF983909 ERB983081:ERB983909 FAX983081:FAX983909 FKT983081:FKT983909 FUP983081:FUP983909 GEL983081:GEL983909 GOH983081:GOH983909 GYD983081:GYD983909 HHZ983081:HHZ983909 HRV983081:HRV983909 IBR983081:IBR983909 ILN983081:ILN983909 IVJ983081:IVJ983909 JFF983081:JFF983909 JPB983081:JPB983909 JYX983081:JYX983909 KIT983081:KIT983909 KSP983081:KSP983909 LCL983081:LCL983909 LMH983081:LMH983909 LWD983081:LWD983909 MFZ983081:MFZ983909 MPV983081:MPV983909 MZR983081:MZR983909 NJN983081:NJN983909 NTJ983081:NTJ983909 ODF983081:ODF983909 ONB983081:ONB983909 OWX983081:OWX983909 PGT983081:PGT983909 PQP983081:PQP983909 QAL983081:QAL983909 QKH983081:QKH983909 QUD983081:QUD983909 RDZ983081:RDZ983909 RNV983081:RNV983909 RXR983081:RXR983909 SHN983081:SHN983909 SRJ983081:SRJ983909 TBF983081:TBF983909 TLB983081:TLB983909 TUX983081:TUX983909 UET983081:UET983909 UOP983081:UOP983909 UYL983081:UYL983909 VIH983081:VIH983909 VSD983081:VSD983909 WBZ983081:WBZ983909 WLV983081:WLV983909 IX110 IX9 WVJ9 WVJ110 WLN9 WLN110 WBR9 WBR110 VRV9 VRV110 VHZ9 VHZ110 UYD9 UYD110 UOH9 UOH110 UEL9 UEL110 TUP9 TUP110 TKT9 TKT110 TAX9 TAX110 SRB9 SRB110 SHF9 SHF110 RXJ9 RXJ110 RNN9 RNN110 RDR9 RDR110 QTV9 QTV110 QJZ9 QJZ110 QAD9 QAD110 PQH9 PQH110 PGL9 PGL110 OWP9 OWP110 OMT9 OMT110 OCX9 OCX110 NTB9 NTB110 NJF9 NJF110 MZJ9 MZJ110 MPN9 MPN110 MFR9 MFR110 LVV9 LVV110 LLZ9 LLZ110 LCD9 LCD110 KSH9 KSH110 KIL9 KIL110 JYP9 JYP110 JOT9 JOT110 JEX9 JEX110 IVB9 IVB110 ILF9 ILF110 IBJ9 IBJ110 HRN9 HRN110 HHR9 HHR110 GXV9 GXV110 GNZ9 GNZ110 GED9 GED110 FUH9 FUH110 FKL9 FKL110 FAP9 FAP110 EQT9 EQT110 EGX9 EGX110 DXB9 DXB110 DNF9 DNF110 DDJ9 DDJ110 CTN9 CTN110 CJR9 CJR110 BZV9 BZV110 BPZ9 BPZ110 BGD9 BGD110 AWH9 AWH110 AML9 AML110 ACP9 ACP110 ST9 ST110 L9 N140:N141 TB274:TB869 JF274:JF869 WVR274:WVR869 WLV274:WLV869 WBZ274:WBZ869 VSD274:VSD869 VIH274:VIH869 UYL274:UYL869 UOP274:UOP869 UET274:UET869 TUX274:TUX869 TLB274:TLB869 TBF274:TBF869 SRJ274:SRJ869 SHN274:SHN869 RXR274:RXR869 RNV274:RNV869 RDZ274:RDZ869 QUD274:QUD869 QKH274:QKH869 QAL274:QAL869 PQP274:PQP869 PGT274:PGT869 OWX274:OWX869 ONB274:ONB869 ODF274:ODF869 NTJ274:NTJ869 NJN274:NJN869 MZR274:MZR869 MPV274:MPV869 MFZ274:MFZ869 LWD274:LWD869 LMH274:LMH869 LCL274:LCL869 KSP274:KSP869 KIT274:KIT869 JYX274:JYX869 JPB274:JPB869 JFF274:JFF869 IVJ274:IVJ869 ILN274:ILN869 IBR274:IBR869 HRV274:HRV869 HHZ274:HHZ869 GYD274:GYD869 GOH274:GOH869 GEL274:GEL869 FUP274:FUP869 FKT274:FKT869 FAX274:FAX869 ERB274:ERB869 EHF274:EHF869 DXJ274:DXJ869 DNN274:DNN869 DDR274:DDR869 CTV274:CTV869 CJZ274:CJZ869 CAD274:CAD869 BQH274:BQH869 BGL274:BGL869 AWP274:AWP869 AMT274:AMT869 AMR271:AMR273 ACV271:ACV273 SZ271:SZ273 JD271:JD273 WVP271:WVP273 WLT271:WLT273 WBX271:WBX273 VSB271:VSB273 VIF271:VIF273 UYJ271:UYJ273 UON271:UON273 UER271:UER273 TUV271:TUV273 TKZ271:TKZ273 TBD271:TBD273 SRH271:SRH273 SHL271:SHL273 RXP271:RXP273 RNT271:RNT273 RDX271:RDX273 QUB271:QUB273 QKF271:QKF273 QAJ271:QAJ273 PQN271:PQN273 PGR271:PGR273 OWV271:OWV273 OMZ271:OMZ273 ODD271:ODD273 NTH271:NTH273 NJL271:NJL273 MZP271:MZP273 MPT271:MPT273 MFX271:MFX273 LWB271:LWB273 LMF271:LMF273 LCJ271:LCJ273 KSN271:KSN273 KIR271:KIR273 JYV271:JYV273 JOZ271:JOZ273 JFD271:JFD273 IVH271:IVH273 ILL271:ILL273 IBP271:IBP273 HRT271:HRT273 HHX271:HHX273 GYB271:GYB273 GOF271:GOF273 GEJ271:GEJ273 FUN271:FUN273 FKR271:FKR273 FAV271:FAV273 EQZ271:EQZ273 EHD271:EHD273 DXH271:DXH273 DNL271:DNL273 DDP271:DDP273 CTT271:CTT273 CJX271:CJX273 CAB271:CAB273 BQF271:BQF273 BGJ271:BGJ273 AWN271:AWN273 L183:L187 ACX274:ACX869 ABT106:ABT107 UDZ105 TUD105 TKH105 TAL105 SQP105 SGT105 RWX105 RNB105 RDF105 QTJ105 QJN105 PZR105 PPV105 PFZ105 OWD105 OMH105 OCL105 NSP105 NIT105 MYX105 MPB105 MFF105 LVJ105 LLN105 LBR105 KRV105 KHZ105 JYD105 JOH105 JEL105 IUP105 IKT105 IAX105 HRB105 HHF105 GXJ105 GNN105 GDR105 FTV105 FJZ105 FAD105 EQH105 EGL105 DWP105 DMT105 DCX105 CTB105 CJF105 BZJ105 BPN105 BFR105 AVV105 ALZ105 ACD105 SH105 IL105 WUX105 WLB105 WBF105 VRJ105 ALP106:ALP107 VHN105 L110 WBT126 DWZ123 EGV123 EQR123 FAN123 FKJ123 FUF123 GEB123 GNX123 GXT123 HHP123 HRL123 IBH123 ILD123 IUZ123 JEV123 JOR123 JYN123 KIJ123 KSF123 LCB123 LLX123 LVT123 MFP123 MPL123 MZH123 NJD123 NSZ123 OCV123 OMR123 OWN123 PGJ123 PQF123 QAB123 QJX123 QTT123 RDP123 RNL123 RXH123 SHD123 SQZ123 TAV123 TKR123 TUN123 UEJ123 UOF123 UYB123 VHX123 VRT123 WBP123 WLL123 WVH123 IV123 SR123 ACN123 AMJ123 AWF123 BGB123 BPX123 BZT123 CJP123 CTL123 L115:L116 M32 VRX126 VIB126 UYF126 UOJ126 UEN126 TUR126 TKV126 TAZ126 SRD126 SHH126 RXL126 RNP126 RDT126 QTX126 QKB126 QAF126 PQJ126 PGN126 OWR126 OMV126 OCZ126 NTD126 NJH126 MZL126 MPP126 MFT126 LVX126 LMB126 LCF126 KSJ126 KIN126 JYR126 JOV126 JEZ126 IVD126 ILH126 IBL126 HRP126 HHT126 GXX126 GOB126 GEF126 FUJ126 FKN126 FAR126 EQV126 EGZ126 DXD126 DNH126 DDL126 CTP126 CJT126 BZX126 BQB126 BGF126 AWJ126 AMN126 ACR126 SV126 IZ126 WLP126 WVL126 AVL106:AVL107 DDH123 UYF195 UOJ195 UEN195 TUR195 TKV195 TAZ195 SRD195 SHH195 RXL195 RNP195 RDT195 QTX195 QKB195 QAF195 PQJ195 PGN195 OWR195 OMV195 OCZ195 NTD195 NJH195 MZL195 MPP195 MFT195 LVX195 LMB195 LCF195 KSJ195 KIN195 JYR195 JOV195 JEZ195 IVD195 ILH195 IBL195 HRP195 HHT195 GXX195 GOB195 GEF195 FUJ195 FKN195 FAR195 EQV195 EGZ195 DXD195 DNH195 DDL195 CTP195 CJT195 BZX195 BQB195 BGF195 AWJ195 AMN195 ACR195 SV195 IZ195 WLP195 WVL195 WBT195 VRX195 BFZ124 IX196 IU189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IX62 ST62 ACP62 M6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IX22 ST22 ACP22 M22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IX25 ST25 ACP25 M25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IX29 ST29 ACP29 M29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IX32 ST32 ACP32 AMP131 BPV124 BZR124 CJN124 CTJ124 DDF124 DNB124 DWX124 EGT124 EQP124 FAL124 FKH124 FUD124 GDZ124 GNV124 GXR124 HHN124 HRJ124 IBF124 ILB124 IUX124 JET124 JOP124 JYL124 KIH124 KSD124 LBZ124 LLV124 LVR124 MFN124 MPJ124 MZF124 NJB124 NSX124 OCT124 OMP124 OWL124 PGH124 PQD124 PZZ124 QJV124 QTR124 RDN124 RNJ124 RXF124 SHB124 SQX124 TAT124 TKP124 TUL124 UEH124 UOD124 UXZ124 VHV124 VRR124 WBN124 WLJ124 WVF124 IT124 SP124 ACL124 AMH124 L254 ACT131 WLN196 WVJ196 WBR196 VRV196 VHZ196 UYD196 UOH196 UEL196 TUP196 TKT196 TAX196 SRB196 SHF196 RXJ196 RNN196 RDR196 QTV196 QJZ196 QAD196 PQH196 PGL196 OWP196 OMT196 OCX196 NTB196 NJF196 MZJ196 MPN196 MFR196 LVV196 LLZ196 LCD196 KSH196 KIL196 JYP196 JOT196 JEX196 IVB196 ILF196 IBJ196 HRN196 HHR196 GXV196 GNZ196 GED196 FUH196 FKL196 FAP196 EQT196 EGX196 DXB196 DNF196 DDJ196 CTN196 CJR196 BZV196 BPZ196 BGD196 AWH196 AML196 ACP196 VIB195 N198:N199 ALZ63 AVV63 BFR63 BPN63 BZJ63 CJF63 CTB63 DCX63 DMT63 DWP63 EGL63 EQH63 FAD63 FJZ63 FTV63 GDR63 GNN63 GXJ63 HHF63 HRB63 IAX63 IKT63 IUP63 JEL63 JOH63 JYD63 KHZ63 KRV63 LBR63 LLN63 LVJ63 MFF63 MPB63 MYX63 NIT63 NSP63 OCL63 OMH63 OWD63 PFZ63 PPV63 PZR63 QJN63 QTJ63 RDF63 RNB63 RWX63 SGT63 SQP63 TAL63 TKH63 TUD63 UDZ63 UNV63 UXR63 VHN63 VRJ63 WBF63 WLB63 WUX63 IL63 SH63 ACD63 AVL64:AVL65 BFH64:BFH65 BPD64:BPD65 BYZ64:BYZ65 CIV64:CIV65 CSR64:CSR65 DCN64:DCN65 DMJ64:DMJ65 DWF64:DWF65 EGB64:EGB65 EPX64:EPX65 EZT64:EZT65 FJP64:FJP65 FTL64:FTL65 GDH64:GDH65 GND64:GND65 GWZ64:GWZ65 HGV64:HGV65 HQR64:HQR65 IAN64:IAN65 IKJ64:IKJ65 IUF64:IUF65 JEB64:JEB65 JNX64:JNX65 JXT64:JXT65 KHP64:KHP65 KRL64:KRL65 LBH64:LBH65 LLD64:LLD65 LUZ64:LUZ65 MEV64:MEV65 MOR64:MOR65 MYN64:MYN65 NIJ64:NIJ65 NSF64:NSF65 OCB64:OCB65 OLX64:OLX65 OVT64:OVT65 PFP64:PFP65 PPL64:PPL65 PZH64:PZH65 QJD64:QJD65 QSZ64:QSZ65 RCV64:RCV65 RMR64:RMR65 RWN64:RWN65 SGJ64:SGJ65 SQF64:SQF65 TAB64:TAB65 TJX64:TJX65 TTT64:TTT65 UDP64:UDP65 UNL64:UNL65 UXH64:UXH65 VHD64:VHD65 VQZ64:VQZ65 WAV64:WAV65 WKR64:WKR65 WUN64:WUN65 IB64:IB65 RX64:RX65 ALZ68 AVV68 BFR68 BPN68 BZJ68 CJF68 CTB68 DCX68 DMT68 DWP68 EGL68 EQH68 FAD68 FJZ68 FTV68 GDR68 GNN68 GXJ68 HHF68 HRB68 IAX68 IKT68 IUP68 JEL68 JOH68 JYD68 KHZ68 KRV68 LBR68 LLN68 LVJ68 MFF68 MPB68 MYX68 NIT68 NSP68 OCL68 OMH68 OWD68 PFZ68 PPV68 PZR68 QJN68 QTJ68 RDF68 RNB68 RWX68 SGT68 SQP68 TAL68 TKH68 TUD68 UDZ68 UNV68 UXR68 VHN68 VRJ68 WBF68 WLB68 WUX68 IL68 SH68 ACD68 AVL69:AVL70 BFH69:BFH70 BPD69:BPD70 BYZ69:BYZ70 CIV69:CIV70 CSR69:CSR70 DCN69:DCN70 DMJ69:DMJ70 DWF69:DWF70 EGB69:EGB70 EPX69:EPX70 EZT69:EZT70 FJP69:FJP70 FTL69:FTL70 GDH69:GDH70 GND69:GND70 GWZ69:GWZ70 HGV69:HGV70 HQR69:HQR70 IAN69:IAN70 IKJ69:IKJ70 IUF69:IUF70 JEB69:JEB70 JNX69:JNX70 JXT69:JXT70 KHP69:KHP70 KRL69:KRL70 LBH69:LBH70 LLD69:LLD70 LUZ69:LUZ70 MEV69:MEV70 MOR69:MOR70 MYN69:MYN70 NIJ69:NIJ70 NSF69:NSF70 OCB69:OCB70 OLX69:OLX70 OVT69:OVT70 PFP69:PFP70 PPL69:PPL70 PZH69:PZH70 QJD69:QJD70 QSZ69:QSZ70 RCV69:RCV70 RMR69:RMR70 RWN69:RWN70 SGJ69:SGJ70 SQF69:SQF70 TAB69:TAB70 TJX69:TJX70 TTT69:TTT70 UDP69:UDP70 UNL69:UNL70 UXH69:UXH70 VHD69:VHD70 VQZ69:VQZ70 WAV69:WAV70 WKR69:WKR70 WUN69:WUN70 IB69:IB70 RX69:RX70 ABT69:ABT70 ACD73 ALZ73 AVV73 BFR73 BPN73 BZJ73 CJF73 CTB73 DCX73 DMT73 DWP73 EGL73 EQH73 FAD73 FJZ73 FTV73 GDR73 GNN73 GXJ73 HHF73 HRB73 IAX73 IKT73 IUP73 JEL73 JOH73 JYD73 KHZ73 KRV73 LBR73 LLN73 LVJ73 MFF73 MPB73 MYX73 NIT73 NSP73 OCL73 OMH73 OWD73 PFZ73 PPV73 PZR73 QJN73 QTJ73 RDF73 RNB73 RWX73 SGT73 SQP73 TAL73 TKH73 TUD73 UDZ73 UNV73 UXR73 VHN73 VRJ73 WBF73 WLB73 WUX73 IL73 SH73 AVL74:AVL75 BFH74:BFH75 BPD74:BPD75 BYZ74:BYZ75 CIV74:CIV75 CSR74:CSR75 DCN74:DCN75 DMJ74:DMJ75 DWF74:DWF75 EGB74:EGB75 EPX74:EPX75 EZT74:EZT75 FJP74:FJP75 FTL74:FTL75 GDH74:GDH75 GND74:GND75 GWZ74:GWZ75 HGV74:HGV75 HQR74:HQR75 IAN74:IAN75 IKJ74:IKJ75 IUF74:IUF75 JEB74:JEB75 JNX74:JNX75 JXT74:JXT75 KHP74:KHP75 KRL74:KRL75 LBH74:LBH75 LLD74:LLD75 LUZ74:LUZ75 MEV74:MEV75 MOR74:MOR75 MYN74:MYN75 NIJ74:NIJ75 NSF74:NSF75 OCB74:OCB75 OLX74:OLX75 OVT74:OVT75 PFP74:PFP75 PPL74:PPL75 PZH74:PZH75 QJD74:QJD75 QSZ74:QSZ75 RCV74:RCV75 RMR74:RMR75 RWN74:RWN75 SGJ74:SGJ75 SQF74:SQF75 TAB74:TAB75 TJX74:TJX75 TTT74:TTT75 UDP74:UDP75 UNL74:UNL75 UXH74:UXH75 VHD74:VHD75 VQZ74:VQZ75 WAV74:WAV75 WKR74:WKR75 WUN74:WUN75 IB74:IB75 RX74:RX75 ABT74:ABT75 SH77:SH78 ACD77:ACD78 ALZ77:ALZ78 AVV77:AVV78 BFR77:BFR78 BPN77:BPN78 BZJ77:BZJ78 CJF77:CJF78 CTB77:CTB78 DCX77:DCX78 DMT77:DMT78 DWP77:DWP78 EGL77:EGL78 EQH77:EQH78 FAD77:FAD78 FJZ77:FJZ78 FTV77:FTV78 GDR77:GDR78 GNN77:GNN78 GXJ77:GXJ78 HHF77:HHF78 HRB77:HRB78 IAX77:IAX78 IKT77:IKT78 IUP77:IUP78 JEL77:JEL78 JOH77:JOH78 JYD77:JYD78 KHZ77:KHZ78 KRV77:KRV78 LBR77:LBR78 LLN77:LLN78 LVJ77:LVJ78 MFF77:MFF78 MPB77:MPB78 MYX77:MYX78 NIT77:NIT78 NSP77:NSP78 OCL77:OCL78 OMH77:OMH78 OWD77:OWD78 PFZ77:PFZ78 PPV77:PPV78 PZR77:PZR78 QJN77:QJN78 QTJ77:QTJ78 RDF77:RDF78 RNB77:RNB78 RWX77:RWX78 SGT77:SGT78 SQP77:SQP78 TAL77:TAL78 TKH77:TKH78 TUD77:TUD78 UDZ77:UDZ78 UNV77:UNV78 UXR77:UXR78 VHN77:VHN78 VRJ77:VRJ78 WBF77:WBF78 WLB77:WLB78 WUX77:WUX78 IL77:IL78 AVL79 BFH79 BPD79 BYZ79 CIV79 CSR79 DCN79 DMJ79 DWF79 EGB79 EPX79 EZT79 FJP79 FTL79 GDH79 GND79 GWZ79 HGV79 HQR79 IAN79 IKJ79 IUF79 JEB79 JNX79 JXT79 KHP79 KRL79 LBH79 LLD79 LUZ79 MEV79 MOR79 MYN79 NIJ79 NSF79 OCB79 OLX79 OVT79 PFP79 PPL79 PZH79 QJD79 QSZ79 RCV79 RMR79 RWN79 SGJ79 SQF79 TAB79 TJX79 TTT79 UDP79 UNL79 UXH79 VHD79 VQZ79 WAV79 WKR79 WUN79 IB79 RX79 IL81 SH81 ACD81 ALZ81 AVV81 BFR81 BPN81 BZJ81 CJF81 CTB81 DCX81 DMT81 DWP81 EGL81 EQH81 FAD81 FJZ81 FTV81 GDR81 GNN81 GXJ81 HHF81 HRB81 IAX81 IKT81 IUP81 JEL81 JOH81 JYD81 KHZ81 KRV81 LBR81 LLN81 LVJ81 MFF81 MPB81 MYX81 NIT81 NSP81 OCL81 OMH81 OWD81 PFZ81 PPV81 PZR81 QJN81 QTJ81 RDF81 RNB81 RWX81 SGT81 SQP81 TAL81 TKH81 TUD81 UDZ81 UNV81 UXR81 VHN81 VRJ81 WBF81 WLB81 WUX81 AVL82 BFH82 BPD82 BYZ82 CIV82 CSR82 DCN82 DMJ82 DWF82 EGB82 EPX82 EZT82 FJP82 FTL82 GDH82 GND82 GWZ82 HGV82 HQR82 IAN82 IKJ82 IUF82 JEB82 JNX82 JXT82 KHP82 KRL82 LBH82 LLD82 LUZ82 MEV82 MOR82 MYN82 NIJ82 NSF82 OCB82 OLX82 OVT82 PFP82 PPL82 PZH82 QJD82 QSZ82 RCV82 RMR82 RWN82 SGJ82 SQF82 TAB82 TJX82 TTT82 UDP82 UNL82 UXH82 VHD82 VQZ82 WAV82 WKR82 WUN82 IB82 RX82 ABT82 WUX84 IL84 SH84 ACD84 ALZ84 AVV84 BFR84 BPN84 BZJ84 CJF84 CTB84 DCX84 DMT84 DWP84 EGL84 EQH84 FAD84 FJZ84 FTV84 GDR84 GNN84 GXJ84 HHF84 HRB84 IAX84 IKT84 IUP84 JEL84 JOH84 JYD84 KHZ84 KRV84 LBR84 LLN84 LVJ84 MFF84 MPB84 MYX84 NIT84 NSP84 OCL84 OMH84 OWD84 PFZ84 PPV84 PZR84 QJN84 QTJ84 RDF84 RNB84 RWX84 SGT84 SQP84 TAL84 TKH84 TUD84 UDZ84 UNV84 UXR84 VHN84 VRJ84 WBF84 WLB84 AVL85:AVL86 BFH85:BFH86 BPD85:BPD86 BYZ85:BYZ86 CIV85:CIV86 CSR85:CSR86 DCN85:DCN86 DMJ85:DMJ86 DWF85:DWF86 EGB85:EGB86 EPX85:EPX86 EZT85:EZT86 FJP85:FJP86 FTL85:FTL86 GDH85:GDH86 GND85:GND86 GWZ85:GWZ86 HGV85:HGV86 HQR85:HQR86 IAN85:IAN86 IKJ85:IKJ86 IUF85:IUF86 JEB85:JEB86 JNX85:JNX86 JXT85:JXT86 KHP85:KHP86 KRL85:KRL86 LBH85:LBH86 LLD85:LLD86 LUZ85:LUZ86 MEV85:MEV86 MOR85:MOR86 MYN85:MYN86 NIJ85:NIJ86 NSF85:NSF86 OCB85:OCB86 OLX85:OLX86 OVT85:OVT86 PFP85:PFP86 PPL85:PPL86 PZH85:PZH86 QJD85:QJD86 QSZ85:QSZ86 RCV85:RCV86 RMR85:RMR86 RWN85:RWN86 SGJ85:SGJ86 SQF85:SQF86 TAB85:TAB86 TJX85:TJX86 TTT85:TTT86 UDP85:UDP86 UNL85:UNL86 UXH85:UXH86 VHD85:VHD86 VQZ85:VQZ86 WAV85:WAV86 WKR85:WKR86 WUN85:WUN86 IB85:IB86 RX85:RX86 ABT85:ABT86 WLB88 WUX88 IL88 SH88 ACD88 ALZ88 AVV88 BFR88 BPN88 BZJ88 CJF88 CTB88 DCX88 DMT88 DWP88 EGL88 EQH88 FAD88 FJZ88 FTV88 GDR88 GNN88 GXJ88 HHF88 HRB88 IAX88 IKT88 IUP88 JEL88 JOH88 JYD88 KHZ88 KRV88 LBR88 LLN88 LVJ88 MFF88 MPB88 MYX88 NIT88 NSP88 OCL88 OMH88 OWD88 PFZ88 PPV88 PZR88 QJN88 QTJ88 RDF88 RNB88 RWX88 SGT88 SQP88 TAL88 TKH88 TUD88 UDZ88 UNV88 UXR88 VHN88 VRJ88 WBF88 AVL89:AVL90 BFH89:BFH90 BPD89:BPD90 BYZ89:BYZ90 CIV89:CIV90 CSR89:CSR90 DCN89:DCN90 DMJ89:DMJ90 DWF89:DWF90 EGB89:EGB90 EPX89:EPX90 EZT89:EZT90 FJP89:FJP90 FTL89:FTL90 GDH89:GDH90 GND89:GND90 GWZ89:GWZ90 HGV89:HGV90 HQR89:HQR90 IAN89:IAN90 IKJ89:IKJ90 IUF89:IUF90 JEB89:JEB90 JNX89:JNX90 JXT89:JXT90 KHP89:KHP90 KRL89:KRL90 LBH89:LBH90 LLD89:LLD90 LUZ89:LUZ90 MEV89:MEV90 MOR89:MOR90 MYN89:MYN90 NIJ89:NIJ90 NSF89:NSF90 OCB89:OCB90 OLX89:OLX90 OVT89:OVT90 PFP89:PFP90 PPL89:PPL90 PZH89:PZH90 QJD89:QJD90 QSZ89:QSZ90 RCV89:RCV90 RMR89:RMR90 RWN89:RWN90 SGJ89:SGJ90 SQF89:SQF90 TAB89:TAB90 TJX89:TJX90 TTT89:TTT90 UDP89:UDP90 UNL89:UNL90 UXH89:UXH90 VHD89:VHD90 VQZ89:VQZ90 WAV89:WAV90 WKR89:WKR90 WUN89:WUN90 IB89:IB90 RX89:RX90 ABT89:ABT90 WBF93 ST196 WLB93 WUX93 IL93 SH93 ACD93 ALZ93 AVV93 BFR93 BPN93 BZJ93 CJF93 CTB93 DCX93 DMT93 DWP93 EGL93 EQH93 FAD93 FJZ93 FTV93 GDR93 GNN93 GXJ93 HHF93 HRB93 IAX93 IKT93 IUP93 JEL93 JOH93 JYD93 KHZ93 KRV93 LBR93 LLN93 LVJ93 MFF93 MPB93 MYX93 NIT93 NSP93 OCL93 OMH93 OWD93 PFZ93 PPV93 PZR93 QJN93 QTJ93 RDF93 RNB93 RWX93 SGT93 SQP93 TAL93 TKH93 TUD93 UDZ93 UNV93 UXR93 VHN93 VRJ93 AVL94:AVL95 BFH94:BFH95 BPD94:BPD95 BYZ94:BYZ95 CIV94:CIV95 CSR94:CSR95 DCN94:DCN95 DMJ94:DMJ95 DWF94:DWF95 EGB94:EGB95 EPX94:EPX95 EZT94:EZT95 FJP94:FJP95 FTL94:FTL95 GDH94:GDH95 GND94:GND95 GWZ94:GWZ95 HGV94:HGV95 HQR94:HQR95 IAN94:IAN95 IKJ94:IKJ95 IUF94:IUF95 JEB94:JEB95 JNX94:JNX95 JXT94:JXT95 KHP94:KHP95 KRL94:KRL95 LBH94:LBH95 LLD94:LLD95 LUZ94:LUZ95 MEV94:MEV95 MOR94:MOR95 MYN94:MYN95 NIJ94:NIJ95 NSF94:NSF95 OCB94:OCB95 OLX94:OLX95 OVT94:OVT95 PFP94:PFP95 PPL94:PPL95 PZH94:PZH95 QJD94:QJD95 QSZ94:QSZ95 RCV94:RCV95 RMR94:RMR95 RWN94:RWN95 SGJ94:SGJ95 SQF94:SQF95 TAB94:TAB95 TJX94:TJX95 TTT94:TTT95 UDP94:UDP95 UNL94:UNL95 UXH94:UXH95 VHD94:VHD95 VQZ94:VQZ95 WAV94:WAV95 WKR94:WKR95 WUN94:WUN95 IB94:IB95 RX94:RX95 ABT94:ABT95 VRJ97 UXR105 WBF97 WLB97 WUX97 IL97 SH97 ACD97 ALZ97 AVV97 BFR97 BPN97 BZJ97 CJF97 CTB97 DCX97 DMT97 DWP97 EGL97 EQH97 FAD97 FJZ97 FTV97 GDR97 GNN97 GXJ97 HHF97 HRB97 IAX97 IKT97 IUP97 JEL97 JOH97 JYD97 KHZ97 KRV97 LBR97 LLN97 LVJ97 MFF97 MPB97 MYX97 NIT97 NSP97 OCL97 OMH97 OWD97 PFZ97 PPV97 PZR97 QJN97 QTJ97 RDF97 RNB97 RWX97 SGT97 SQP97 TAL97 TKH97 TUD97 UDZ97 UNV97 UXR97 VHN97 AVL98:AVL99 BFH98:BFH99 BPD98:BPD99 BYZ98:BYZ99 CIV98:CIV99 CSR98:CSR99 DCN98:DCN99 DMJ98:DMJ99 DWF98:DWF99 EGB98:EGB99 EPX98:EPX99 EZT98:EZT99 FJP98:FJP99 FTL98:FTL99 GDH98:GDH99 GND98:GND99 GWZ98:GWZ99 HGV98:HGV99 HQR98:HQR99 IAN98:IAN99 IKJ98:IKJ99 IUF98:IUF99 JEB98:JEB99 JNX98:JNX99 JXT98:JXT99 KHP98:KHP99 KRL98:KRL99 LBH98:LBH99 LLD98:LLD99 LUZ98:LUZ99 MEV98:MEV99 MOR98:MOR99 MYN98:MYN99 NIJ98:NIJ99 NSF98:NSF99 OCB98:OCB99 OLX98:OLX99 OVT98:OVT99 PFP98:PFP99 PPL98:PPL99 PZH98:PZH99 QJD98:QJD99 QSZ98:QSZ99 RCV98:RCV99 RMR98:RMR99 RWN98:RWN99 SGJ98:SGJ99 SQF98:SQF99 TAB98:TAB99 TJX98:TJX99 TTT98:TTT99 UDP98:UDP99 UNL98:UNL99 UXH98:UXH99 VHD98:VHD99 VQZ98:VQZ99 WAV98:WAV99 WKR98:WKR99 WUN98:WUN99 IB98:IB99 RX98:RX99 ABT98:ABT99 VHN101 VRJ101 WBF101 WLB101 WUX101 IL101 SH101 ACD101 ALZ101 AVV101 BFR101 BPN101 BZJ101 CJF101 CTB101 DCX101 DMT101 DWP101 EGL101 EQH101 FAD101 FJZ101 FTV101 GDR101 GNN101 GXJ101 HHF101 HRB101 IAX101 IKT101 IUP101 JEL101 JOH101 JYD101 KHZ101 KRV101 LBR101 LLN101 LVJ101 MFF101 MPB101 MYX101 NIT101 NSP101 OCL101 OMH101 OWD101 PFZ101 PPV101 PZR101 QJN101 QTJ101 RDF101 RNB101 RWX101 SGT101 SQP101 TAL101 TKH101 TUD101 UDZ101 UNV101 UXR101 AVL102:AVL103 BFH102:BFH103 BPD102:BPD103 BYZ102:BYZ103 CIV102:CIV103 CSR102:CSR103 DCN102:DCN103 DMJ102:DMJ103 DWF102:DWF103 EGB102:EGB103 EPX102:EPX103 EZT102:EZT103 FJP102:FJP103 FTL102:FTL103 GDH102:GDH103 GND102:GND103 GWZ102:GWZ103 HGV102:HGV103 HQR102:HQR103 IAN102:IAN103 IKJ102:IKJ103 IUF102:IUF103 JEB102:JEB103 JNX102:JNX103 JXT102:JXT103 KHP102:KHP103 KRL102:KRL103 LBH102:LBH103 LLD102:LLD103 LUZ102:LUZ103 MEV102:MEV103 MOR102:MOR103 MYN102:MYN103 NIJ102:NIJ103 NSF102:NSF103 OCB102:OCB103 OLX102:OLX103 OVT102:OVT103 PFP102:PFP103 PPL102:PPL103 PZH102:PZH103 QJD102:QJD103 QSZ102:QSZ103 RCV102:RCV103 RMR102:RMR103 RWN102:RWN103 SGJ102:SGJ103 SQF102:SQF103 TAB102:TAB103 TJX102:TJX103 TTT102:TTT103 UDP102:UDP103 UNL102:UNL103 UXH102:UXH103 VHD102:VHD103 VQZ102:VQZ103 WAV102:WAV103 WKR102:WKR103 WUN102:WUN103 IB102:IB103 RX102:RX103 ABT102:ABT103 ABT64:ABT65 UNV105 BFH106:BFH107 BPD106:BPD107 BYZ106:BYZ107 CIV106:CIV107 CSR106:CSR107 DCN106:DCN107 DMJ106:DMJ107 DWF106:DWF107 EGB106:EGB107 EPX106:EPX107 EZT106:EZT107 FJP106:FJP107 FTL106:FTL107 GDH106:GDH107 GND106:GND107 GWZ106:GWZ107 HGV106:HGV107 HQR106:HQR107 IAN106:IAN107 IKJ106:IKJ107 IUF106:IUF107 JEB106:JEB107 JNX106:JNX107 JXT106:JXT107 KHP106:KHP107 KRL106:KRL107 LBH106:LBH107 LLD106:LLD107 LUZ106:LUZ107 MEV106:MEV107 MOR106:MOR107 MYN106:MYN107 NIJ106:NIJ107 NSF106:NSF107 OCB106:OCB107 OLX106:OLX107 OVT106:OVT107 PFP106:PFP107 PPL106:PPL107 PZH106:PZH107 QJD106:QJD107 QSZ106:QSZ107 RCV106:RCV107 RMR106:RMR107 RWN106:RWN107 SGJ106:SGJ107 SQF106:SQF107 TAB106:TAB107 TJX106:TJX107 TTT106:TTT107 UDP106:UDP107 UNL106:UNL107 UXH106:UXH107 VHD106:VHD107 VQZ106:VQZ107 WAV106:WAV107 WKR106:WKR107 WUN106:WUN107 IB106:IB107 RX106:RX107 N105:N107 ABT79 WBI127 VRM127 VHQ127 UXU127 UNY127 UEC127 TUG127 TKK127 TAO127 SQS127 SGW127 RXA127 RNE127 RDI127 QTM127 QJQ127 PZU127 PPY127 PGC127 OWG127 OMK127 OCO127 NSS127 NIW127 MZA127 MPE127 MFI127 LVM127 LLQ127 LBU127 KRY127 KIC127 JYG127 JOK127 JEO127 IUS127 IKW127 IBA127 HRE127 HHI127 GXM127 GNQ127 GDU127 FTY127 FKC127 FAG127 EQK127 EGO127 DWS127 DMW127 DDA127 CTE127 CJI127 BZM127 BPQ127 BFU127 AVY127 AMC127 ACG127 SK127 IO127 WLE127 ACM128:ACM129 SQ134 BPK130 BZG130 CJC130 CSY130 DCU130 DMQ130 DWM130 EGI130 EQE130 FAA130 FJW130 FTS130 GDO130 GNK130 GXG130 HHC130 HQY130 IAU130 IKQ130 IUM130 JEI130 JOE130 JYA130 KHW130 KRS130 LBO130 LLK130 LVG130 MFC130 MOY130 MYU130 NIQ130 NSM130 OCI130 OME130 OWA130 PFW130 PPS130 PZO130 QJK130 QTG130 RDC130 RMY130 RWU130 SGQ130 SQM130 TAI130 TKE130 TUA130 UDW130 UNS130 UXO130 VHK130 VRG130 WBC130 WKY130 WUU130 II130 SE130 ACA130 ALW130 AVS130 N43:N60 ACM143 AMI143 AWE143 BGA143 BPW143 BZS143 CJO143 CTK143 DDG143 DNC143 DWY143 EGU143 EQQ143 FAM143 FKI143 FUE143 GEA143 GNW143 GXS143 HHO143 HRK143 IBG143 ILC143 IUY143 JEU143 JOQ143 JYM143 KII143 KSE143 LCA143 LLW143 LVS143 MFO143 MPK143 MZG143 NJC143 NSY143 OCU143 OMQ143 OWM143 PGI143 PQE143 QAA143 QJW143 QTS143 RDO143 RNK143 RXG143 SHC143 SQY143 TAU143 TKQ143 TUM143 UEI143 UOE143 UYA143 VHW143 VRS143 WBO143 WLK143 WVG143 IU143 L180 ACM146 AMI146 AWE146 BGA146 BPW146 BZS146 CJO146 CTK146 DDG146 DNC146 DWY146 EGU146 EQQ146 FAM146 FKI146 FUE146 GEA146 GNW146 GXS146 HHO146 HRK146 IBG146 ILC146 IUY146 JEU146 JOQ146 JYM146 KII146 KSE146 LCA146 LLW146 LVS146 MFO146 MPK146 MZG146 NJC146 NSY146 OCU146 OMQ146 OWM146 PGI146 PQE146 QAA146 QJW146 QTS146 RDO146 RNK146 RXG146 SHC146 SQY146 TAU146 TKQ146 TUM146 UEI146 UOE146 UYA146 VHW146 VRS146 WBO146 WLK146 WVG146 IU146 TB144 SQ149 ACM149 AMI149 AWE149 BGA149 BPW149 BZS149 CJO149 CTK149 DDG149 DNC149 DWY149 EGU149 EQQ149 FAM149 FKI149 FUE149 GEA149 GNW149 GXS149 HHO149 HRK149 IBG149 ILC149 IUY149 JEU149 JOQ149 JYM149 KII149 KSE149 LCA149 LLW149 LVS149 MFO149 MPK149 MZG149 NJC149 NSY149 OCU149 OMQ149 OWM149 PGI149 PQE149 QAA149 QJW149 QTS149 RDO149 RNK149 RXG149 SHC149 SQY149 TAU149 TKQ149 TUM149 UEI149 UOE149 UYA149 VHW149 VRS149 WBO149 WLK149 WVG149 IU149 SQ151 ACM151 AMI151 AWE151 BGA151 BPW151 BZS151 CJO151 CTK151 DDG151 DNC151 DWY151 EGU151 EQQ151 FAM151 FKI151 FUE151 GEA151 GNW151 GXS151 HHO151 HRK151 IBG151 ILC151 IUY151 JEU151 JOQ151 JYM151 KII151 KSE151 LCA151 LLW151 LVS151 MFO151 MPK151 MZG151 NJC151 NSY151 OCU151 OMQ151 OWM151 PGI151 PQE151 QAA151 QJW151 QTS151 RDO151 RNK151 RXG151 SHC151 SQY151 TAU151 TKQ151 TUM151 UEI151 UOE151 UYA151 VHW151 VRS151 WBO151 WLK151 WVG151 IU151 SQ153 ACM153 AMI153 AWE153 BGA153 BPW153 BZS153 CJO153 CTK153 DDG153 DNC153 DWY153 EGU153 EQQ153 FAM153 FKI153 FUE153 GEA153 GNW153 GXS153 HHO153 HRK153 IBG153 ILC153 IUY153 JEU153 JOQ153 JYM153 KII153 KSE153 LCA153 LLW153 LVS153 MFO153 MPK153 MZG153 NJC153 NSY153 OCU153 OMQ153 OWM153 PGI153 PQE153 QAA153 QJW153 QTS153 RDO153 RNK153 RXG153 SHC153 SQY153 TAU153 TKQ153 TUM153 UEI153 UOE153 UYA153 VHW153 VRS153 WBO153 WLK153 WVG153 IU153 SQ189 ACM189 AMI189 AWE189 BGA189 BPW189 BZS189 CJO189 CTK189 DDG189 DNC189 DWY189 EGU189 EQQ189 FAM189 FKI189 FUE189 GEA189 GNW189 GXS189 HHO189 HRK189 IBG189 ILC189 IUY189 JEU189 JOQ189 JYM189 KII189 KSE189 LCA189 LLW189 LVS189 MFO189 MPK189 MZG189 NJC189 NSY189 OCU189 OMQ189 OWM189 PGI189 PQE189 QAA189 QJW189 QTS189 RDO189 RNK189 RXG189 SHC189 SQY189 TAU189 TKQ189 TUM189 UEI189 UOE189 UYA189 VHW189 VRS189 WBO189 WLK189 WVG189 TB147 WVR262 ALU133 ALP102:ALP103 BFO130 SX131 JB131 WVN131 WLR131 WBV131 VRZ131 VID131 UYH131 UOL131 UEP131 TUT131 TKX131 TBB131 SRF131 SHJ131 RXN131 RNR131 RDV131 QTZ131 QKD131 QAH131 PQL131 PGP131 OWT131 OMX131 ODB131 NTF131 NJJ131 MZN131 MPR131 MFV131 LVZ131 LMD131 LCH131 KSL131 KIP131 JYT131 JOX131 JFB131 IVF131 ILJ131 IBN131 HRR131 HHV131 GXZ131 GOD131 GEH131 FUL131 FKP131 FAT131 EQX131 EHB131 DXF131 DNJ131 DDN131 CTR131 CJV131 BZZ131 BQD131 BGH131 AWL131 AWD124 BZT115 BPX115 BGB115 AWF115 AMJ115 ACN115 SR115 IV115 WVH115 WLL115 WBP115 VRT115 VHX115 UYB115 UOF115 UEJ115 TUN115 TKR115 TAV115 SQZ115 SHD115 RXH115 RNL115 RDP115 QTT115 QJX115 QAB115 PQF115 PGJ115 OWN115 OMR115 OCV115 NSZ115 NJD115 MZH115 MPL115 MFP115 LVT115 LLX115 LCB115 KSF115 KIJ115 JYN115 JOR115 JEV115 IUZ115 ILD115 IBH115 HRL115 HHP115 GXT115 GNX115 GEB115 FUF115 FKJ115 FAN115 EQR115 EGV115 DWZ115 DND115 DDH115 CTL115 CJP115 AWL116 ACT116 AMP116 SX116 JB116 WVN116 WLR116 WBV116 VRZ116 VID116 UYH116 UOL116 UEP116 TUT116 TKX116 TBB116 SRF116 SHJ116 RXN116 RNR116 RDV116 QTZ116 QKD116 QAH116 PQL116 PGP116 OWT116 OMX116 ODB116 NTF116 NJJ116 MZN116 MPR116 MFV116 LVZ116 LMD116 LCH116 KSL116 KIP116 JYT116 JOX116 JFB116 IVF116 ILJ116 IBN116 HRR116 HHV116 GXZ116 GOD116 GEH116 FUL116 FKP116 FAT116 EQX116 EHB116 DXF116 DNJ116 DDN116 CTR116 CJV116 BZZ116 BQD116 BGH116 CJP117 BZT117 BPX117 BGB117 AWF117 AMJ117 ACN117 SR117 IV117 WVH117 WLL117 WBP117 VRT117 VHX117 UYB117 UOF117 UEJ117 TUN117 TKR117 TAV117 SQZ117 SHD117 RXH117 RNL117 RDP117 QTT117 QJX117 QAB117 PQF117 PGJ117 OWN117 OMR117 OCV117 NSZ117 NJD117 MZH117 MPL117 MFP117 LVT117 LLX117 LCB117 KSF117 KIJ117 JYN117 JOR117 JEV117 IUZ117 ILD117 IBH117 HRL117 HHP117 GXT117 GNX117 GEB117 FUF117 FKJ117 FAN117 EQR117 EGV117 DWZ117 DND117 DDH117 CTL117 AWL118 ACT118 AMP118 SX118 JB118 WVN118 WLR118 WBV118 VRZ118 VID118 UYH118 UOL118 UEP118 TUT118 TKX118 TBB118 SRF118 SHJ118 RXN118 RNR118 RDV118 QTZ118 QKD118 QAH118 PQL118 PGP118 OWT118 OMX118 ODB118 NTF118 NJJ118 MZN118 MPR118 MFV118 LVZ118 LMD118 LCH118 KSL118 KIP118 JYT118 JOX118 JFB118 IVF118 ILJ118 IBN118 HRR118 HHV118 GXZ118 GOD118 GEH118 FUL118 FKP118 FAT118 EQX118 EHB118 DXF118 DNJ118 DDN118 CTR118 CJV118 BZZ118 BQD118 BGH118 CTL119 CJP119 BZT119 BPX119 BGB119 AWF119 AMJ119 ACN119 SR119 IV119 WVH119 WLL119 WBP119 VRT119 VHX119 UYB119 UOF119 UEJ119 TUN119 TKR119 TAV119 SQZ119 SHD119 RXH119 RNL119 RDP119 QTT119 QJX119 QAB119 PQF119 PGJ119 OWN119 OMR119 OCV119 NSZ119 NJD119 MZH119 MPL119 MFP119 LVT119 LLX119 LCB119 KSF119 KIJ119 JYN119 JOR119 JEV119 IUZ119 ILD119 IBH119 HRL119 HHP119 GXT119 GNX119 GEB119 FUF119 FKJ119 FAN119 EQR119 EGV119 DWZ119 DND119 DDH119 AWL120 ACT120 AMP120 SX120 JB120 WVN120 WLR120 WBV120 VRZ120 VID120 UYH120 UOL120 UEP120 TUT120 TKX120 TBB120 SRF120 SHJ120 RXN120 RNR120 RDV120 QTZ120 QKD120 QAH120 PQL120 PGP120 OWT120 OMX120 ODB120 NTF120 NJJ120 MZN120 MPR120 MFV120 LVZ120 LMD120 LCH120 KSL120 KIP120 JYT120 JOX120 JFB120 IVF120 ILJ120 IBN120 HRR120 HHV120 GXZ120 GOD120 GEH120 FUL120 FKP120 FAT120 EQX120 EHB120 DXF120 DNJ120 DDN120 CTR120 CJV120 BZZ120 BQD120 BGH120 DDH121 CTL121 CJP121 BZT121 BPX121 BGB121 AWF121 AMJ121 ACN121 SR121 IV121 WVH121 WLL121 WBP121 VRT121 VHX121 UYB121 UOF121 UEJ121 TUN121 TKR121 TAV121 SQZ121 SHD121 RXH121 RNL121 RDP121 QTT121 QJX121 QAB121 PQF121 PGJ121 OWN121 OMR121 OCV121 NSZ121 NJD121 MZH121 MPL121 MFP121 LVT121 LLX121 LCB121 KSF121 KIJ121 JYN121 JOR121 JEV121 IUZ121 ILD121 IBH121 HRL121 HHP121 GXT121 GNX121 GEB121 FUF121 FKJ121 FAN121 EQR121 EGV121 DWZ121 DND121 DND123 ACT122 AMP122 SX122 JB122 WVN122 WLR122 WBV122 VRZ122 VID122 UYH122 UOL122 UEP122 TUT122 TKX122 TBB122 SRF122 SHJ122 RXN122 RNR122 RDV122 QTZ122 QKD122 QAH122 PQL122 PGP122 OWT122 OMX122 ODB122 NTF122 NJJ122 MZN122 MPR122 MFV122 LVZ122 LMD122 LCH122 KSL122 KIP122 JYT122 JOX122 JFB122 IVF122 ILJ122 IBN122 HRR122 HHV122 GXZ122 GOD122 GEH122 FUL122 FKP122 FAT122 EQX122 EHB122 DXF122 DNJ122 DDN122 CTR122 CJV122 BZZ122 BQD122 BGH122 AWL122 L174 L177 SQ143 JF144 WVR144 WLV144 WBZ144 VSD144 VIH144 UYL144 UOP144 UET144 TUX144 TLB144 TBF144 SRJ144 SHN144 RXR144 RNV144 RDZ144 QUD144 QKH144 QAL144 PQP144 PGT144 OWX144 ONB144 ODF144 NTJ144 NJN144 MZR144 MPV144 MFZ144 LWD144 LMH144 LCL144 KSP144 KIT144 JYX144 JPB144 JFF144 IVJ144 ILN144 IBR144 HRV144 HHZ144 GYD144 GOH144 GEL144 FUP144 FKT144 FAX144 ERB144 EHF144 DXJ144 DNN144 DDR144 CTV144 CJZ144 CAD144 BQH144 BGL144 AWP144 AMT144 ACX144 SQ146 JF147 WVR147 WLV147 WBZ147 VSD147 VIH147 UYL147 UOP147 UET147 TUX147 TLB147 TBF147 SRJ147 SHN147 RXR147 RNV147 RDZ147 QUD147 QKH147 QAL147 PQP147 PGT147 OWX147 ONB147 ODF147 NTJ147 NJN147 MZR147 MPV147 MFZ147 LWD147 LMH147 LCL147 KSP147 KIT147 JYX147 JPB147 JFF147 IVJ147 ILN147 IBR147 HRV147 HHZ147 GYD147 GOH147 GEL147 FUP147 FKT147 FAX147 ERB147 EHF147 DXJ147 DNN147 DDR147 CTV147 CJZ147 CAD147 BQH147 BGL147 AWP147 AMT147 ACX147 AMI128:AMI129 IU134 WVG134 WLK134 WBO134 VRS134 VHW134 UYA134 UOE134 UEI134 TUM134 TKQ134 TAU134 SQY134 SHC134 RXG134 RNK134 RDO134 QTS134 QJW134 QAA134 PQE134 PGI134 OWM134 OMQ134 OCU134 NSY134 NJC134 MZG134 MPK134 MFO134 LVS134 LLW134 LCA134 KSE134 KII134 JYM134 JOQ134 JEU134 IUY134 ILC134 IBG134 HRK134 HHO134 GXS134 GNW134 GEA134 FUE134 FKI134 FAM134 EQQ134 EGU134 DWY134 DNC134 DDG134 CTK134 CJO134 BZS134 BPW134 BGA134 AWE134 K107:K109 ACM134 WVA127 SQ128:SQ129 IU128:IU129 WVG128:WVG129 WLK128:WLK129 WBO128:WBO129 VRS128:VRS129 VHW128:VHW129 UYA128:UYA129 UOE128:UOE129 UEI128:UEI129 TUM128:TUM129 TKQ128:TKQ129 TAU128:TAU129 SQY128:SQY129 SHC128:SHC129 RXG128:RXG129 RNK128:RNK129 RDO128:RDO129 QTS128:QTS129 QJW128:QJW129 QAA128:QAA129 PQE128:PQE129 PGI128:PGI129 OWM128:OWM129 OMQ128:OMQ129 OCU128:OCU129 NSY128:NSY129 NJC128:NJC129 MZG128:MZG129 MPK128:MPK129 MFO128:MFO129 LVS128:LVS129 LLW128:LLW129 LCA128:LCA129 KSE128:KSE129 KII128:KII129 JYM128:JYM129 JOQ128:JOQ129 JEU128:JEU129 IUY128:IUY129 ILC128:ILC129 IBG128:IBG129 HRK128:HRK129 HHO128:HHO129 GXS128:GXS129 GNW128:GNW129 GEA128:GEA129 FUE128:FUE129 FKI128:FKI129 FAM128:FAM129 EQQ128:EQQ129 EGU128:EGU129 DWY128:DWY129 DNC128:DNC129 DDG128:DDG129 CTK128:CTK129 CJO128:CJO129 BZS128:BZS129 BPW128:BPW129 BGA128:BGA129 AWE128:AWE129 WVN269:WVN270 WVR260 TB264:TB266 JF264:JF266 ACX264:ACX266 AMT264:AMT266 AWP264:AWP266 BGL264:BGL266 BQH264:BQH266 CAD264:CAD266 CJZ264:CJZ266 CTV264:CTV266 DDR264:DDR266 DNN264:DNN266 DXJ264:DXJ266 EHF264:EHF266 ERB264:ERB266 FAX264:FAX266 FKT264:FKT266 FUP264:FUP266 GEL264:GEL266 GOH264:GOH266 GYD264:GYD266 HHZ264:HHZ266 HRV264:HRV266 IBR264:IBR266 ILN264:ILN266 IVJ264:IVJ266 JFF264:JFF266 JPB264:JPB266 JYX264:JYX266 KIT264:KIT266 KSP264:KSP266 LCL264:LCL266 LMH264:LMH266 LWD264:LWD266 MFZ264:MFZ266 MPV264:MPV266 MZR264:MZR266 NJN264:NJN266 NTJ264:NTJ266 ODF264:ODF266 ONB264:ONB266 OWX264:OWX266 PGT264:PGT266 PQP264:PQP266 QAL264:QAL266 QKH264:QKH266 QUD264:QUD266 RDZ264:RDZ266 RNV264:RNV266 RXR264:RXR266 SHN264:SHN266 SRJ264:SRJ266 TBF264:TBF266 TLB264:TLB266 TUX264:TUX266 UET264:UET266 UOP264:UOP266 UYL264:UYL266 VIH264:VIH266 VSD264:VSD266 WBZ264:WBZ266 WLV264:WLV266 IJ267:IJ268 IX194 ST194 ACP194 AML194 AWH194 BGD194 BPZ194 BZV194 CJR194 CTN194 DDJ194 DNF194 DXB194 EGX194 EQT194 FAP194 FKL194 FUH194 GED194 GNZ194 GXV194 HHR194 HRN194 IBJ194 ILF194 IVB194 JEX194 JOT194 JYP194 KIL194 KSH194 LCD194 LLZ194 LVV194 MFR194 MPN194 MZJ194 NJF194 NTB194 OCX194 OMT194 OWP194 PGL194 PQH194 QAD194 QJZ194 QTV194 RDR194 RNN194 RXJ194 SHF194 SRB194 TAX194 TKT194 TUP194 UEL194 UOH194 UYD194 VHZ194 VRV194 WBR194 WLN194 WVJ194 TB258 JF258 ACX258 AMT258 AWP258 BGL258 BQH258 CAD258 CJZ258 CTV258 DDR258 DNN258 DXJ258 EHF258 ERB258 FAX258 FKT258 FUP258 GEL258 GOH258 GYD258 HHZ258 HRV258 IBR258 ILN258 IVJ258 JFF258 JPB258 JYX258 KIT258 KSP258 LCL258 LMH258 LWD258 MFZ258 MPV258 MZR258 NJN258 NTJ258 ODF258 ONB258 OWX258 PGT258 PQP258 QAL258 QKH258 QUD258 RDZ258 RNV258 RXR258 SHN258 SRJ258 TBF258 TLB258 TUX258 UET258 UOP258 UYL258 VIH258 VSD258 WBZ258 WLV258 WVR258 TB260 JF260 ACX260 AMT260 AWP260 BGL260 BQH260 CAD260 CJZ260 CTV260 DDR260 DNN260 DXJ260 EHF260 ERB260 FAX260 FKT260 FUP260 GEL260 GOH260 GYD260 HHZ260 HRV260 IBR260 ILN260 IVJ260 JFF260 JPB260 JYX260 KIT260 KSP260 LCL260 LMH260 LWD260 MFZ260 MPV260 MZR260 NJN260 NTJ260 ODF260 ONB260 OWX260 PGT260 PQP260 QAL260 QKH260 QUD260 RDZ260 RNV260 RXR260 SHN260 SRJ260 TBF260 TLB260 TUX260 UET260 UOP260 UYL260 VIH260 VSD260 WBZ260 WLV260 L261 TB262 JF262 ACX262 AMT262 AWP262 BGL262 BQH262 CAD262 CJZ262 CTV262 DDR262 DNN262 DXJ262 EHF262 ERB262 FAX262 FKT262 FUP262 GEL262 GOH262 GYD262 HHZ262 HRV262 IBR262 ILN262 IVJ262 JFF262 JPB262 JYX262 KIT262 KSP262 LCL262 LMH262 LWD262 MFZ262 MPV262 MZR262 NJN262 NTJ262 ODF262 ONB262 OWX262 PGT262 PQP262 QAL262 QKH262 QUD262 RDZ262 RNV262 RXR262 SHN262 SRJ262 TBF262 TLB262 TUX262 UET262 UOP262 UYL262 VIH262 VSD262 WBZ262 WLV262 ALP64:ALP65 ALP69:ALP70 ALP74:ALP75 ALP98:ALP99 ALP85:ALP86 ALP94:ALP95 ALP89:ALP90 AWE132 BGA132 BPW132 BZS132 CJO132 CTK132 DDG132 DNC132 DWY132 EGU132 EQQ132 FAM132 FKI132 FUE132 GEA132 GNW132 GXS132 HHO132 HRK132 IBG132 ILC132 IUY132 JEU132 JOQ132 JYM132 KII132 KSE132 LCA132 LLW132 LVS132 MFO132 MPK132 MZG132 NJC132 NSY132 OCU132 OMQ132 OWM132 PGI132 PQE132 QAA132 QJW132 QTS132 RDO132 RNK132 RXG132 SHC132 SQY132 TAU132 TKQ132 TUM132 UEI132 UOE132 UYA132 VHW132 VRS132 WBO132 WLK132 WVG132 IU132 SQ132 AMI132 ACM132 SC133 IG133 WUS133 WKW133 WBA133 VRE133 VHI133 UXM133 UNQ133 UDU133 TTY133 TKC133 TAG133 SQK133 SGO133 RWS133 RMW133 RDA133 QTE133 QJI133 PZM133 PPQ133 PFU133 OVY133 OMC133 OCG133 NSK133 NIO133 MYS133 MOW133 MFA133 LVE133 LLI133 LBM133 KRQ133 KHU133 JXY133 JOC133 JEG133 IUK133 IKO133 IAS133 HQW133 HHA133 GXE133 GNI133 GDM133 FTQ133 FJU133 EZY133 EQC133 EGG133 DWK133 DMO133 DCS133 CSW133 CJA133 BZE133 BPI133 BFM133 AVQ133 ABY133 ALP79 ALP82 N83 WVR264:WVR266 ACB267:ACB268 ALX267:ALX268 AVT267:AVT268 BFP267:BFP268 BPL267:BPL268 BZH267:BZH268 CJD267:CJD268 CSZ267:CSZ268 DCV267:DCV268 DMR267:DMR268 DWN267:DWN268 EGJ267:EGJ268 EQF267:EQF268 FAB267:FAB268 FJX267:FJX268 FTT267:FTT268 GDP267:GDP268 GNL267:GNL268 GXH267:GXH268 HHD267:HHD268 HQZ267:HQZ268 IAV267:IAV268 IKR267:IKR268 IUN267:IUN268 JEJ267:JEJ268 JOF267:JOF268 JYB267:JYB268 KHX267:KHX268 KRT267:KRT268 LBP267:LBP268 LLL267:LLL268 LVH267:LVH268 MFD267:MFD268 MOZ267:MOZ268 MYV267:MYV268 NIR267:NIR268 NSN267:NSN268 OCJ267:OCJ268 OMF267:OMF268 OWB267:OWB268 PFX267:PFX268 PPT267:PPT268 PZP267:PZP268 QJL267:QJL268 QTH267:QTH268 RDD267:RDD268 RMZ267:RMZ268 RWV267:RWV268 SGR267:SGR268 SQN267:SQN268 TAJ267:TAJ268 TKF267:TKF268 TUB267:TUB268 UDX267:UDX268 UNT267:UNT268 UXP267:UXP268 VHL267:VHL268 VRH267:VRH268 WBD267:WBD268 WKZ267:WKZ268 L134:L137 AMI134 K63:K104 WUV267:WUV268 F269:F270 SF267:SF268 JB269:JB270 SX269:SX270 ACT269:ACT270 AMP269:AMP270 AWL269:AWL270 BGH269:BGH270 BQD269:BQD270 BZZ269:BZZ270 CJV269:CJV270 CTR269:CTR270 DDN269:DDN270 DNJ269:DNJ270 DXF269:DXF270 EHB269:EHB270 EQX269:EQX270 FAT269:FAT270 FKP269:FKP270 FUL269:FUL270 GEH269:GEH270 GOD269:GOD270 GXZ269:GXZ270 HHV269:HHV270 HRR269:HRR270 IBN269:IBN270 ILJ269:ILJ270 IVF269:IVF270 JFB269:JFB270 JOX269:JOX270 JYT269:JYT270 KIP269:KIP270 KSL269:KSL270 LCH269:LCH270 LMD269:LMD270 LVZ269:LVZ270 MFV269:MFV270 MPR269:MPR270 MZN269:MZN270 NJJ269:NJJ270 NTF269:NTF270 ODB269:ODB270 OMX269:OMX270 OWT269:OWT270 PGP269:PGP270 PQL269:PQL270 QAH269:QAH270 QKD269:QKD270 QTZ269:QTZ270 RDV269:RDV270 RNR269:RNR270 RXN269:RXN270 SHJ269:SHJ270 SRF269:SRF270 TBB269:TBB270 TKX269:TKX270 TUT269:TUT270 UEP269:UEP270 UOL269:UOL270 UYH269:UYH270 VID269:VID270 VRZ269:VRZ270 WBV269:WBV270 WLR269:WLR270 WVR217 WBV135:WBV137 VRZ135:VRZ137 VID135:VID137 UYH135:UYH137 UOL135:UOL137 UEP135:UEP137 TUT135:TUT137 TKX135:TKX137 TBB135:TBB137 SRF135:SRF137 SHJ135:SHJ137 RXN135:RXN137 RNR135:RNR137 RDV135:RDV137 QTZ135:QTZ137 QKD135:QKD137 QAH135:QAH137 PQL135:PQL137 PGP135:PGP137 OWT135:OWT137 OMX135:OMX137 ODB135:ODB137 NTF135:NTF137 NJJ135:NJJ137 MZN135:MZN137 MPR135:MPR137 MFV135:MFV137 LVZ135:LVZ137 LMD135:LMD137 LCH135:LCH137 KSL135:KSL137 KIP135:KIP137 JYT135:JYT137 JOX135:JOX137 JFB135:JFB137 IVF135:IVF137 ILJ135:ILJ137 IBN135:IBN137 HRR135:HRR137 HHV135:HHV137 GXZ135:GXZ137 GOD135:GOD137 GEH135:GEH137 FUL135:FUL137 FKP135:FKP137 FAT135:FAT137 EQX135:EQX137 EHB135:EHB137 DXF135:DXF137 DNJ135:DNJ137 DDN135:DDN137 CTR135:CTR137 CJV135:CJV137 BZZ135:BZZ137 BQD135:BQD137 BGH135:BGH137 AWL135:AWL137 AMP135:AMP137 ACT135:ACT137 SX135:SX137 JB135:JB137 F135:F137 WVN135:WVN137 WLR135:WLR137 L126:L129 JF217 TB217 ACX217 AMT217 AWP217 BGL217 BQH217 CAD217 CJZ217 CTV217 DDR217 DNN217 DXJ217 EHF217 ERB217 FAX217 FKT217 FUP217 GEL217 GOH217 GYD217 HHZ217 HRV217 IBR217 ILN217 IVJ217 JFF217 JPB217 JYX217 KIT217 KSP217 LCL217 LMH217 LWD217 MFZ217 MPV217 MZR217 NJN217 NTJ217 ODF217 ONB217 OWX217 PGT217 PQP217 QAL217 QKH217 QUD217 RDZ217 RNV217 RXR217 SHN217 SRJ217 TBF217 TLB217 TUX217 UET217 UOP217 UYL217 VIH217 VSD217 WBZ217 WLV217 L267:L869 L202:L231">
      <formula1>осн</formula1>
    </dataValidation>
    <dataValidation type="list" allowBlank="1" showInputMessage="1" showErrorMessage="1" sqref="WVS983081:WVS983909 M65577:M66405 JG65577:JG66405 TC65577:TC66405 ACY65577:ACY66405 AMU65577:AMU66405 AWQ65577:AWQ66405 BGM65577:BGM66405 BQI65577:BQI66405 CAE65577:CAE66405 CKA65577:CKA66405 CTW65577:CTW66405 DDS65577:DDS66405 DNO65577:DNO66405 DXK65577:DXK66405 EHG65577:EHG66405 ERC65577:ERC66405 FAY65577:FAY66405 FKU65577:FKU66405 FUQ65577:FUQ66405 GEM65577:GEM66405 GOI65577:GOI66405 GYE65577:GYE66405 HIA65577:HIA66405 HRW65577:HRW66405 IBS65577:IBS66405 ILO65577:ILO66405 IVK65577:IVK66405 JFG65577:JFG66405 JPC65577:JPC66405 JYY65577:JYY66405 KIU65577:KIU66405 KSQ65577:KSQ66405 LCM65577:LCM66405 LMI65577:LMI66405 LWE65577:LWE66405 MGA65577:MGA66405 MPW65577:MPW66405 MZS65577:MZS66405 NJO65577:NJO66405 NTK65577:NTK66405 ODG65577:ODG66405 ONC65577:ONC66405 OWY65577:OWY66405 PGU65577:PGU66405 PQQ65577:PQQ66405 QAM65577:QAM66405 QKI65577:QKI66405 QUE65577:QUE66405 REA65577:REA66405 RNW65577:RNW66405 RXS65577:RXS66405 SHO65577:SHO66405 SRK65577:SRK66405 TBG65577:TBG66405 TLC65577:TLC66405 TUY65577:TUY66405 UEU65577:UEU66405 UOQ65577:UOQ66405 UYM65577:UYM66405 VII65577:VII66405 VSE65577:VSE66405 WCA65577:WCA66405 WLW65577:WLW66405 WVS65577:WVS66405 M131113:M131941 JG131113:JG131941 TC131113:TC131941 ACY131113:ACY131941 AMU131113:AMU131941 AWQ131113:AWQ131941 BGM131113:BGM131941 BQI131113:BQI131941 CAE131113:CAE131941 CKA131113:CKA131941 CTW131113:CTW131941 DDS131113:DDS131941 DNO131113:DNO131941 DXK131113:DXK131941 EHG131113:EHG131941 ERC131113:ERC131941 FAY131113:FAY131941 FKU131113:FKU131941 FUQ131113:FUQ131941 GEM131113:GEM131941 GOI131113:GOI131941 GYE131113:GYE131941 HIA131113:HIA131941 HRW131113:HRW131941 IBS131113:IBS131941 ILO131113:ILO131941 IVK131113:IVK131941 JFG131113:JFG131941 JPC131113:JPC131941 JYY131113:JYY131941 KIU131113:KIU131941 KSQ131113:KSQ131941 LCM131113:LCM131941 LMI131113:LMI131941 LWE131113:LWE131941 MGA131113:MGA131941 MPW131113:MPW131941 MZS131113:MZS131941 NJO131113:NJO131941 NTK131113:NTK131941 ODG131113:ODG131941 ONC131113:ONC131941 OWY131113:OWY131941 PGU131113:PGU131941 PQQ131113:PQQ131941 QAM131113:QAM131941 QKI131113:QKI131941 QUE131113:QUE131941 REA131113:REA131941 RNW131113:RNW131941 RXS131113:RXS131941 SHO131113:SHO131941 SRK131113:SRK131941 TBG131113:TBG131941 TLC131113:TLC131941 TUY131113:TUY131941 UEU131113:UEU131941 UOQ131113:UOQ131941 UYM131113:UYM131941 VII131113:VII131941 VSE131113:VSE131941 WCA131113:WCA131941 WLW131113:WLW131941 WVS131113:WVS131941 M196649:M197477 JG196649:JG197477 TC196649:TC197477 ACY196649:ACY197477 AMU196649:AMU197477 AWQ196649:AWQ197477 BGM196649:BGM197477 BQI196649:BQI197477 CAE196649:CAE197477 CKA196649:CKA197477 CTW196649:CTW197477 DDS196649:DDS197477 DNO196649:DNO197477 DXK196649:DXK197477 EHG196649:EHG197477 ERC196649:ERC197477 FAY196649:FAY197477 FKU196649:FKU197477 FUQ196649:FUQ197477 GEM196649:GEM197477 GOI196649:GOI197477 GYE196649:GYE197477 HIA196649:HIA197477 HRW196649:HRW197477 IBS196649:IBS197477 ILO196649:ILO197477 IVK196649:IVK197477 JFG196649:JFG197477 JPC196649:JPC197477 JYY196649:JYY197477 KIU196649:KIU197477 KSQ196649:KSQ197477 LCM196649:LCM197477 LMI196649:LMI197477 LWE196649:LWE197477 MGA196649:MGA197477 MPW196649:MPW197477 MZS196649:MZS197477 NJO196649:NJO197477 NTK196649:NTK197477 ODG196649:ODG197477 ONC196649:ONC197477 OWY196649:OWY197477 PGU196649:PGU197477 PQQ196649:PQQ197477 QAM196649:QAM197477 QKI196649:QKI197477 QUE196649:QUE197477 REA196649:REA197477 RNW196649:RNW197477 RXS196649:RXS197477 SHO196649:SHO197477 SRK196649:SRK197477 TBG196649:TBG197477 TLC196649:TLC197477 TUY196649:TUY197477 UEU196649:UEU197477 UOQ196649:UOQ197477 UYM196649:UYM197477 VII196649:VII197477 VSE196649:VSE197477 WCA196649:WCA197477 WLW196649:WLW197477 WVS196649:WVS197477 M262185:M263013 JG262185:JG263013 TC262185:TC263013 ACY262185:ACY263013 AMU262185:AMU263013 AWQ262185:AWQ263013 BGM262185:BGM263013 BQI262185:BQI263013 CAE262185:CAE263013 CKA262185:CKA263013 CTW262185:CTW263013 DDS262185:DDS263013 DNO262185:DNO263013 DXK262185:DXK263013 EHG262185:EHG263013 ERC262185:ERC263013 FAY262185:FAY263013 FKU262185:FKU263013 FUQ262185:FUQ263013 GEM262185:GEM263013 GOI262185:GOI263013 GYE262185:GYE263013 HIA262185:HIA263013 HRW262185:HRW263013 IBS262185:IBS263013 ILO262185:ILO263013 IVK262185:IVK263013 JFG262185:JFG263013 JPC262185:JPC263013 JYY262185:JYY263013 KIU262185:KIU263013 KSQ262185:KSQ263013 LCM262185:LCM263013 LMI262185:LMI263013 LWE262185:LWE263013 MGA262185:MGA263013 MPW262185:MPW263013 MZS262185:MZS263013 NJO262185:NJO263013 NTK262185:NTK263013 ODG262185:ODG263013 ONC262185:ONC263013 OWY262185:OWY263013 PGU262185:PGU263013 PQQ262185:PQQ263013 QAM262185:QAM263013 QKI262185:QKI263013 QUE262185:QUE263013 REA262185:REA263013 RNW262185:RNW263013 RXS262185:RXS263013 SHO262185:SHO263013 SRK262185:SRK263013 TBG262185:TBG263013 TLC262185:TLC263013 TUY262185:TUY263013 UEU262185:UEU263013 UOQ262185:UOQ263013 UYM262185:UYM263013 VII262185:VII263013 VSE262185:VSE263013 WCA262185:WCA263013 WLW262185:WLW263013 WVS262185:WVS263013 M327721:M328549 JG327721:JG328549 TC327721:TC328549 ACY327721:ACY328549 AMU327721:AMU328549 AWQ327721:AWQ328549 BGM327721:BGM328549 BQI327721:BQI328549 CAE327721:CAE328549 CKA327721:CKA328549 CTW327721:CTW328549 DDS327721:DDS328549 DNO327721:DNO328549 DXK327721:DXK328549 EHG327721:EHG328549 ERC327721:ERC328549 FAY327721:FAY328549 FKU327721:FKU328549 FUQ327721:FUQ328549 GEM327721:GEM328549 GOI327721:GOI328549 GYE327721:GYE328549 HIA327721:HIA328549 HRW327721:HRW328549 IBS327721:IBS328549 ILO327721:ILO328549 IVK327721:IVK328549 JFG327721:JFG328549 JPC327721:JPC328549 JYY327721:JYY328549 KIU327721:KIU328549 KSQ327721:KSQ328549 LCM327721:LCM328549 LMI327721:LMI328549 LWE327721:LWE328549 MGA327721:MGA328549 MPW327721:MPW328549 MZS327721:MZS328549 NJO327721:NJO328549 NTK327721:NTK328549 ODG327721:ODG328549 ONC327721:ONC328549 OWY327721:OWY328549 PGU327721:PGU328549 PQQ327721:PQQ328549 QAM327721:QAM328549 QKI327721:QKI328549 QUE327721:QUE328549 REA327721:REA328549 RNW327721:RNW328549 RXS327721:RXS328549 SHO327721:SHO328549 SRK327721:SRK328549 TBG327721:TBG328549 TLC327721:TLC328549 TUY327721:TUY328549 UEU327721:UEU328549 UOQ327721:UOQ328549 UYM327721:UYM328549 VII327721:VII328549 VSE327721:VSE328549 WCA327721:WCA328549 WLW327721:WLW328549 WVS327721:WVS328549 M393257:M394085 JG393257:JG394085 TC393257:TC394085 ACY393257:ACY394085 AMU393257:AMU394085 AWQ393257:AWQ394085 BGM393257:BGM394085 BQI393257:BQI394085 CAE393257:CAE394085 CKA393257:CKA394085 CTW393257:CTW394085 DDS393257:DDS394085 DNO393257:DNO394085 DXK393257:DXK394085 EHG393257:EHG394085 ERC393257:ERC394085 FAY393257:FAY394085 FKU393257:FKU394085 FUQ393257:FUQ394085 GEM393257:GEM394085 GOI393257:GOI394085 GYE393257:GYE394085 HIA393257:HIA394085 HRW393257:HRW394085 IBS393257:IBS394085 ILO393257:ILO394085 IVK393257:IVK394085 JFG393257:JFG394085 JPC393257:JPC394085 JYY393257:JYY394085 KIU393257:KIU394085 KSQ393257:KSQ394085 LCM393257:LCM394085 LMI393257:LMI394085 LWE393257:LWE394085 MGA393257:MGA394085 MPW393257:MPW394085 MZS393257:MZS394085 NJO393257:NJO394085 NTK393257:NTK394085 ODG393257:ODG394085 ONC393257:ONC394085 OWY393257:OWY394085 PGU393257:PGU394085 PQQ393257:PQQ394085 QAM393257:QAM394085 QKI393257:QKI394085 QUE393257:QUE394085 REA393257:REA394085 RNW393257:RNW394085 RXS393257:RXS394085 SHO393257:SHO394085 SRK393257:SRK394085 TBG393257:TBG394085 TLC393257:TLC394085 TUY393257:TUY394085 UEU393257:UEU394085 UOQ393257:UOQ394085 UYM393257:UYM394085 VII393257:VII394085 VSE393257:VSE394085 WCA393257:WCA394085 WLW393257:WLW394085 WVS393257:WVS394085 M458793:M459621 JG458793:JG459621 TC458793:TC459621 ACY458793:ACY459621 AMU458793:AMU459621 AWQ458793:AWQ459621 BGM458793:BGM459621 BQI458793:BQI459621 CAE458793:CAE459621 CKA458793:CKA459621 CTW458793:CTW459621 DDS458793:DDS459621 DNO458793:DNO459621 DXK458793:DXK459621 EHG458793:EHG459621 ERC458793:ERC459621 FAY458793:FAY459621 FKU458793:FKU459621 FUQ458793:FUQ459621 GEM458793:GEM459621 GOI458793:GOI459621 GYE458793:GYE459621 HIA458793:HIA459621 HRW458793:HRW459621 IBS458793:IBS459621 ILO458793:ILO459621 IVK458793:IVK459621 JFG458793:JFG459621 JPC458793:JPC459621 JYY458793:JYY459621 KIU458793:KIU459621 KSQ458793:KSQ459621 LCM458793:LCM459621 LMI458793:LMI459621 LWE458793:LWE459621 MGA458793:MGA459621 MPW458793:MPW459621 MZS458793:MZS459621 NJO458793:NJO459621 NTK458793:NTK459621 ODG458793:ODG459621 ONC458793:ONC459621 OWY458793:OWY459621 PGU458793:PGU459621 PQQ458793:PQQ459621 QAM458793:QAM459621 QKI458793:QKI459621 QUE458793:QUE459621 REA458793:REA459621 RNW458793:RNW459621 RXS458793:RXS459621 SHO458793:SHO459621 SRK458793:SRK459621 TBG458793:TBG459621 TLC458793:TLC459621 TUY458793:TUY459621 UEU458793:UEU459621 UOQ458793:UOQ459621 UYM458793:UYM459621 VII458793:VII459621 VSE458793:VSE459621 WCA458793:WCA459621 WLW458793:WLW459621 WVS458793:WVS459621 M524329:M525157 JG524329:JG525157 TC524329:TC525157 ACY524329:ACY525157 AMU524329:AMU525157 AWQ524329:AWQ525157 BGM524329:BGM525157 BQI524329:BQI525157 CAE524329:CAE525157 CKA524329:CKA525157 CTW524329:CTW525157 DDS524329:DDS525157 DNO524329:DNO525157 DXK524329:DXK525157 EHG524329:EHG525157 ERC524329:ERC525157 FAY524329:FAY525157 FKU524329:FKU525157 FUQ524329:FUQ525157 GEM524329:GEM525157 GOI524329:GOI525157 GYE524329:GYE525157 HIA524329:HIA525157 HRW524329:HRW525157 IBS524329:IBS525157 ILO524329:ILO525157 IVK524329:IVK525157 JFG524329:JFG525157 JPC524329:JPC525157 JYY524329:JYY525157 KIU524329:KIU525157 KSQ524329:KSQ525157 LCM524329:LCM525157 LMI524329:LMI525157 LWE524329:LWE525157 MGA524329:MGA525157 MPW524329:MPW525157 MZS524329:MZS525157 NJO524329:NJO525157 NTK524329:NTK525157 ODG524329:ODG525157 ONC524329:ONC525157 OWY524329:OWY525157 PGU524329:PGU525157 PQQ524329:PQQ525157 QAM524329:QAM525157 QKI524329:QKI525157 QUE524329:QUE525157 REA524329:REA525157 RNW524329:RNW525157 RXS524329:RXS525157 SHO524329:SHO525157 SRK524329:SRK525157 TBG524329:TBG525157 TLC524329:TLC525157 TUY524329:TUY525157 UEU524329:UEU525157 UOQ524329:UOQ525157 UYM524329:UYM525157 VII524329:VII525157 VSE524329:VSE525157 WCA524329:WCA525157 WLW524329:WLW525157 WVS524329:WVS525157 M589865:M590693 JG589865:JG590693 TC589865:TC590693 ACY589865:ACY590693 AMU589865:AMU590693 AWQ589865:AWQ590693 BGM589865:BGM590693 BQI589865:BQI590693 CAE589865:CAE590693 CKA589865:CKA590693 CTW589865:CTW590693 DDS589865:DDS590693 DNO589865:DNO590693 DXK589865:DXK590693 EHG589865:EHG590693 ERC589865:ERC590693 FAY589865:FAY590693 FKU589865:FKU590693 FUQ589865:FUQ590693 GEM589865:GEM590693 GOI589865:GOI590693 GYE589865:GYE590693 HIA589865:HIA590693 HRW589865:HRW590693 IBS589865:IBS590693 ILO589865:ILO590693 IVK589865:IVK590693 JFG589865:JFG590693 JPC589865:JPC590693 JYY589865:JYY590693 KIU589865:KIU590693 KSQ589865:KSQ590693 LCM589865:LCM590693 LMI589865:LMI590693 LWE589865:LWE590693 MGA589865:MGA590693 MPW589865:MPW590693 MZS589865:MZS590693 NJO589865:NJO590693 NTK589865:NTK590693 ODG589865:ODG590693 ONC589865:ONC590693 OWY589865:OWY590693 PGU589865:PGU590693 PQQ589865:PQQ590693 QAM589865:QAM590693 QKI589865:QKI590693 QUE589865:QUE590693 REA589865:REA590693 RNW589865:RNW590693 RXS589865:RXS590693 SHO589865:SHO590693 SRK589865:SRK590693 TBG589865:TBG590693 TLC589865:TLC590693 TUY589865:TUY590693 UEU589865:UEU590693 UOQ589865:UOQ590693 UYM589865:UYM590693 VII589865:VII590693 VSE589865:VSE590693 WCA589865:WCA590693 WLW589865:WLW590693 WVS589865:WVS590693 M655401:M656229 JG655401:JG656229 TC655401:TC656229 ACY655401:ACY656229 AMU655401:AMU656229 AWQ655401:AWQ656229 BGM655401:BGM656229 BQI655401:BQI656229 CAE655401:CAE656229 CKA655401:CKA656229 CTW655401:CTW656229 DDS655401:DDS656229 DNO655401:DNO656229 DXK655401:DXK656229 EHG655401:EHG656229 ERC655401:ERC656229 FAY655401:FAY656229 FKU655401:FKU656229 FUQ655401:FUQ656229 GEM655401:GEM656229 GOI655401:GOI656229 GYE655401:GYE656229 HIA655401:HIA656229 HRW655401:HRW656229 IBS655401:IBS656229 ILO655401:ILO656229 IVK655401:IVK656229 JFG655401:JFG656229 JPC655401:JPC656229 JYY655401:JYY656229 KIU655401:KIU656229 KSQ655401:KSQ656229 LCM655401:LCM656229 LMI655401:LMI656229 LWE655401:LWE656229 MGA655401:MGA656229 MPW655401:MPW656229 MZS655401:MZS656229 NJO655401:NJO656229 NTK655401:NTK656229 ODG655401:ODG656229 ONC655401:ONC656229 OWY655401:OWY656229 PGU655401:PGU656229 PQQ655401:PQQ656229 QAM655401:QAM656229 QKI655401:QKI656229 QUE655401:QUE656229 REA655401:REA656229 RNW655401:RNW656229 RXS655401:RXS656229 SHO655401:SHO656229 SRK655401:SRK656229 TBG655401:TBG656229 TLC655401:TLC656229 TUY655401:TUY656229 UEU655401:UEU656229 UOQ655401:UOQ656229 UYM655401:UYM656229 VII655401:VII656229 VSE655401:VSE656229 WCA655401:WCA656229 WLW655401:WLW656229 WVS655401:WVS656229 M720937:M721765 JG720937:JG721765 TC720937:TC721765 ACY720937:ACY721765 AMU720937:AMU721765 AWQ720937:AWQ721765 BGM720937:BGM721765 BQI720937:BQI721765 CAE720937:CAE721765 CKA720937:CKA721765 CTW720937:CTW721765 DDS720937:DDS721765 DNO720937:DNO721765 DXK720937:DXK721765 EHG720937:EHG721765 ERC720937:ERC721765 FAY720937:FAY721765 FKU720937:FKU721765 FUQ720937:FUQ721765 GEM720937:GEM721765 GOI720937:GOI721765 GYE720937:GYE721765 HIA720937:HIA721765 HRW720937:HRW721765 IBS720937:IBS721765 ILO720937:ILO721765 IVK720937:IVK721765 JFG720937:JFG721765 JPC720937:JPC721765 JYY720937:JYY721765 KIU720937:KIU721765 KSQ720937:KSQ721765 LCM720937:LCM721765 LMI720937:LMI721765 LWE720937:LWE721765 MGA720937:MGA721765 MPW720937:MPW721765 MZS720937:MZS721765 NJO720937:NJO721765 NTK720937:NTK721765 ODG720937:ODG721765 ONC720937:ONC721765 OWY720937:OWY721765 PGU720937:PGU721765 PQQ720937:PQQ721765 QAM720937:QAM721765 QKI720937:QKI721765 QUE720937:QUE721765 REA720937:REA721765 RNW720937:RNW721765 RXS720937:RXS721765 SHO720937:SHO721765 SRK720937:SRK721765 TBG720937:TBG721765 TLC720937:TLC721765 TUY720937:TUY721765 UEU720937:UEU721765 UOQ720937:UOQ721765 UYM720937:UYM721765 VII720937:VII721765 VSE720937:VSE721765 WCA720937:WCA721765 WLW720937:WLW721765 WVS720937:WVS721765 M786473:M787301 JG786473:JG787301 TC786473:TC787301 ACY786473:ACY787301 AMU786473:AMU787301 AWQ786473:AWQ787301 BGM786473:BGM787301 BQI786473:BQI787301 CAE786473:CAE787301 CKA786473:CKA787301 CTW786473:CTW787301 DDS786473:DDS787301 DNO786473:DNO787301 DXK786473:DXK787301 EHG786473:EHG787301 ERC786473:ERC787301 FAY786473:FAY787301 FKU786473:FKU787301 FUQ786473:FUQ787301 GEM786473:GEM787301 GOI786473:GOI787301 GYE786473:GYE787301 HIA786473:HIA787301 HRW786473:HRW787301 IBS786473:IBS787301 ILO786473:ILO787301 IVK786473:IVK787301 JFG786473:JFG787301 JPC786473:JPC787301 JYY786473:JYY787301 KIU786473:KIU787301 KSQ786473:KSQ787301 LCM786473:LCM787301 LMI786473:LMI787301 LWE786473:LWE787301 MGA786473:MGA787301 MPW786473:MPW787301 MZS786473:MZS787301 NJO786473:NJO787301 NTK786473:NTK787301 ODG786473:ODG787301 ONC786473:ONC787301 OWY786473:OWY787301 PGU786473:PGU787301 PQQ786473:PQQ787301 QAM786473:QAM787301 QKI786473:QKI787301 QUE786473:QUE787301 REA786473:REA787301 RNW786473:RNW787301 RXS786473:RXS787301 SHO786473:SHO787301 SRK786473:SRK787301 TBG786473:TBG787301 TLC786473:TLC787301 TUY786473:TUY787301 UEU786473:UEU787301 UOQ786473:UOQ787301 UYM786473:UYM787301 VII786473:VII787301 VSE786473:VSE787301 WCA786473:WCA787301 WLW786473:WLW787301 WVS786473:WVS787301 M852009:M852837 JG852009:JG852837 TC852009:TC852837 ACY852009:ACY852837 AMU852009:AMU852837 AWQ852009:AWQ852837 BGM852009:BGM852837 BQI852009:BQI852837 CAE852009:CAE852837 CKA852009:CKA852837 CTW852009:CTW852837 DDS852009:DDS852837 DNO852009:DNO852837 DXK852009:DXK852837 EHG852009:EHG852837 ERC852009:ERC852837 FAY852009:FAY852837 FKU852009:FKU852837 FUQ852009:FUQ852837 GEM852009:GEM852837 GOI852009:GOI852837 GYE852009:GYE852837 HIA852009:HIA852837 HRW852009:HRW852837 IBS852009:IBS852837 ILO852009:ILO852837 IVK852009:IVK852837 JFG852009:JFG852837 JPC852009:JPC852837 JYY852009:JYY852837 KIU852009:KIU852837 KSQ852009:KSQ852837 LCM852009:LCM852837 LMI852009:LMI852837 LWE852009:LWE852837 MGA852009:MGA852837 MPW852009:MPW852837 MZS852009:MZS852837 NJO852009:NJO852837 NTK852009:NTK852837 ODG852009:ODG852837 ONC852009:ONC852837 OWY852009:OWY852837 PGU852009:PGU852837 PQQ852009:PQQ852837 QAM852009:QAM852837 QKI852009:QKI852837 QUE852009:QUE852837 REA852009:REA852837 RNW852009:RNW852837 RXS852009:RXS852837 SHO852009:SHO852837 SRK852009:SRK852837 TBG852009:TBG852837 TLC852009:TLC852837 TUY852009:TUY852837 UEU852009:UEU852837 UOQ852009:UOQ852837 UYM852009:UYM852837 VII852009:VII852837 VSE852009:VSE852837 WCA852009:WCA852837 WLW852009:WLW852837 WVS852009:WVS852837 M917545:M918373 JG917545:JG918373 TC917545:TC918373 ACY917545:ACY918373 AMU917545:AMU918373 AWQ917545:AWQ918373 BGM917545:BGM918373 BQI917545:BQI918373 CAE917545:CAE918373 CKA917545:CKA918373 CTW917545:CTW918373 DDS917545:DDS918373 DNO917545:DNO918373 DXK917545:DXK918373 EHG917545:EHG918373 ERC917545:ERC918373 FAY917545:FAY918373 FKU917545:FKU918373 FUQ917545:FUQ918373 GEM917545:GEM918373 GOI917545:GOI918373 GYE917545:GYE918373 HIA917545:HIA918373 HRW917545:HRW918373 IBS917545:IBS918373 ILO917545:ILO918373 IVK917545:IVK918373 JFG917545:JFG918373 JPC917545:JPC918373 JYY917545:JYY918373 KIU917545:KIU918373 KSQ917545:KSQ918373 LCM917545:LCM918373 LMI917545:LMI918373 LWE917545:LWE918373 MGA917545:MGA918373 MPW917545:MPW918373 MZS917545:MZS918373 NJO917545:NJO918373 NTK917545:NTK918373 ODG917545:ODG918373 ONC917545:ONC918373 OWY917545:OWY918373 PGU917545:PGU918373 PQQ917545:PQQ918373 QAM917545:QAM918373 QKI917545:QKI918373 QUE917545:QUE918373 REA917545:REA918373 RNW917545:RNW918373 RXS917545:RXS918373 SHO917545:SHO918373 SRK917545:SRK918373 TBG917545:TBG918373 TLC917545:TLC918373 TUY917545:TUY918373 UEU917545:UEU918373 UOQ917545:UOQ918373 UYM917545:UYM918373 VII917545:VII918373 VSE917545:VSE918373 WCA917545:WCA918373 WLW917545:WLW918373 WVS917545:WVS918373 M983081:M983909 JG983081:JG983909 TC983081:TC983909 ACY983081:ACY983909 AMU983081:AMU983909 AWQ983081:AWQ983909 BGM983081:BGM983909 BQI983081:BQI983909 CAE983081:CAE983909 CKA983081:CKA983909 CTW983081:CTW983909 DDS983081:DDS983909 DNO983081:DNO983909 DXK983081:DXK983909 EHG983081:EHG983909 ERC983081:ERC983909 FAY983081:FAY983909 FKU983081:FKU983909 FUQ983081:FUQ983909 GEM983081:GEM983909 GOI983081:GOI983909 GYE983081:GYE983909 HIA983081:HIA983909 HRW983081:HRW983909 IBS983081:IBS983909 ILO983081:ILO983909 IVK983081:IVK983909 JFG983081:JFG983909 JPC983081:JPC983909 JYY983081:JYY983909 KIU983081:KIU983909 KSQ983081:KSQ983909 LCM983081:LCM983909 LMI983081:LMI983909 LWE983081:LWE983909 MGA983081:MGA983909 MPW983081:MPW983909 MZS983081:MZS983909 NJO983081:NJO983909 NTK983081:NTK983909 ODG983081:ODG983909 ONC983081:ONC983909 OWY983081:OWY983909 PGU983081:PGU983909 PQQ983081:PQQ983909 QAM983081:QAM983909 QKI983081:QKI983909 QUE983081:QUE983909 REA983081:REA983909 RNW983081:RNW983909 RXS983081:RXS983909 SHO983081:SHO983909 SRK983081:SRK983909 TBG983081:TBG983909 TLC983081:TLC983909 TUY983081:TUY983909 UEU983081:UEU983909 UOQ983081:UOQ983909 UYM983081:UYM983909 VII983081:VII983909 VSE983081:VSE983909 WCA983081:WCA983909 WLW983081:WLW983909 WVK110 WVK9 WLO9 WLO110 WBS9 WBS110 VRW9 VRW110 VIA9 VIA110 UYE9 UYE110 UOI9 UOI110 UEM9 UEM110 TUQ9 TUQ110 TKU9 TKU110 TAY9 TAY110 SRC9 SRC110 SHG9 SHG110 RXK9 RXK110 RNO9 RNO110 RDS9 RDS110 QTW9 QTW110 QKA9 QKA110 QAE9 QAE110 PQI9 PQI110 PGM9 PGM110 OWQ9 OWQ110 OMU9 OMU110 OCY9 OCY110 NTC9 NTC110 NJG9 NJG110 MZK9 MZK110 MPO9 MPO110 MFS9 MFS110 LVW9 LVW110 LMA9 LMA110 LCE9 LCE110 KSI9 KSI110 KIM9 KIM110 JYQ9 JYQ110 JOU9 JOU110 JEY9 JEY110 IVC9 IVC110 ILG9 ILG110 IBK9 IBK110 HRO9 HRO110 HHS9 HHS110 GXW9 GXW110 GOA9 GOA110 GEE9 GEE110 FUI9 FUI110 FKM9 FKM110 FAQ9 FAQ110 EQU9 EQU110 EGY9 EGY110 DXC9 DXC110 DNG9 DNG110 DDK9 DDK110 CTO9 CTO110 CJS9 CJS110 BZW9 BZW110 BQA9 BQA110 BGE9 BGE110 AWI9 AWI110 AMM9 AMM110 ACQ9 ACQ110 SU9 SU110 IY9 IY110 M9 O140:P141 TC274:TC869 JG274:JG869 WVS274:WVS869 WLW274:WLW869 WCA274:WCA869 VSE274:VSE869 VII274:VII869 UYM274:UYM869 UOQ274:UOQ869 UEU274:UEU869 TUY274:TUY869 TLC274:TLC869 TBG274:TBG869 SRK274:SRK869 SHO274:SHO869 RXS274:RXS869 RNW274:RNW869 REA274:REA869 QUE274:QUE869 QKI274:QKI869 QAM274:QAM869 PQQ274:PQQ869 PGU274:PGU869 OWY274:OWY869 ONC274:ONC869 ODG274:ODG869 NTK274:NTK869 NJO274:NJO869 MZS274:MZS869 MPW274:MPW869 MGA274:MGA869 LWE274:LWE869 LMI274:LMI869 LCM274:LCM869 KSQ274:KSQ869 KIU274:KIU869 JYY274:JYY869 JPC274:JPC869 JFG274:JFG869 IVK274:IVK869 ILO274:ILO869 IBS274:IBS869 HRW274:HRW869 HIA274:HIA869 GYE274:GYE869 GOI274:GOI869 GEM274:GEM869 FUQ274:FUQ869 FKU274:FKU869 FAY274:FAY869 ERC274:ERC869 EHG274:EHG869 DXK274:DXK869 DNO274:DNO869 DDS274:DDS869 CTW274:CTW869 CKA274:CKA869 CAE274:CAE869 BQI274:BQI869 BGM274:BGM869 AWQ274:AWQ869 AMU274:AMU869 AWO271:AWO273 AMS271:AMS273 ACW271:ACW273 TA271:TA273 JE271:JE273 WVQ271:WVQ273 WLU271:WLU273 WBY271:WBY273 VSC271:VSC273 VIG271:VIG273 UYK271:UYK273 UOO271:UOO273 UES271:UES273 TUW271:TUW273 TLA271:TLA273 TBE271:TBE273 SRI271:SRI273 SHM271:SHM273 RXQ271:RXQ273 RNU271:RNU273 RDY271:RDY273 QUC271:QUC273 QKG271:QKG273 QAK271:QAK273 PQO271:PQO273 PGS271:PGS273 OWW271:OWW273 ONA271:ONA273 ODE271:ODE273 NTI271:NTI273 NJM271:NJM273 MZQ271:MZQ273 MPU271:MPU273 MFY271:MFY273 LWC271:LWC273 LMG271:LMG273 LCK271:LCK273 KSO271:KSO273 KIS271:KIS273 JYW271:JYW273 JPA271:JPA273 JFE271:JFE273 IVI271:IVI273 ILM271:ILM273 IBQ271:IBQ273 HRU271:HRU273 HHY271:HHY273 GYC271:GYC273 GOG271:GOG273 GEK271:GEK273 FUO271:FUO273 FKS271:FKS273 FAW271:FAW273 ERA271:ERA273 EHE271:EHE273 DXI271:DXI273 DNM271:DNM273 DDQ271:DDQ273 CTU271:CTU273 CJY271:CJY273 CAC271:CAC273 BQG271:BQG273 BGK271:BGK273 SU196 ACY274:ACY869 ABU106:ABU107 M110 TUE105 TKI105 TAM105 SQQ105 SGU105 RWY105 RNC105 RDG105 QTK105 QJO105 PZS105 PPW105 PGA105 OWE105 OMI105 OCM105 NSQ105 NIU105 MYY105 MPC105 MFG105 LVK105 LLO105 LBS105 KRW105 KIA105 JYE105 JOI105 JEM105 IUQ105 IKU105 IAY105 HRC105 HHG105 GXK105 GNO105 GDS105 FTW105 FKA105 FAE105 EQI105 EGM105 DWQ105 DMU105 DCY105 CTC105 CJG105 BZK105 BPO105 BFS105 AVW105 AMA105 ACE105 SI105 IM105 WUY105 WLC105 WBG105 VRK105 VHO105 UXS105 WLQ126 EQS123 FAO123 FKK123 FUG123 GEC123 GNY123 GXU123 HHQ123 HRM123 IBI123 ILE123 IVA123 JEW123 JOS123 JYO123 KIK123 KSG123 LCC123 LLY123 LVU123 MFQ123 MPM123 MZI123 NJE123 NTA123 OCW123 OMS123 OWO123 PGK123 PQG123 QAC123 QJY123 QTU123 RDQ123 RNM123 RXI123 SHE123 SRA123 TAW123 TKS123 TUO123 UEK123 UOG123 UYC123 VHY123 VRU123 WBQ123 WLM123 WVI123 IW123 SS123 ACO123 AMK123 AWG123 BGC123 BPY123 BZU123 CJQ123 CTM123 DDI123 DNE123 M112:M116 N32 WBU126 VRY126 VIC126 UYG126 UOK126 UEO126 TUS126 TKW126 TBA126 SRE126 SHI126 RXM126 RNQ126 RDU126 QTY126 QKC126 QAG126 PQK126 PGO126 OWS126 OMW126 ODA126 NTE126 NJI126 MZM126 MPQ126 MFU126 LVY126 LMC126 LCG126 KSK126 KIO126 JYS126 JOW126 JFA126 IVE126 ILI126 IBM126 HRQ126 HHU126 GXY126 GOC126 GEG126 FUK126 FKO126 FAS126 EQW126 EHA126 DXE126 DNI126 DDM126 CTQ126 CJU126 BZY126 BQC126 BGG126 AWK126 AMO126 ACS126 SW126 JA126 WVM126 ALQ106:ALQ107 O239:O240 VRY195 VIC195 UYG195 UOK195 UEO195 TUS195 TKW195 TBA195 SRE195 SHI195 RXM195 RNQ195 RDU195 QTY195 QKC195 QAG195 PQK195 PGO195 OWS195 OMW195 ODA195 NTE195 NJI195 MZM195 MPQ195 MFU195 LVY195 LMC195 LCG195 KSK195 KIO195 JYS195 JOW195 JFA195 IVE195 ILI195 IBM195 HRQ195 HHU195 GXY195 GOC195 GEG195 FUK195 FKO195 FAS195 EQW195 EHA195 DXE195 DNI195 DDM195 CTQ195 CJU195 BZY195 BQC195 BGG195 AWK195 AMO195 ACS195 SW195 JA195 WVM195 WLQ195 DXA123 BZS124 ACN189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IY62 SU62 N6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IY22 SU22 N22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IY25 SU25 N25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Y29 SU29 N29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IY32 SU32 AMQ131 CJO124 CTK124 DDG124 DNC124 DWY124 EGU124 EQQ124 FAM124 FKI124 FUE124 GEA124 GNW124 GXS124 HHO124 HRK124 IBG124 ILC124 IUY124 JEU124 JOQ124 JYM124 KII124 KSE124 LCA124 LLW124 LVS124 MFO124 MPK124 MZG124 NJC124 NSY124 OCU124 OMQ124 OWM124 PGI124 PQE124 QAA124 QJW124 QTS124 RDO124 RNK124 RXG124 SHC124 SQY124 TAU124 TKQ124 TUM124 UEI124 UOE124 UYA124 VHW124 VRS124 WBO124 WLK124 WVG124 IU124 SQ124 ACM124 AMI124 AWE124 BGA124 BGI131 IY196 WVK196 WLO196 WBS196 VRW196 VIA196 UYE196 UOI196 UEM196 TUQ196 TKU196 TAY196 SRC196 SHG196 RXK196 RNO196 RDS196 QTW196 QKA196 QAE196 PQI196 PGM196 OWQ196 OMU196 OCY196 NTC196 NJG196 MZK196 MPO196 MFS196 LVW196 LMA196 LCE196 KSI196 KIM196 JYQ196 JOU196 JEY196 IVC196 ILG196 IBK196 HRO196 HHS196 GXW196 GOA196 GEE196 FUI196 FKM196 FAQ196 EQU196 EGY196 DXC196 DNG196 DDK196 CTO196 CJS196 BZW196 BQA196 BGE196 AWI196 AMM196 WBU195 BZH130 M198:M199 O198:P199 ACE63 AMA63 AVW63 BFS63 BPO63 BZK63 CJG63 CTC63 DCY63 DMU63 DWQ63 EGM63 EQI63 FAE63 FKA63 FTW63 GDS63 GNO63 GXK63 HHG63 HRC63 IAY63 IKU63 IUQ63 JEM63 JOI63 JYE63 KIA63 KRW63 LBS63 LLO63 LVK63 MFG63 MPC63 MYY63 NIU63 NSQ63 OCM63 OMI63 OWE63 PGA63 PPW63 PZS63 QJO63 QTK63 RDG63 RNC63 RWY63 SGU63 SQQ63 TAM63 TKI63 TUE63 UEA63 UNW63 UXS63 VHO63 VRK63 WBG63 WLC63 WUY63 IM63 SI63 ALQ64:ALQ65 AVM64:AVM65 BFI64:BFI65 BPE64:BPE65 BZA64:BZA65 CIW64:CIW65 CSS64:CSS65 DCO64:DCO65 DMK64:DMK65 DWG64:DWG65 EGC64:EGC65 EPY64:EPY65 EZU64:EZU65 FJQ64:FJQ65 FTM64:FTM65 GDI64:GDI65 GNE64:GNE65 GXA64:GXA65 HGW64:HGW65 HQS64:HQS65 IAO64:IAO65 IKK64:IKK65 IUG64:IUG65 JEC64:JEC65 JNY64:JNY65 JXU64:JXU65 KHQ64:KHQ65 KRM64:KRM65 LBI64:LBI65 LLE64:LLE65 LVA64:LVA65 MEW64:MEW65 MOS64:MOS65 MYO64:MYO65 NIK64:NIK65 NSG64:NSG65 OCC64:OCC65 OLY64:OLY65 OVU64:OVU65 PFQ64:PFQ65 PPM64:PPM65 PZI64:PZI65 QJE64:QJE65 QTA64:QTA65 RCW64:RCW65 RMS64:RMS65 RWO64:RWO65 SGK64:SGK65 SQG64:SQG65 TAC64:TAC65 TJY64:TJY65 TTU64:TTU65 UDQ64:UDQ65 UNM64:UNM65 UXI64:UXI65 VHE64:VHE65 VRA64:VRA65 WAW64:WAW65 WKS64:WKS65 WUO64:WUO65 IC64:IC65 ACE68 AMA68 AVW68 BFS68 BPO68 BZK68 CJG68 CTC68 DCY68 DMU68 DWQ68 EGM68 EQI68 FAE68 FKA68 FTW68 GDS68 GNO68 GXK68 HHG68 HRC68 IAY68 IKU68 IUQ68 JEM68 JOI68 JYE68 KIA68 KRW68 LBS68 LLO68 LVK68 MFG68 MPC68 MYY68 NIU68 NSQ68 OCM68 OMI68 OWE68 PGA68 PPW68 PZS68 QJO68 QTK68 RDG68 RNC68 RWY68 SGU68 SQQ68 TAM68 TKI68 TUE68 UEA68 UNW68 UXS68 VHO68 VRK68 WBG68 WLC68 WUY68 IM68 SI68 ALQ69:ALQ70 AVM69:AVM70 BFI69:BFI70 BPE69:BPE70 BZA69:BZA70 CIW69:CIW70 CSS69:CSS70 DCO69:DCO70 DMK69:DMK70 DWG69:DWG70 EGC69:EGC70 EPY69:EPY70 EZU69:EZU70 FJQ69:FJQ70 FTM69:FTM70 GDI69:GDI70 GNE69:GNE70 GXA69:GXA70 HGW69:HGW70 HQS69:HQS70 IAO69:IAO70 IKK69:IKK70 IUG69:IUG70 JEC69:JEC70 JNY69:JNY70 JXU69:JXU70 KHQ69:KHQ70 KRM69:KRM70 LBI69:LBI70 LLE69:LLE70 LVA69:LVA70 MEW69:MEW70 MOS69:MOS70 MYO69:MYO70 NIK69:NIK70 NSG69:NSG70 OCC69:OCC70 OLY69:OLY70 OVU69:OVU70 PFQ69:PFQ70 PPM69:PPM70 PZI69:PZI70 QJE69:QJE70 QTA69:QTA70 RCW69:RCW70 RMS69:RMS70 RWO69:RWO70 SGK69:SGK70 SQG69:SQG70 TAC69:TAC70 TJY69:TJY70 TTU69:TTU70 UDQ69:UDQ70 UNM69:UNM70 UXI69:UXI70 VHE69:VHE70 VRA69:VRA70 WAW69:WAW70 WKS69:WKS70 WUO69:WUO70 IC69:IC70 RY69:RY70 SI73 ACE73 AMA73 AVW73 BFS73 BPO73 BZK73 CJG73 CTC73 DCY73 DMU73 DWQ73 EGM73 EQI73 FAE73 FKA73 FTW73 GDS73 GNO73 GXK73 HHG73 HRC73 IAY73 IKU73 IUQ73 JEM73 JOI73 JYE73 KIA73 KRW73 LBS73 LLO73 LVK73 MFG73 MPC73 MYY73 NIU73 NSQ73 OCM73 OMI73 OWE73 PGA73 PPW73 PZS73 QJO73 QTK73 RDG73 RNC73 RWY73 SGU73 SQQ73 TAM73 TKI73 TUE73 UEA73 UNW73 UXS73 VHO73 VRK73 WBG73 WLC73 WUY73 IM73 ALQ74:ALQ75 AVM74:AVM75 BFI74:BFI75 BPE74:BPE75 BZA74:BZA75 CIW74:CIW75 CSS74:CSS75 DCO74:DCO75 DMK74:DMK75 DWG74:DWG75 EGC74:EGC75 EPY74:EPY75 EZU74:EZU75 FJQ74:FJQ75 FTM74:FTM75 GDI74:GDI75 GNE74:GNE75 GXA74:GXA75 HGW74:HGW75 HQS74:HQS75 IAO74:IAO75 IKK74:IKK75 IUG74:IUG75 JEC74:JEC75 JNY74:JNY75 JXU74:JXU75 KHQ74:KHQ75 KRM74:KRM75 LBI74:LBI75 LLE74:LLE75 LVA74:LVA75 MEW74:MEW75 MOS74:MOS75 MYO74:MYO75 NIK74:NIK75 NSG74:NSG75 OCC74:OCC75 OLY74:OLY75 OVU74:OVU75 PFQ74:PFQ75 PPM74:PPM75 PZI74:PZI75 QJE74:QJE75 QTA74:QTA75 RCW74:RCW75 RMS74:RMS75 RWO74:RWO75 SGK74:SGK75 SQG74:SQG75 TAC74:TAC75 TJY74:TJY75 TTU74:TTU75 UDQ74:UDQ75 UNM74:UNM75 UXI74:UXI75 VHE74:VHE75 VRA74:VRA75 WAW74:WAW75 WKS74:WKS75 WUO74:WUO75 IC74:IC75 RY74:RY75 IM77:IM78 SI77:SI78 ACE77:ACE78 AMA77:AMA78 AVW77:AVW78 BFS77:BFS78 BPO77:BPO78 BZK77:BZK78 CJG77:CJG78 CTC77:CTC78 DCY77:DCY78 DMU77:DMU78 DWQ77:DWQ78 EGM77:EGM78 EQI77:EQI78 FAE77:FAE78 FKA77:FKA78 FTW77:FTW78 GDS77:GDS78 GNO77:GNO78 GXK77:GXK78 HHG77:HHG78 HRC77:HRC78 IAY77:IAY78 IKU77:IKU78 IUQ77:IUQ78 JEM77:JEM78 JOI77:JOI78 JYE77:JYE78 KIA77:KIA78 KRW77:KRW78 LBS77:LBS78 LLO77:LLO78 LVK77:LVK78 MFG77:MFG78 MPC77:MPC78 MYY77:MYY78 NIU77:NIU78 NSQ77:NSQ78 OCM77:OCM78 OMI77:OMI78 OWE77:OWE78 PGA77:PGA78 PPW77:PPW78 PZS77:PZS78 QJO77:QJO78 QTK77:QTK78 RDG77:RDG78 RNC77:RNC78 RWY77:RWY78 SGU77:SGU78 SQQ77:SQQ78 TAM77:TAM78 TKI77:TKI78 TUE77:TUE78 UEA77:UEA78 UNW77:UNW78 UXS77:UXS78 VHO77:VHO78 VRK77:VRK78 WBG77:WBG78 WLC77:WLC78 WUY77:WUY78 ALQ79 AVM79 BFI79 BPE79 BZA79 CIW79 CSS79 DCO79 DMK79 DWG79 EGC79 EPY79 EZU79 FJQ79 FTM79 GDI79 GNE79 GXA79 HGW79 HQS79 IAO79 IKK79 IUG79 JEC79 JNY79 JXU79 KHQ79 KRM79 LBI79 LLE79 LVA79 MEW79 MOS79 MYO79 NIK79 NSG79 OCC79 OLY79 OVU79 PFQ79 PPM79 PZI79 QJE79 QTA79 RCW79 RMS79 RWO79 SGK79 SQG79 TAC79 TJY79 TTU79 UDQ79 UNM79 UXI79 VHE79 VRA79 WAW79 WKS79 WUO79 IC79 RY79 WUY81 IM81 SI81 ACE81 AMA81 AVW81 BFS81 BPO81 BZK81 CJG81 CTC81 DCY81 DMU81 DWQ81 EGM81 EQI81 FAE81 FKA81 FTW81 GDS81 GNO81 GXK81 HHG81 HRC81 IAY81 IKU81 IUQ81 JEM81 JOI81 JYE81 KIA81 KRW81 LBS81 LLO81 LVK81 MFG81 MPC81 MYY81 NIU81 NSQ81 OCM81 OMI81 OWE81 PGA81 PPW81 PZS81 QJO81 QTK81 RDG81 RNC81 RWY81 SGU81 SQQ81 TAM81 TKI81 TUE81 UEA81 UNW81 UXS81 VHO81 VRK81 WBG81 WLC81 ALQ82 AVM82 BFI82 BPE82 BZA82 CIW82 CSS82 DCO82 DMK82 DWG82 EGC82 EPY82 EZU82 FJQ82 FTM82 GDI82 GNE82 GXA82 HGW82 HQS82 IAO82 IKK82 IUG82 JEC82 JNY82 JXU82 KHQ82 KRM82 LBI82 LLE82 LVA82 MEW82 MOS82 MYO82 NIK82 NSG82 OCC82 OLY82 OVU82 PFQ82 PPM82 PZI82 QJE82 QTA82 RCW82 RMS82 RWO82 SGK82 SQG82 TAC82 TJY82 TTU82 UDQ82 UNM82 UXI82 VHE82 VRA82 WAW82 WKS82 WUO82 IC82 RY82 WLC84 WUY84 IM84 SI84 ACE84 AMA84 AVW84 BFS84 BPO84 BZK84 CJG84 CTC84 DCY84 DMU84 DWQ84 EGM84 EQI84 FAE84 FKA84 FTW84 GDS84 GNO84 GXK84 HHG84 HRC84 IAY84 IKU84 IUQ84 JEM84 JOI84 JYE84 KIA84 KRW84 LBS84 LLO84 LVK84 MFG84 MPC84 MYY84 NIU84 NSQ84 OCM84 OMI84 OWE84 PGA84 PPW84 PZS84 QJO84 QTK84 RDG84 RNC84 RWY84 SGU84 SQQ84 TAM84 TKI84 TUE84 UEA84 UNW84 UXS84 VHO84 VRK84 WBG84 ALQ85:ALQ86 AVM85:AVM86 BFI85:BFI86 BPE85:BPE86 BZA85:BZA86 CIW85:CIW86 CSS85:CSS86 DCO85:DCO86 DMK85:DMK86 DWG85:DWG86 EGC85:EGC86 EPY85:EPY86 EZU85:EZU86 FJQ85:FJQ86 FTM85:FTM86 GDI85:GDI86 GNE85:GNE86 GXA85:GXA86 HGW85:HGW86 HQS85:HQS86 IAO85:IAO86 IKK85:IKK86 IUG85:IUG86 JEC85:JEC86 JNY85:JNY86 JXU85:JXU86 KHQ85:KHQ86 KRM85:KRM86 LBI85:LBI86 LLE85:LLE86 LVA85:LVA86 MEW85:MEW86 MOS85:MOS86 MYO85:MYO86 NIK85:NIK86 NSG85:NSG86 OCC85:OCC86 OLY85:OLY86 OVU85:OVU86 PFQ85:PFQ86 PPM85:PPM86 PZI85:PZI86 QJE85:QJE86 QTA85:QTA86 RCW85:RCW86 RMS85:RMS86 RWO85:RWO86 SGK85:SGK86 SQG85:SQG86 TAC85:TAC86 TJY85:TJY86 TTU85:TTU86 UDQ85:UDQ86 UNM85:UNM86 UXI85:UXI86 VHE85:VHE86 VRA85:VRA86 WAW85:WAW86 WKS85:WKS86 WUO85:WUO86 IC85:IC86 RY85:RY86 WBG88 WLC88 WUY88 IM88 SI88 ACE88 AMA88 AVW88 BFS88 BPO88 BZK88 CJG88 CTC88 DCY88 DMU88 DWQ88 EGM88 EQI88 FAE88 FKA88 FTW88 GDS88 GNO88 GXK88 HHG88 HRC88 IAY88 IKU88 IUQ88 JEM88 JOI88 JYE88 KIA88 KRW88 LBS88 LLO88 LVK88 MFG88 MPC88 MYY88 NIU88 NSQ88 OCM88 OMI88 OWE88 PGA88 PPW88 PZS88 QJO88 QTK88 RDG88 RNC88 RWY88 SGU88 SQQ88 TAM88 TKI88 TUE88 UEA88 UNW88 UXS88 VHO88 VRK88 ALQ89:ALQ90 AVM89:AVM90 BFI89:BFI90 BPE89:BPE90 BZA89:BZA90 CIW89:CIW90 CSS89:CSS90 DCO89:DCO90 DMK89:DMK90 DWG89:DWG90 EGC89:EGC90 EPY89:EPY90 EZU89:EZU90 FJQ89:FJQ90 FTM89:FTM90 GDI89:GDI90 GNE89:GNE90 GXA89:GXA90 HGW89:HGW90 HQS89:HQS90 IAO89:IAO90 IKK89:IKK90 IUG89:IUG90 JEC89:JEC90 JNY89:JNY90 JXU89:JXU90 KHQ89:KHQ90 KRM89:KRM90 LBI89:LBI90 LLE89:LLE90 LVA89:LVA90 MEW89:MEW90 MOS89:MOS90 MYO89:MYO90 NIK89:NIK90 NSG89:NSG90 OCC89:OCC90 OLY89:OLY90 OVU89:OVU90 PFQ89:PFQ90 PPM89:PPM90 PZI89:PZI90 QJE89:QJE90 QTA89:QTA90 RCW89:RCW90 RMS89:RMS90 RWO89:RWO90 SGK89:SGK90 SQG89:SQG90 TAC89:TAC90 TJY89:TJY90 TTU89:TTU90 UDQ89:UDQ90 UNM89:UNM90 UXI89:UXI90 VHE89:VHE90 VRA89:VRA90 WAW89:WAW90 WKS89:WKS90 WUO89:WUO90 IC89:IC90 RY89:RY90 VRK93 WBG93 WLC93 WUY93 IM93 SI93 ACE93 AMA93 AVW93 BFS93 BPO93 BZK93 CJG93 CTC93 DCY93 DMU93 DWQ93 EGM93 EQI93 FAE93 FKA93 FTW93 GDS93 GNO93 GXK93 HHG93 HRC93 IAY93 IKU93 IUQ93 JEM93 JOI93 JYE93 KIA93 KRW93 LBS93 LLO93 LVK93 MFG93 MPC93 MYY93 NIU93 NSQ93 OCM93 OMI93 OWE93 PGA93 PPW93 PZS93 QJO93 QTK93 RDG93 RNC93 RWY93 SGU93 SQQ93 TAM93 TKI93 TUE93 UEA93 UNW93 UXS93 VHO93 ALQ94:ALQ95 AVM94:AVM95 BFI94:BFI95 BPE94:BPE95 BZA94:BZA95 CIW94:CIW95 CSS94:CSS95 DCO94:DCO95 DMK94:DMK95 DWG94:DWG95 EGC94:EGC95 EPY94:EPY95 EZU94:EZU95 FJQ94:FJQ95 FTM94:FTM95 GDI94:GDI95 GNE94:GNE95 GXA94:GXA95 HGW94:HGW95 HQS94:HQS95 IAO94:IAO95 IKK94:IKK95 IUG94:IUG95 JEC94:JEC95 JNY94:JNY95 JXU94:JXU95 KHQ94:KHQ95 KRM94:KRM95 LBI94:LBI95 LLE94:LLE95 LVA94:LVA95 MEW94:MEW95 MOS94:MOS95 MYO94:MYO95 NIK94:NIK95 NSG94:NSG95 OCC94:OCC95 OLY94:OLY95 OVU94:OVU95 PFQ94:PFQ95 PPM94:PPM95 PZI94:PZI95 QJE94:QJE95 QTA94:QTA95 RCW94:RCW95 RMS94:RMS95 RWO94:RWO95 SGK94:SGK95 SQG94:SQG95 TAC94:TAC95 TJY94:TJY95 TTU94:TTU95 UDQ94:UDQ95 UNM94:UNM95 UXI94:UXI95 VHE94:VHE95 VRA94:VRA95 WAW94:WAW95 WKS94:WKS95 WUO94:WUO95 IC94:IC95 RY94:RY95 VHO97 VRK97 WBG97 WLC97 WUY97 IM97 SI97 ACE97 AMA97 AVW97 BFS97 BPO97 BZK97 CJG97 CTC97 DCY97 DMU97 DWQ97 EGM97 EQI97 FAE97 FKA97 FTW97 GDS97 GNO97 GXK97 HHG97 HRC97 IAY97 IKU97 IUQ97 JEM97 JOI97 JYE97 KIA97 KRW97 LBS97 LLO97 LVK97 MFG97 MPC97 MYY97 NIU97 NSQ97 OCM97 OMI97 OWE97 PGA97 PPW97 PZS97 QJO97 QTK97 RDG97 RNC97 RWY97 SGU97 SQQ97 TAM97 TKI97 TUE97 UEA97 UNW97 UXS97 ALQ98:ALQ99 AVM98:AVM99 BFI98:BFI99 BPE98:BPE99 BZA98:BZA99 CIW98:CIW99 CSS98:CSS99 DCO98:DCO99 DMK98:DMK99 DWG98:DWG99 EGC98:EGC99 EPY98:EPY99 EZU98:EZU99 FJQ98:FJQ99 FTM98:FTM99 GDI98:GDI99 GNE98:GNE99 GXA98:GXA99 HGW98:HGW99 HQS98:HQS99 IAO98:IAO99 IKK98:IKK99 IUG98:IUG99 JEC98:JEC99 JNY98:JNY99 JXU98:JXU99 KHQ98:KHQ99 KRM98:KRM99 LBI98:LBI99 LLE98:LLE99 LVA98:LVA99 MEW98:MEW99 MOS98:MOS99 MYO98:MYO99 NIK98:NIK99 NSG98:NSG99 OCC98:OCC99 OLY98:OLY99 OVU98:OVU99 PFQ98:PFQ99 PPM98:PPM99 PZI98:PZI99 QJE98:QJE99 QTA98:QTA99 RCW98:RCW99 RMS98:RMS99 RWO98:RWO99 SGK98:SGK99 SQG98:SQG99 TAC98:TAC99 TJY98:TJY99 TTU98:TTU99 UDQ98:UDQ99 UNM98:UNM99 UXI98:UXI99 VHE98:VHE99 VRA98:VRA99 WAW98:WAW99 WKS98:WKS99 WUO98:WUO99 IC98:IC99 RY98:RY99 UXS101 UNW105 VHO101 VRK101 WBG101 WLC101 WUY101 IM101 SI101 ACE101 AMA101 AVW101 BFS101 BPO101 BZK101 CJG101 CTC101 DCY101 DMU101 DWQ101 EGM101 EQI101 FAE101 FKA101 FTW101 GDS101 GNO101 GXK101 HHG101 HRC101 IAY101 IKU101 IUQ101 JEM101 JOI101 JYE101 KIA101 KRW101 LBS101 LLO101 LVK101 MFG101 MPC101 MYY101 NIU101 NSQ101 OCM101 OMI101 OWE101 PGA101 PPW101 PZS101 QJO101 QTK101 RDG101 RNC101 RWY101 SGU101 SQQ101 TAM101 TKI101 TUE101 UEA101 UNW101 ALQ102:ALQ103 AVM102:AVM103 BFI102:BFI103 BPE102:BPE103 BZA102:BZA103 CIW102:CIW103 CSS102:CSS103 DCO102:DCO103 DMK102:DMK103 DWG102:DWG103 EGC102:EGC103 EPY102:EPY103 EZU102:EZU103 FJQ102:FJQ103 FTM102:FTM103 GDI102:GDI103 GNE102:GNE103 GXA102:GXA103 HGW102:HGW103 HQS102:HQS103 IAO102:IAO103 IKK102:IKK103 IUG102:IUG103 JEC102:JEC103 JNY102:JNY103 JXU102:JXU103 KHQ102:KHQ103 KRM102:KRM103 LBI102:LBI103 LLE102:LLE103 LVA102:LVA103 MEW102:MEW103 MOS102:MOS103 MYO102:MYO103 NIK102:NIK103 NSG102:NSG103 OCC102:OCC103 OLY102:OLY103 OVU102:OVU103 PFQ102:PFQ103 PPM102:PPM103 PZI102:PZI103 QJE102:QJE103 QTA102:QTA103 RCW102:RCW103 RMS102:RMS103 RWO102:RWO103 SGK102:SGK103 SQG102:SQG103 TAC102:TAC103 TJY102:TJY103 TTU102:TTU103 UDQ102:UDQ103 UNM102:UNM103 UXI102:UXI103 VHE102:VHE103 VRA102:VRA103 WAW102:WAW103 WKS102:WKS103 WUO102:WUO103 IC102:IC103 RY102:RY103 UEA105 AVM106:AVM107 BFI106:BFI107 BPE106:BPE107 BZA106:BZA107 CIW106:CIW107 CSS106:CSS107 DCO106:DCO107 DMK106:DMK107 DWG106:DWG107 EGC106:EGC107 EPY106:EPY107 EZU106:EZU107 FJQ106:FJQ107 FTM106:FTM107 GDI106:GDI107 GNE106:GNE107 GXA106:GXA107 HGW106:HGW107 HQS106:HQS107 IAO106:IAO107 IKK106:IKK107 IUG106:IUG107 JEC106:JEC107 JNY106:JNY107 JXU106:JXU107 KHQ106:KHQ107 KRM106:KRM107 LBI106:LBI107 LLE106:LLE107 LVA106:LVA107 MEW106:MEW107 MOS106:MOS107 MYO106:MYO107 NIK106:NIK107 NSG106:NSG107 OCC106:OCC107 OLY106:OLY107 OVU106:OVU107 PFQ106:PFQ107 PPM106:PPM107 PZI106:PZI107 QJE106:QJE107 QTA106:QTA107 RCW106:RCW107 RMS106:RMS107 RWO106:RWO107 SGK106:SGK107 SQG106:SQG107 TAC106:TAC107 TJY106:TJY107 TTU106:TTU107 UDQ106:UDQ107 UNM106:UNM107 UXI106:UXI107 VHE106:VHE107 VRA106:VRA107 WAW106:WAW107 WKS106:WKS107 WUO106:WUO107 IC106:IC107 RY106:RY107 RY64:RY65 WBJ127 VRN127 VHR127 UXV127 UNZ127 UED127 TUH127 TKL127 TAP127 SQT127 SGX127 RXB127 RNF127 RDJ127 QTN127 QJR127 PZV127 PPZ127 PGD127 OWH127 OML127 OCP127 NST127 NIX127 MZB127 MPF127 MFJ127 LVN127 LLR127 LBV127 KRZ127 KID127 JYH127 JOL127 JEP127 IUT127 IKX127 IBB127 HRF127 HHJ127 GXN127 GNR127 GDV127 FTZ127 FKD127 FAH127 EQL127 EGP127 DWT127 DMX127 DDB127 CTF127 CJJ127 BZN127 BPR127 BFV127 AVZ127 AMD127 ACH127 SL127 IP127 WVB127 BGB128:BGB129 O131:O133 CJD130 CSZ130 DCV130 DMR130 DWN130 EGJ130 EQF130 FAB130 FJX130 FTT130 GDP130 GNL130 GXH130 HHD130 HQZ130 IAV130 IKR130 IUN130 JEJ130 JOF130 JYB130 KHX130 KRT130 LBP130 LLL130 LVH130 MFD130 MOZ130 MYV130 NIR130 NSN130 OCJ130 OMF130 OWB130 PFX130 PPT130 PZP130 QJL130 QTH130 RDD130 RMZ130 RWV130 SGR130 SQN130 TAJ130 TKF130 TUB130 UDX130 UNT130 UXP130 VHL130 VRH130 WBD130 WKZ130 WUV130 IJ130 SF130 ACB130 ALX130 AVT130 BFP130 O43:O60 AMJ143 AWF143 BGB143 BPX143 BZT143 CJP143 CTL143 DDH143 DND143 DWZ143 EGV143 EQR143 FAN143 FKJ143 FUF143 GEB143 GNX143 GXT143 HHP143 HRL143 IBH143 ILD143 IUZ143 JEV143 JOR143 JYN143 KIJ143 KSF143 LCB143 LLX143 LVT143 MFP143 MPL143 MZH143 NJD143 NSZ143 OCV143 OMR143 OWN143 PGJ143 PQF143 QAB143 QJX143 QTT143 RDP143 RNL143 RXH143 SHD143 SQZ143 TAV143 TKR143 TUN143 UEJ143 UOF143 UYB143 VHX143 VRT143 WBP143 WLL143 WVH143 IV143 SR143 AMJ146 AWF146 BGB146 BPX146 BZT146 CJP146 CTL146 DDH146 DND146 DWZ146 EGV146 EQR146 FAN146 FKJ146 FUF146 GEB146 GNX146 GXT146 HHP146 HRL146 IBH146 ILD146 IUZ146 JEV146 JOR146 JYN146 KIJ146 KSF146 LCB146 LLX146 LVT146 MFP146 MPL146 MZH146 NJD146 NSZ146 OCV146 OMR146 OWN146 PGJ146 PQF146 QAB146 QJX146 QTT146 RDP146 RNL146 RXH146 SHD146 SQZ146 TAV146 TKR146 TUN146 UEJ146 UOF146 UYB146 VHX146 VRT146 WBP146 WLL146 WVH146 IV146 SR146 ACN149 AMJ149 AWF149 BGB149 BPX149 BZT149 CJP149 CTL149 DDH149 DND149 DWZ149 EGV149 EQR149 FAN149 FKJ149 FUF149 GEB149 GNX149 GXT149 HHP149 HRL149 IBH149 ILD149 IUZ149 JEV149 JOR149 JYN149 KIJ149 KSF149 LCB149 LLX149 LVT149 MFP149 MPL149 MZH149 NJD149 NSZ149 OCV149 OMR149 OWN149 PGJ149 PQF149 QAB149 QJX149 QTT149 RDP149 RNL149 RXH149 SHD149 SQZ149 TAV149 TKR149 TUN149 UEJ149 UOF149 UYB149 VHX149 VRT149 WBP149 WLL149 WVH149 IV149 SR149 ACN151 AMJ151 AWF151 BGB151 BPX151 BZT151 CJP151 CTL151 DDH151 DND151 DWZ151 EGV151 EQR151 FAN151 FKJ151 FUF151 GEB151 GNX151 GXT151 HHP151 HRL151 IBH151 ILD151 IUZ151 JEV151 JOR151 JYN151 KIJ151 KSF151 LCB151 LLX151 LVT151 MFP151 MPL151 MZH151 NJD151 NSZ151 OCV151 OMR151 OWN151 PGJ151 PQF151 QAB151 QJX151 QTT151 RDP151 RNL151 RXH151 SHD151 SQZ151 TAV151 TKR151 TUN151 UEJ151 UOF151 UYB151 VHX151 VRT151 WBP151 WLL151 WVH151 IV151 SR151 BQE122 AMJ153 AWF153 BGB153 BPX153 BZT153 CJP153 CTL153 DDH153 DND153 DWZ153 EGV153 EQR153 FAN153 FKJ153 FUF153 GEB153 GNX153 GXT153 HHP153 HRL153 IBH153 ILD153 IUZ153 JEV153 JOR153 JYN153 KIJ153 KSF153 LCB153 LLX153 LVT153 MFP153 MPL153 MZH153 NJD153 NSZ153 OCV153 OMR153 OWN153 PGJ153 PQF153 QAB153 QJX153 QTT153 RDP153 RNL153 RXH153 SHD153 SQZ153 TAV153 TKR153 TUN153 UEJ153 UOF153 UYB153 VHX153 VRT153 WBP153 WLL153 WVH153 IV153 SR153 ACN153 AMJ189 AWF189 BGB189 BPX189 BZT189 CJP189 CTL189 DDH189 DND189 DWZ189 EGV189 EQR189 FAN189 FKJ189 FUF189 GEB189 GNX189 GXT189 HHP189 HRL189 IBH189 ILD189 IUZ189 JEV189 JOR189 JYN189 KIJ189 KSF189 LCB189 LLX189 LVT189 MFP189 MPL189 MZH189 NJD189 NSZ189 OCV189 OMR189 OWN189 PGJ189 PQF189 QAB189 QJX189 QTT189 RDP189 RNL189 RXH189 SHD189 SQZ189 TAV189 TKR189 TUN189 UEJ189 UOF189 UYB189 VHX189 VRT189 WBP189 WLL189 WVH189 IV189 SR189 TC147 WVS262 L107:L109 BPL130 AWM131 ACU131 SY131 JC131 WVO131 WLS131 WBW131 VSA131 VIE131 UYI131 UOM131 UEQ131 TUU131 TKY131 TBC131 SRG131 SHK131 RXO131 RNS131 RDW131 QUA131 QKE131 QAI131 PQM131 PGQ131 OWU131 OMY131 ODC131 NTG131 NJK131 MZO131 MPS131 MFW131 LWA131 LME131 LCI131 KSM131 KIQ131 JYU131 JOY131 JFC131 IVG131 ILK131 IBO131 HRS131 HHW131 GYA131 GOE131 GEI131 FUM131 FKQ131 FAU131 EQY131 EHC131 DXG131 DNK131 DDO131 CTS131 CJW131 CAA131 BQE131 AWF134 BPW124 CTM115 CJQ115 BZU115 BPY115 BGC115 AWG115 AMK115 ACO115 SS115 IW115 WVI115 WLM115 WBQ115 VRU115 VHY115 UYC115 UOG115 UEK115 TUO115 TKS115 TAW115 SRA115 SHE115 RXI115 RNM115 RDQ115 QTU115 QJY115 QAC115 PQG115 PGK115 OWO115 OMS115 OCW115 NTA115 NJE115 MZI115 MPM115 MFQ115 LVU115 LLY115 LCC115 KSG115 KIK115 JYO115 JOS115 JEW115 IVA115 ILE115 IBI115 HRM115 HHQ115 GXU115 GNY115 GEC115 FUG115 FKK115 FAO115 EQS115 EGW115 DXA115 DNE115 DDI115 BQE116 BGI116 AMQ116 AWM116 ACU116 SY116 JC116 WVO116 WLS116 WBW116 VSA116 VIE116 UYI116 UOM116 UEQ116 TUU116 TKY116 TBC116 SRG116 SHK116 RXO116 RNS116 RDW116 QUA116 QKE116 QAI116 PQM116 PGQ116 OWU116 OMY116 ODC116 NTG116 NJK116 MZO116 MPS116 MFW116 LWA116 LME116 LCI116 KSM116 KIQ116 JYU116 JOY116 JFC116 IVG116 ILK116 IBO116 HRS116 HHW116 GYA116 GOE116 GEI116 FUM116 FKQ116 FAU116 EQY116 EHC116 DXG116 DNK116 DDO116 CTS116 CJW116 CAA116 DDI117 CTM117 CJQ117 BZU117 BPY117 BGC117 AWG117 AMK117 ACO117 SS117 IW117 WVI117 WLM117 WBQ117 VRU117 VHY117 UYC117 UOG117 UEK117 TUO117 TKS117 TAW117 SRA117 SHE117 RXI117 RNM117 RDQ117 QTU117 QJY117 QAC117 PQG117 PGK117 OWO117 OMS117 OCW117 NTA117 NJE117 MZI117 MPM117 MFQ117 LVU117 LLY117 LCC117 KSG117 KIK117 JYO117 JOS117 JEW117 IVA117 ILE117 IBI117 HRM117 HHQ117 GXU117 GNY117 GEC117 FUG117 FKK117 FAO117 EQS117 EGW117 DXA117 DNE117 BQE118 BGI118 AMQ118 AWM118 ACU118 SY118 JC118 WVO118 WLS118 WBW118 VSA118 VIE118 UYI118 UOM118 UEQ118 TUU118 TKY118 TBC118 SRG118 SHK118 RXO118 RNS118 RDW118 QUA118 QKE118 QAI118 PQM118 PGQ118 OWU118 OMY118 ODC118 NTG118 NJK118 MZO118 MPS118 MFW118 LWA118 LME118 LCI118 KSM118 KIQ118 JYU118 JOY118 JFC118 IVG118 ILK118 IBO118 HRS118 HHW118 GYA118 GOE118 GEI118 FUM118 FKQ118 FAU118 EQY118 EHC118 DXG118 DNK118 DDO118 CTS118 CJW118 CAA118 DNE119 DDI119 CTM119 CJQ119 BZU119 BPY119 BGC119 AWG119 AMK119 ACO119 SS119 IW119 WVI119 WLM119 WBQ119 VRU119 VHY119 UYC119 UOG119 UEK119 TUO119 TKS119 TAW119 SRA119 SHE119 RXI119 RNM119 RDQ119 QTU119 QJY119 QAC119 PQG119 PGK119 OWO119 OMS119 OCW119 NTA119 NJE119 MZI119 MPM119 MFQ119 LVU119 LLY119 LCC119 KSG119 KIK119 JYO119 JOS119 JEW119 IVA119 ILE119 IBI119 HRM119 HHQ119 GXU119 GNY119 GEC119 FUG119 FKK119 FAO119 EQS119 EGW119 DXA119 BQE120 BGI120 AMQ120 AWM120 ACU120 SY120 JC120 WVO120 WLS120 WBW120 VSA120 VIE120 UYI120 UOM120 UEQ120 TUU120 TKY120 TBC120 SRG120 SHK120 RXO120 RNS120 RDW120 QUA120 QKE120 QAI120 PQM120 PGQ120 OWU120 OMY120 ODC120 NTG120 NJK120 MZO120 MPS120 MFW120 LWA120 LME120 LCI120 KSM120 KIQ120 JYU120 JOY120 JFC120 IVG120 ILK120 IBO120 HRS120 HHW120 GYA120 GOE120 GEI120 FUM120 FKQ120 FAU120 EQY120 EHC120 DXG120 DNK120 DDO120 CTS120 CJW120 CAA120 DXA121 DNE121 DDI121 CTM121 CJQ121 BZU121 BPY121 BGC121 AWG121 AMK121 ACO121 SS121 IW121 WVI121 WLM121 WBQ121 VRU121 VHY121 UYC121 UOG121 UEK121 TUO121 TKS121 TAW121 SRA121 SHE121 RXI121 RNM121 RDQ121 QTU121 QJY121 QAC121 PQG121 PGK121 OWO121 OMS121 OCW121 NTA121 NJE121 MZI121 MPM121 MFQ121 LVU121 LLY121 LCC121 KSG121 KIK121 JYO121 JOS121 JEW121 IVA121 ILE121 IBI121 HRM121 HHQ121 GXU121 GNY121 GEC121 FUG121 FKK121 FAO121 EQS121 EGW121 EGW123 BGI122 AMQ122 AWM122 ACU122 SY122 JC122 WVO122 WLS122 WBW122 VSA122 VIE122 UYI122 UOM122 UEQ122 TUU122 TKY122 TBC122 SRG122 SHK122 RXO122 RNS122 RDW122 QUA122 QKE122 QAI122 PQM122 PGQ122 OWU122 OMY122 ODC122 NTG122 NJK122 MZO122 MPS122 MFW122 LWA122 LME122 LCI122 KSM122 KIQ122 JYU122 JOY122 JFC122 IVG122 ILK122 IBO122 HRS122 HHW122 GYA122 GOE122 GEI122 FUM122 FKQ122 FAU122 EQY122 EHC122 DXG122 DNK122 DDO122 CTS122 CJW122 CAA122 TC144 ACN143 JG144 WVS144 WLW144 WCA144 VSE144 VII144 UYM144 UOQ144 UEU144 TUY144 TLC144 TBG144 SRK144 SHO144 RXS144 RNW144 REA144 QUE144 QKI144 QAM144 PQQ144 PGU144 OWY144 ONC144 ODG144 NTK144 NJO144 MZS144 MPW144 MGA144 LWE144 LMI144 LCM144 KSQ144 KIU144 JYY144 JPC144 JFG144 IVK144 ILO144 IBS144 HRW144 HIA144 GYE144 GOI144 GEM144 FUQ144 FKU144 FAY144 ERC144 EHG144 DXK144 DNO144 DDS144 CTW144 CKA144 CAE144 BQI144 BGM144 AWQ144 AMU144 ACY144 ACQ196 ACN146 JG147 WVS147 WLW147 WCA147 VSE147 VII147 UYM147 UOQ147 UEU147 TUY147 TLC147 TBG147 SRK147 SHO147 RXS147 RNW147 REA147 QUE147 QKI147 QAM147 PQQ147 PGU147 OWY147 ONC147 ODG147 NTK147 NJO147 MZS147 MPW147 MGA147 LWE147 LMI147 LCM147 KSQ147 KIU147 JYY147 JPC147 JFG147 IVK147 ILO147 IBS147 HRW147 HIA147 GYE147 GOI147 GEM147 FUQ147 FKU147 FAY147 ERC147 EHG147 DXK147 DNO147 DDS147 CTW147 CKA147 CAE147 BQI147 BGM147 AWQ147 AMU147 ACY147 P142:P162 AMJ128:AMJ129 ACN134 SR134 JC135:JC136 IV134 WVH134 WLL134 WBP134 VRT134 VHX134 UYB134 UOF134 UEJ134 TUN134 TKR134 TAV134 SQZ134 SHD134 RXH134 RNL134 RDP134 QTT134 QJX134 QAB134 PQF134 PGJ134 OWN134 OMR134 OCV134 NSZ134 NJD134 MZH134 MPL134 MFP134 LVT134 LLX134 LCB134 KSF134 KIJ134 JYN134 JOR134 JEV134 IUZ134 ILD134 IBH134 HRL134 HHP134 GXT134 GNX134 GEB134 FUF134 FKJ134 FAN134 EQR134 EGV134 DWZ134 DND134 DDH134 CTL134 CJP134 BZT134 BPX134 BGB134 ALV133 WLF127 AWF128:AWF129 ACN128:ACN129 SR128:SR129 IV128:IV129 WVH128:WVH129 WLL128:WLL129 WBP128:WBP129 VRT128:VRT129 VHX128:VHX129 UYB128:UYB129 UOF128:UOF129 UEJ128:UEJ129 TUN128:TUN129 TKR128:TKR129 TAV128:TAV129 SQZ128:SQZ129 SHD128:SHD129 RXH128:RXH129 RNL128:RNL129 RDP128:RDP129 QTT128:QTT129 QJX128:QJX129 QAB128:QAB129 PQF128:PQF129 PGJ128:PGJ129 OWN128:OWN129 OMR128:OMR129 OCV128:OCV129 NSZ128:NSZ129 NJD128:NJD129 MZH128:MZH129 MPL128:MPL129 MFP128:MFP129 LVT128:LVT129 LLX128:LLX129 LCB128:LCB129 KSF128:KSF129 KIJ128:KIJ129 JYN128:JYN129 JOR128:JOR129 JEV128:JEV129 IUZ128:IUZ129 ILD128:ILD129 IBH128:IBH129 HRL128:HRL129 HHP128:HHP129 GXT128:GXT129 GNX128:GNX129 GEB128:GEB129 FUF128:FUF129 FKJ128:FKJ129 FAN128:FAN129 EQR128:EQR129 EGV128:EGV129 DWZ128:DWZ129 DND128:DND129 DDH128:DDH129 CTL128:CTL129 CJP128:CJP129 BZT128:BZT129 BPX128:BPX129 WLS269:WLS270 M140:M155 M163:M187 M157:M158 M160:M161 IY194 JG264:JG266 TC264:TC266 ACY264:ACY266 AMU264:AMU266 AWQ264:AWQ266 BGM264:BGM266 BQI264:BQI266 CAE264:CAE266 CKA264:CKA266 CTW264:CTW266 DDS264:DDS266 DNO264:DNO266 DXK264:DXK266 EHG264:EHG266 ERC264:ERC266 FAY264:FAY266 FKU264:FKU266 FUQ264:FUQ266 GEM264:GEM266 GOI264:GOI266 GYE264:GYE266 HIA264:HIA266 HRW264:HRW266 IBS264:IBS266 ILO264:ILO266 IVK264:IVK266 JFG264:JFG266 JPC264:JPC266 JYY264:JYY266 KIU264:KIU266 KSQ264:KSQ266 LCM264:LCM266 LMI264:LMI266 LWE264:LWE266 MGA264:MGA266 MPW264:MPW266 MZS264:MZS266 NJO264:NJO266 NTK264:NTK266 ODG264:ODG266 ONC264:ONC266 OWY264:OWY266 PGU264:PGU266 PQQ264:PQQ266 QAM264:QAM266 QKI264:QKI266 QUE264:QUE266 REA264:REA266 RNW264:RNW266 RXS264:RXS266 SHO264:SHO266 SRK264:SRK266 TBG264:TBG266 TLC264:TLC266 TUY264:TUY266 UEU264:UEU266 UOQ264:UOQ266 UYM264:UYM266 VII264:VII266 VSE264:VSE266 WCA264:WCA266 WLW264:WLW266 P264:P266 SG267:SG268 M190:M192 SU194 ACQ194 AMM194 AWI194 BGE194 BQA194 BZW194 CJS194 CTO194 DDK194 DNG194 DXC194 EGY194 EQU194 FAQ194 FKM194 FUI194 GEE194 GOA194 GXW194 HHS194 HRO194 IBK194 ILG194 IVC194 JEY194 JOU194 JYQ194 KIM194 KSI194 LCE194 LMA194 LVW194 MFS194 MPO194 MZK194 NJG194 NTC194 OCY194 OMU194 OWQ194 PGM194 PQI194 QAE194 QKA194 QTW194 RDS194 RNO194 RXK194 SHG194 SRC194 TAY194 TKU194 TUQ194 UEM194 UOI194 UYE194 VIA194 VRW194 WBS194 WLO194 WVK194 WVS258 JG258 TC258 ACY258 AMU258 AWQ258 BGM258 BQI258 CAE258 CKA258 CTW258 DDS258 DNO258 DXK258 EHG258 ERC258 FAY258 FKU258 FUQ258 GEM258 GOI258 GYE258 HIA258 HRW258 IBS258 ILO258 IVK258 JFG258 JPC258 JYY258 KIU258 KSQ258 LCM258 LMI258 LWE258 MGA258 MPW258 MZS258 NJO258 NTK258 ODG258 ONC258 OWY258 PGU258 PQQ258 QAM258 QKI258 QUE258 REA258 RNW258 RXS258 SHO258 SRK258 TBG258 TLC258 TUY258 UEU258 UOQ258 UYM258 VII258 VSE258 WCA258 WLW258 M250:M262 WVS260 JG260 TC260 ACY260 AMU260 AWQ260 BGM260 BQI260 CAE260 CKA260 CTW260 DDS260 DNO260 DXK260 EHG260 ERC260 FAY260 FKU260 FUQ260 GEM260 GOI260 GYE260 HIA260 HRW260 IBS260 ILO260 IVK260 JFG260 JPC260 JYY260 KIU260 KSQ260 LCM260 LMI260 LWE260 MGA260 MPW260 MZS260 NJO260 NTK260 ODG260 ONC260 OWY260 PGU260 PQQ260 QAM260 QKI260 QUE260 REA260 RNW260 RXS260 SHO260 SRK260 TBG260 TLC260 TUY260 UEU260 UOQ260 UYM260 VII260 VSE260 WCA260 WLW260 P250:P262 JG262 TC262 ACY262 AMU262 AWQ262 BGM262 BQI262 CAE262 CKA262 CTW262 DDS262 DNO262 DXK262 EHG262 ERC262 FAY262 FKU262 FUQ262 GEM262 GOI262 GYE262 HIA262 HRW262 IBS262 ILO262 IVK262 JFG262 JPC262 JYY262 KIU262 KSQ262 LCM262 LMI262 LWE262 MGA262 MPW262 MZS262 NJO262 NTK262 ODG262 ONC262 OWY262 PGU262 PQQ262 QAM262 QKI262 QUE262 REA262 RNW262 RXS262 SHO262 SRK262 TBG262 TLC262 TUY262 UEU262 UOQ262 UYM262 VII262 VSE262 WCA262 WLW262 ABU64:ABU65 ABU69:ABU70 ABU74:ABU75 ABU98:ABU99 ABU85:ABU86 ABU94:ABU95 ABU89:ABU90 ABU102:ABU103 BPX132 BZT132 CJP132 CTL132 DDH132 DND132 DWZ132 EGV132 EQR132 FAN132 FKJ132 FUF132 GEB132 GNX132 GXT132 HHP132 HRL132 IBH132 ILD132 IUZ132 JEV132 JOR132 JYN132 KIJ132 KSF132 LCB132 LLX132 LVT132 MFP132 MPL132 MZH132 NJD132 NSZ132 OCV132 OMR132 OWN132 PGJ132 PQF132 QAB132 QJX132 QTT132 RDP132 RNL132 RXH132 SHD132 SQZ132 TAV132 TKR132 TUN132 UEJ132 UOF132 UYB132 VHX132 VRT132 WBP132 WLL132 WVH132 IV132 SR132 ACN132 AWF132 AMJ132 BGB132 M72 AVR133 ABZ133 SD133 IH133 WUT133 WKX133 WBB133 VRF133 VHJ133 UXN133 UNR133 UDV133 TTZ133 TKD133 TAH133 SQL133 SGP133 RWT133 RMX133 RDB133 QTF133 QJJ133 PZN133 PPR133 PFV133 OVZ133 OMD133 OCH133 NSL133 NIP133 MYT133 MOX133 MFB133 LVF133 LLJ133 LBN133 KRR133 KHV133 JXZ133 JOD133 JEH133 IUL133 IKP133 IAT133 HQX133 HHB133 GXF133 GNJ133 GDN133 FTR133 FJV133 EZZ133 EQD133 EGH133 DWL133 DMP133 DCT133 CSX133 CJB133 BZF133 BPJ133 BFN133 ABU79 ABU82 ACC267:ACC268 WLN137 O223:O224 O235:O236 WVS264:WVS266 ALY267:ALY268 AVU267:AVU268 BFQ267:BFQ268 BPM267:BPM268 BZI267:BZI268 CJE267:CJE268 CTA267:CTA268 DCW267:DCW268 DMS267:DMS268 DWO267:DWO268 EGK267:EGK268 EQG267:EQG268 FAC267:FAC268 FJY267:FJY268 FTU267:FTU268 GDQ267:GDQ268 GNM267:GNM268 GXI267:GXI268 HHE267:HHE268 HRA267:HRA268 IAW267:IAW268 IKS267:IKS268 IUO267:IUO268 JEK267:JEK268 JOG267:JOG268 JYC267:JYC268 KHY267:KHY268 KRU267:KRU268 LBQ267:LBQ268 LLM267:LLM268 LVI267:LVI268 MFE267:MFE268 MPA267:MPA268 MYW267:MYW268 NIS267:NIS268 NSO267:NSO268 OCK267:OCK268 OMG267:OMG268 OWC267:OWC268 PFY267:PFY268 PPU267:PPU268 PZQ267:PZQ268 QJM267:QJM268 QTI267:QTI268 RDE267:RDE268 RNA267:RNA268 RWW267:RWW268 SGS267:SGS268 SQO267:SQO268 TAK267:TAK268 TKG267:TKG268 TUC267:TUC268 UDY267:UDY268 UNU267:UNU268 UXQ267:UXQ268 VHM267:VHM268 VRI267:VRI268 WBE267:WBE268 WLA267:WLA268 WUW267:WUW268 O243:O244 M92 AMJ134 G137 WVJ137 SY135:SY136 ACU135:ACU136 AMQ135:AMQ136 AWM135:AWM136 BGI135:BGI136 BQE135:BQE136 CAA135:CAA136 CJW135:CJW136 CTS135:CTS136 DDO135:DDO136 DNK135:DNK136 DXG135:DXG136 EHC135:EHC136 EQY135:EQY136 FAU135:FAU136 FKQ135:FKQ136 FUM135:FUM136 GEI135:GEI136 GOE135:GOE136 GYA135:GYA136 HHW135:HHW136 HRS135:HRS136 IBO135:IBO136 ILK135:ILK136 IVG135:IVG136 JFC135:JFC136 JOY135:JOY136 JYU135:JYU136 KIQ135:KIQ136 KSM135:KSM136 LCI135:LCI136 LME135:LME136 LWA135:LWA136 MFW135:MFW136 MPS135:MPS136 MZO135:MZO136 NJK135:NJK136 NTG135:NTG136 ODC135:ODC136 OMY135:OMY136 OWU135:OWU136 PGQ135:PGQ136 PQM135:PQM136 QAI135:QAI136 QKE135:QKE136 QUA135:QUA136 RDW135:RDW136 RNS135:RNS136 RXO135:RXO136 SHK135:SHK136 SRG135:SRG136 TBC135:TBC136 TKY135:TKY136 TUU135:TUU136 UEQ135:UEQ136 UOM135:UOM136 UYI135:UYI136 VIE135:VIE136 VSA135:VSA136 WBW135:WBW136 WLS135:WLS136 WVO135:WVO136 O63:O109 B137 IX137 ST137 ACP137 AML137 AWH137 BGD137 BPZ137 BZV137 CJR137 CTN137 DDJ137 DNF137 DXB137 EGX137 EQT137 FAP137 FKL137 FUH137 GED137 GNZ137 GXV137 HHR137 HRN137 IBJ137 ILF137 IVB137 JEX137 JOT137 JYP137 KIL137 KSH137 LCD137 LLZ137 LVV137 MFR137 MPN137 MZJ137 NJF137 NTB137 OCX137 OMT137 OWP137 PGL137 PQH137 QAD137 QJZ137 QTV137 RDR137 RNN137 RXJ137 SHF137 SRB137 TAX137 TKT137 TUP137 UEL137 UOH137 UYD137 VHZ137 VRV137 WBR137 M134:M136 WVO269:WVO270 IK267:IK268 JC269:JC270 SY269:SY270 ACU269:ACU270 AMQ269:AMQ270 AWM269:AWM270 BGI269:BGI270 BQE269:BQE270 CAA269:CAA270 CJW269:CJW270 CTS269:CTS270 DDO269:DDO270 DNK269:DNK270 DXG269:DXG270 EHC269:EHC270 EQY269:EQY270 FAU269:FAU270 FKQ269:FKQ270 FUM269:FUM270 GEI269:GEI270 GOE269:GOE270 GYA269:GYA270 HHW269:HHW270 HRS269:HRS270 IBO269:IBO270 ILK269:ILK270 IVG269:IVG270 JFC269:JFC270 JOY269:JOY270 JYU269:JYU270 KIQ269:KIQ270 KSM269:KSM270 LCI269:LCI270 LME269:LME270 LWA269:LWA270 MFW269:MFW270 MPS269:MPS270 MZO269:MZO270 NJK269:NJK270 NTG269:NTG270 ODC269:ODC270 OMY269:OMY270 OWU269:OWU270 PGQ269:PGQ270 PQM269:PQM270 QAI269:QAI270 QKE269:QKE270 QUA269:QUA270 RDW269:RDW270 RNS269:RNS270 RXO269:RXO270 SHK269:SHK270 SRG269:SRG270 TBC269:TBC270 TKY269:TKY270 TUU269:TUU270 UEQ269:UEQ270 UOM269:UOM270 UYI269:UYI270 VIE269:VIE270 VSA269:VSA270 WBW269:WBW270 JG217 L63:L104 M126:M129 TC217 ACY217 AMU217 AWQ217 BGM217 BQI217 CAE217 CKA217 CTW217 DDS217 DNO217 DXK217 EHG217 ERC217 FAY217 FKU217 FUQ217 GEM217 GOI217 GYE217 HIA217 HRW217 IBS217 ILO217 IVK217 JFG217 JPC217 JYY217 KIU217 KSQ217 LCM217 LMI217 LWE217 MGA217 MPW217 MZS217 NJO217 NTK217 ODG217 ONC217 OWY217 PGU217 PQQ217 QAM217 QKI217 QUE217 REA217 RNW217 RXS217 SHO217 SRK217 TBG217 TLC217 TUY217 UEU217 UOQ217 UYM217 VII217 VSE217 WCA217 WLW217 WVS217 M267:M869 O219:O220 M202:M231 O247:O248">
      <formula1>Приоритет_закупок</formula1>
    </dataValidation>
    <dataValidation type="list" allowBlank="1" showInputMessage="1" showErrorMessage="1" sqref="WVQ983081:WVQ983909 K65577:K66405 JE65577:JE66405 TA65577:TA66405 ACW65577:ACW66405 AMS65577:AMS66405 AWO65577:AWO66405 BGK65577:BGK66405 BQG65577:BQG66405 CAC65577:CAC66405 CJY65577:CJY66405 CTU65577:CTU66405 DDQ65577:DDQ66405 DNM65577:DNM66405 DXI65577:DXI66405 EHE65577:EHE66405 ERA65577:ERA66405 FAW65577:FAW66405 FKS65577:FKS66405 FUO65577:FUO66405 GEK65577:GEK66405 GOG65577:GOG66405 GYC65577:GYC66405 HHY65577:HHY66405 HRU65577:HRU66405 IBQ65577:IBQ66405 ILM65577:ILM66405 IVI65577:IVI66405 JFE65577:JFE66405 JPA65577:JPA66405 JYW65577:JYW66405 KIS65577:KIS66405 KSO65577:KSO66405 LCK65577:LCK66405 LMG65577:LMG66405 LWC65577:LWC66405 MFY65577:MFY66405 MPU65577:MPU66405 MZQ65577:MZQ66405 NJM65577:NJM66405 NTI65577:NTI66405 ODE65577:ODE66405 ONA65577:ONA66405 OWW65577:OWW66405 PGS65577:PGS66405 PQO65577:PQO66405 QAK65577:QAK66405 QKG65577:QKG66405 QUC65577:QUC66405 RDY65577:RDY66405 RNU65577:RNU66405 RXQ65577:RXQ66405 SHM65577:SHM66405 SRI65577:SRI66405 TBE65577:TBE66405 TLA65577:TLA66405 TUW65577:TUW66405 UES65577:UES66405 UOO65577:UOO66405 UYK65577:UYK66405 VIG65577:VIG66405 VSC65577:VSC66405 WBY65577:WBY66405 WLU65577:WLU66405 WVQ65577:WVQ66405 K131113:K131941 JE131113:JE131941 TA131113:TA131941 ACW131113:ACW131941 AMS131113:AMS131941 AWO131113:AWO131941 BGK131113:BGK131941 BQG131113:BQG131941 CAC131113:CAC131941 CJY131113:CJY131941 CTU131113:CTU131941 DDQ131113:DDQ131941 DNM131113:DNM131941 DXI131113:DXI131941 EHE131113:EHE131941 ERA131113:ERA131941 FAW131113:FAW131941 FKS131113:FKS131941 FUO131113:FUO131941 GEK131113:GEK131941 GOG131113:GOG131941 GYC131113:GYC131941 HHY131113:HHY131941 HRU131113:HRU131941 IBQ131113:IBQ131941 ILM131113:ILM131941 IVI131113:IVI131941 JFE131113:JFE131941 JPA131113:JPA131941 JYW131113:JYW131941 KIS131113:KIS131941 KSO131113:KSO131941 LCK131113:LCK131941 LMG131113:LMG131941 LWC131113:LWC131941 MFY131113:MFY131941 MPU131113:MPU131941 MZQ131113:MZQ131941 NJM131113:NJM131941 NTI131113:NTI131941 ODE131113:ODE131941 ONA131113:ONA131941 OWW131113:OWW131941 PGS131113:PGS131941 PQO131113:PQO131941 QAK131113:QAK131941 QKG131113:QKG131941 QUC131113:QUC131941 RDY131113:RDY131941 RNU131113:RNU131941 RXQ131113:RXQ131941 SHM131113:SHM131941 SRI131113:SRI131941 TBE131113:TBE131941 TLA131113:TLA131941 TUW131113:TUW131941 UES131113:UES131941 UOO131113:UOO131941 UYK131113:UYK131941 VIG131113:VIG131941 VSC131113:VSC131941 WBY131113:WBY131941 WLU131113:WLU131941 WVQ131113:WVQ131941 K196649:K197477 JE196649:JE197477 TA196649:TA197477 ACW196649:ACW197477 AMS196649:AMS197477 AWO196649:AWO197477 BGK196649:BGK197477 BQG196649:BQG197477 CAC196649:CAC197477 CJY196649:CJY197477 CTU196649:CTU197477 DDQ196649:DDQ197477 DNM196649:DNM197477 DXI196649:DXI197477 EHE196649:EHE197477 ERA196649:ERA197477 FAW196649:FAW197477 FKS196649:FKS197477 FUO196649:FUO197477 GEK196649:GEK197477 GOG196649:GOG197477 GYC196649:GYC197477 HHY196649:HHY197477 HRU196649:HRU197477 IBQ196649:IBQ197477 ILM196649:ILM197477 IVI196649:IVI197477 JFE196649:JFE197477 JPA196649:JPA197477 JYW196649:JYW197477 KIS196649:KIS197477 KSO196649:KSO197477 LCK196649:LCK197477 LMG196649:LMG197477 LWC196649:LWC197477 MFY196649:MFY197477 MPU196649:MPU197477 MZQ196649:MZQ197477 NJM196649:NJM197477 NTI196649:NTI197477 ODE196649:ODE197477 ONA196649:ONA197477 OWW196649:OWW197477 PGS196649:PGS197477 PQO196649:PQO197477 QAK196649:QAK197477 QKG196649:QKG197477 QUC196649:QUC197477 RDY196649:RDY197477 RNU196649:RNU197477 RXQ196649:RXQ197477 SHM196649:SHM197477 SRI196649:SRI197477 TBE196649:TBE197477 TLA196649:TLA197477 TUW196649:TUW197477 UES196649:UES197477 UOO196649:UOO197477 UYK196649:UYK197477 VIG196649:VIG197477 VSC196649:VSC197477 WBY196649:WBY197477 WLU196649:WLU197477 WVQ196649:WVQ197477 K262185:K263013 JE262185:JE263013 TA262185:TA263013 ACW262185:ACW263013 AMS262185:AMS263013 AWO262185:AWO263013 BGK262185:BGK263013 BQG262185:BQG263013 CAC262185:CAC263013 CJY262185:CJY263013 CTU262185:CTU263013 DDQ262185:DDQ263013 DNM262185:DNM263013 DXI262185:DXI263013 EHE262185:EHE263013 ERA262185:ERA263013 FAW262185:FAW263013 FKS262185:FKS263013 FUO262185:FUO263013 GEK262185:GEK263013 GOG262185:GOG263013 GYC262185:GYC263013 HHY262185:HHY263013 HRU262185:HRU263013 IBQ262185:IBQ263013 ILM262185:ILM263013 IVI262185:IVI263013 JFE262185:JFE263013 JPA262185:JPA263013 JYW262185:JYW263013 KIS262185:KIS263013 KSO262185:KSO263013 LCK262185:LCK263013 LMG262185:LMG263013 LWC262185:LWC263013 MFY262185:MFY263013 MPU262185:MPU263013 MZQ262185:MZQ263013 NJM262185:NJM263013 NTI262185:NTI263013 ODE262185:ODE263013 ONA262185:ONA263013 OWW262185:OWW263013 PGS262185:PGS263013 PQO262185:PQO263013 QAK262185:QAK263013 QKG262185:QKG263013 QUC262185:QUC263013 RDY262185:RDY263013 RNU262185:RNU263013 RXQ262185:RXQ263013 SHM262185:SHM263013 SRI262185:SRI263013 TBE262185:TBE263013 TLA262185:TLA263013 TUW262185:TUW263013 UES262185:UES263013 UOO262185:UOO263013 UYK262185:UYK263013 VIG262185:VIG263013 VSC262185:VSC263013 WBY262185:WBY263013 WLU262185:WLU263013 WVQ262185:WVQ263013 K327721:K328549 JE327721:JE328549 TA327721:TA328549 ACW327721:ACW328549 AMS327721:AMS328549 AWO327721:AWO328549 BGK327721:BGK328549 BQG327721:BQG328549 CAC327721:CAC328549 CJY327721:CJY328549 CTU327721:CTU328549 DDQ327721:DDQ328549 DNM327721:DNM328549 DXI327721:DXI328549 EHE327721:EHE328549 ERA327721:ERA328549 FAW327721:FAW328549 FKS327721:FKS328549 FUO327721:FUO328549 GEK327721:GEK328549 GOG327721:GOG328549 GYC327721:GYC328549 HHY327721:HHY328549 HRU327721:HRU328549 IBQ327721:IBQ328549 ILM327721:ILM328549 IVI327721:IVI328549 JFE327721:JFE328549 JPA327721:JPA328549 JYW327721:JYW328549 KIS327721:KIS328549 KSO327721:KSO328549 LCK327721:LCK328549 LMG327721:LMG328549 LWC327721:LWC328549 MFY327721:MFY328549 MPU327721:MPU328549 MZQ327721:MZQ328549 NJM327721:NJM328549 NTI327721:NTI328549 ODE327721:ODE328549 ONA327721:ONA328549 OWW327721:OWW328549 PGS327721:PGS328549 PQO327721:PQO328549 QAK327721:QAK328549 QKG327721:QKG328549 QUC327721:QUC328549 RDY327721:RDY328549 RNU327721:RNU328549 RXQ327721:RXQ328549 SHM327721:SHM328549 SRI327721:SRI328549 TBE327721:TBE328549 TLA327721:TLA328549 TUW327721:TUW328549 UES327721:UES328549 UOO327721:UOO328549 UYK327721:UYK328549 VIG327721:VIG328549 VSC327721:VSC328549 WBY327721:WBY328549 WLU327721:WLU328549 WVQ327721:WVQ328549 K393257:K394085 JE393257:JE394085 TA393257:TA394085 ACW393257:ACW394085 AMS393257:AMS394085 AWO393257:AWO394085 BGK393257:BGK394085 BQG393257:BQG394085 CAC393257:CAC394085 CJY393257:CJY394085 CTU393257:CTU394085 DDQ393257:DDQ394085 DNM393257:DNM394085 DXI393257:DXI394085 EHE393257:EHE394085 ERA393257:ERA394085 FAW393257:FAW394085 FKS393257:FKS394085 FUO393257:FUO394085 GEK393257:GEK394085 GOG393257:GOG394085 GYC393257:GYC394085 HHY393257:HHY394085 HRU393257:HRU394085 IBQ393257:IBQ394085 ILM393257:ILM394085 IVI393257:IVI394085 JFE393257:JFE394085 JPA393257:JPA394085 JYW393257:JYW394085 KIS393257:KIS394085 KSO393257:KSO394085 LCK393257:LCK394085 LMG393257:LMG394085 LWC393257:LWC394085 MFY393257:MFY394085 MPU393257:MPU394085 MZQ393257:MZQ394085 NJM393257:NJM394085 NTI393257:NTI394085 ODE393257:ODE394085 ONA393257:ONA394085 OWW393257:OWW394085 PGS393257:PGS394085 PQO393257:PQO394085 QAK393257:QAK394085 QKG393257:QKG394085 QUC393257:QUC394085 RDY393257:RDY394085 RNU393257:RNU394085 RXQ393257:RXQ394085 SHM393257:SHM394085 SRI393257:SRI394085 TBE393257:TBE394085 TLA393257:TLA394085 TUW393257:TUW394085 UES393257:UES394085 UOO393257:UOO394085 UYK393257:UYK394085 VIG393257:VIG394085 VSC393257:VSC394085 WBY393257:WBY394085 WLU393257:WLU394085 WVQ393257:WVQ394085 K458793:K459621 JE458793:JE459621 TA458793:TA459621 ACW458793:ACW459621 AMS458793:AMS459621 AWO458793:AWO459621 BGK458793:BGK459621 BQG458793:BQG459621 CAC458793:CAC459621 CJY458793:CJY459621 CTU458793:CTU459621 DDQ458793:DDQ459621 DNM458793:DNM459621 DXI458793:DXI459621 EHE458793:EHE459621 ERA458793:ERA459621 FAW458793:FAW459621 FKS458793:FKS459621 FUO458793:FUO459621 GEK458793:GEK459621 GOG458793:GOG459621 GYC458793:GYC459621 HHY458793:HHY459621 HRU458793:HRU459621 IBQ458793:IBQ459621 ILM458793:ILM459621 IVI458793:IVI459621 JFE458793:JFE459621 JPA458793:JPA459621 JYW458793:JYW459621 KIS458793:KIS459621 KSO458793:KSO459621 LCK458793:LCK459621 LMG458793:LMG459621 LWC458793:LWC459621 MFY458793:MFY459621 MPU458793:MPU459621 MZQ458793:MZQ459621 NJM458793:NJM459621 NTI458793:NTI459621 ODE458793:ODE459621 ONA458793:ONA459621 OWW458793:OWW459621 PGS458793:PGS459621 PQO458793:PQO459621 QAK458793:QAK459621 QKG458793:QKG459621 QUC458793:QUC459621 RDY458793:RDY459621 RNU458793:RNU459621 RXQ458793:RXQ459621 SHM458793:SHM459621 SRI458793:SRI459621 TBE458793:TBE459621 TLA458793:TLA459621 TUW458793:TUW459621 UES458793:UES459621 UOO458793:UOO459621 UYK458793:UYK459621 VIG458793:VIG459621 VSC458793:VSC459621 WBY458793:WBY459621 WLU458793:WLU459621 WVQ458793:WVQ459621 K524329:K525157 JE524329:JE525157 TA524329:TA525157 ACW524329:ACW525157 AMS524329:AMS525157 AWO524329:AWO525157 BGK524329:BGK525157 BQG524329:BQG525157 CAC524329:CAC525157 CJY524329:CJY525157 CTU524329:CTU525157 DDQ524329:DDQ525157 DNM524329:DNM525157 DXI524329:DXI525157 EHE524329:EHE525157 ERA524329:ERA525157 FAW524329:FAW525157 FKS524329:FKS525157 FUO524329:FUO525157 GEK524329:GEK525157 GOG524329:GOG525157 GYC524329:GYC525157 HHY524329:HHY525157 HRU524329:HRU525157 IBQ524329:IBQ525157 ILM524329:ILM525157 IVI524329:IVI525157 JFE524329:JFE525157 JPA524329:JPA525157 JYW524329:JYW525157 KIS524329:KIS525157 KSO524329:KSO525157 LCK524329:LCK525157 LMG524329:LMG525157 LWC524329:LWC525157 MFY524329:MFY525157 MPU524329:MPU525157 MZQ524329:MZQ525157 NJM524329:NJM525157 NTI524329:NTI525157 ODE524329:ODE525157 ONA524329:ONA525157 OWW524329:OWW525157 PGS524329:PGS525157 PQO524329:PQO525157 QAK524329:QAK525157 QKG524329:QKG525157 QUC524329:QUC525157 RDY524329:RDY525157 RNU524329:RNU525157 RXQ524329:RXQ525157 SHM524329:SHM525157 SRI524329:SRI525157 TBE524329:TBE525157 TLA524329:TLA525157 TUW524329:TUW525157 UES524329:UES525157 UOO524329:UOO525157 UYK524329:UYK525157 VIG524329:VIG525157 VSC524329:VSC525157 WBY524329:WBY525157 WLU524329:WLU525157 WVQ524329:WVQ525157 K589865:K590693 JE589865:JE590693 TA589865:TA590693 ACW589865:ACW590693 AMS589865:AMS590693 AWO589865:AWO590693 BGK589865:BGK590693 BQG589865:BQG590693 CAC589865:CAC590693 CJY589865:CJY590693 CTU589865:CTU590693 DDQ589865:DDQ590693 DNM589865:DNM590693 DXI589865:DXI590693 EHE589865:EHE590693 ERA589865:ERA590693 FAW589865:FAW590693 FKS589865:FKS590693 FUO589865:FUO590693 GEK589865:GEK590693 GOG589865:GOG590693 GYC589865:GYC590693 HHY589865:HHY590693 HRU589865:HRU590693 IBQ589865:IBQ590693 ILM589865:ILM590693 IVI589865:IVI590693 JFE589865:JFE590693 JPA589865:JPA590693 JYW589865:JYW590693 KIS589865:KIS590693 KSO589865:KSO590693 LCK589865:LCK590693 LMG589865:LMG590693 LWC589865:LWC590693 MFY589865:MFY590693 MPU589865:MPU590693 MZQ589865:MZQ590693 NJM589865:NJM590693 NTI589865:NTI590693 ODE589865:ODE590693 ONA589865:ONA590693 OWW589865:OWW590693 PGS589865:PGS590693 PQO589865:PQO590693 QAK589865:QAK590693 QKG589865:QKG590693 QUC589865:QUC590693 RDY589865:RDY590693 RNU589865:RNU590693 RXQ589865:RXQ590693 SHM589865:SHM590693 SRI589865:SRI590693 TBE589865:TBE590693 TLA589865:TLA590693 TUW589865:TUW590693 UES589865:UES590693 UOO589865:UOO590693 UYK589865:UYK590693 VIG589865:VIG590693 VSC589865:VSC590693 WBY589865:WBY590693 WLU589865:WLU590693 WVQ589865:WVQ590693 K655401:K656229 JE655401:JE656229 TA655401:TA656229 ACW655401:ACW656229 AMS655401:AMS656229 AWO655401:AWO656229 BGK655401:BGK656229 BQG655401:BQG656229 CAC655401:CAC656229 CJY655401:CJY656229 CTU655401:CTU656229 DDQ655401:DDQ656229 DNM655401:DNM656229 DXI655401:DXI656229 EHE655401:EHE656229 ERA655401:ERA656229 FAW655401:FAW656229 FKS655401:FKS656229 FUO655401:FUO656229 GEK655401:GEK656229 GOG655401:GOG656229 GYC655401:GYC656229 HHY655401:HHY656229 HRU655401:HRU656229 IBQ655401:IBQ656229 ILM655401:ILM656229 IVI655401:IVI656229 JFE655401:JFE656229 JPA655401:JPA656229 JYW655401:JYW656229 KIS655401:KIS656229 KSO655401:KSO656229 LCK655401:LCK656229 LMG655401:LMG656229 LWC655401:LWC656229 MFY655401:MFY656229 MPU655401:MPU656229 MZQ655401:MZQ656229 NJM655401:NJM656229 NTI655401:NTI656229 ODE655401:ODE656229 ONA655401:ONA656229 OWW655401:OWW656229 PGS655401:PGS656229 PQO655401:PQO656229 QAK655401:QAK656229 QKG655401:QKG656229 QUC655401:QUC656229 RDY655401:RDY656229 RNU655401:RNU656229 RXQ655401:RXQ656229 SHM655401:SHM656229 SRI655401:SRI656229 TBE655401:TBE656229 TLA655401:TLA656229 TUW655401:TUW656229 UES655401:UES656229 UOO655401:UOO656229 UYK655401:UYK656229 VIG655401:VIG656229 VSC655401:VSC656229 WBY655401:WBY656229 WLU655401:WLU656229 WVQ655401:WVQ656229 K720937:K721765 JE720937:JE721765 TA720937:TA721765 ACW720937:ACW721765 AMS720937:AMS721765 AWO720937:AWO721765 BGK720937:BGK721765 BQG720937:BQG721765 CAC720937:CAC721765 CJY720937:CJY721765 CTU720937:CTU721765 DDQ720937:DDQ721765 DNM720937:DNM721765 DXI720937:DXI721765 EHE720937:EHE721765 ERA720937:ERA721765 FAW720937:FAW721765 FKS720937:FKS721765 FUO720937:FUO721765 GEK720937:GEK721765 GOG720937:GOG721765 GYC720937:GYC721765 HHY720937:HHY721765 HRU720937:HRU721765 IBQ720937:IBQ721765 ILM720937:ILM721765 IVI720937:IVI721765 JFE720937:JFE721765 JPA720937:JPA721765 JYW720937:JYW721765 KIS720937:KIS721765 KSO720937:KSO721765 LCK720937:LCK721765 LMG720937:LMG721765 LWC720937:LWC721765 MFY720937:MFY721765 MPU720937:MPU721765 MZQ720937:MZQ721765 NJM720937:NJM721765 NTI720937:NTI721765 ODE720937:ODE721765 ONA720937:ONA721765 OWW720937:OWW721765 PGS720937:PGS721765 PQO720937:PQO721765 QAK720937:QAK721765 QKG720937:QKG721765 QUC720937:QUC721765 RDY720937:RDY721765 RNU720937:RNU721765 RXQ720937:RXQ721765 SHM720937:SHM721765 SRI720937:SRI721765 TBE720937:TBE721765 TLA720937:TLA721765 TUW720937:TUW721765 UES720937:UES721765 UOO720937:UOO721765 UYK720937:UYK721765 VIG720937:VIG721765 VSC720937:VSC721765 WBY720937:WBY721765 WLU720937:WLU721765 WVQ720937:WVQ721765 K786473:K787301 JE786473:JE787301 TA786473:TA787301 ACW786473:ACW787301 AMS786473:AMS787301 AWO786473:AWO787301 BGK786473:BGK787301 BQG786473:BQG787301 CAC786473:CAC787301 CJY786473:CJY787301 CTU786473:CTU787301 DDQ786473:DDQ787301 DNM786473:DNM787301 DXI786473:DXI787301 EHE786473:EHE787301 ERA786473:ERA787301 FAW786473:FAW787301 FKS786473:FKS787301 FUO786473:FUO787301 GEK786473:GEK787301 GOG786473:GOG787301 GYC786473:GYC787301 HHY786473:HHY787301 HRU786473:HRU787301 IBQ786473:IBQ787301 ILM786473:ILM787301 IVI786473:IVI787301 JFE786473:JFE787301 JPA786473:JPA787301 JYW786473:JYW787301 KIS786473:KIS787301 KSO786473:KSO787301 LCK786473:LCK787301 LMG786473:LMG787301 LWC786473:LWC787301 MFY786473:MFY787301 MPU786473:MPU787301 MZQ786473:MZQ787301 NJM786473:NJM787301 NTI786473:NTI787301 ODE786473:ODE787301 ONA786473:ONA787301 OWW786473:OWW787301 PGS786473:PGS787301 PQO786473:PQO787301 QAK786473:QAK787301 QKG786473:QKG787301 QUC786473:QUC787301 RDY786473:RDY787301 RNU786473:RNU787301 RXQ786473:RXQ787301 SHM786473:SHM787301 SRI786473:SRI787301 TBE786473:TBE787301 TLA786473:TLA787301 TUW786473:TUW787301 UES786473:UES787301 UOO786473:UOO787301 UYK786473:UYK787301 VIG786473:VIG787301 VSC786473:VSC787301 WBY786473:WBY787301 WLU786473:WLU787301 WVQ786473:WVQ787301 K852009:K852837 JE852009:JE852837 TA852009:TA852837 ACW852009:ACW852837 AMS852009:AMS852837 AWO852009:AWO852837 BGK852009:BGK852837 BQG852009:BQG852837 CAC852009:CAC852837 CJY852009:CJY852837 CTU852009:CTU852837 DDQ852009:DDQ852837 DNM852009:DNM852837 DXI852009:DXI852837 EHE852009:EHE852837 ERA852009:ERA852837 FAW852009:FAW852837 FKS852009:FKS852837 FUO852009:FUO852837 GEK852009:GEK852837 GOG852009:GOG852837 GYC852009:GYC852837 HHY852009:HHY852837 HRU852009:HRU852837 IBQ852009:IBQ852837 ILM852009:ILM852837 IVI852009:IVI852837 JFE852009:JFE852837 JPA852009:JPA852837 JYW852009:JYW852837 KIS852009:KIS852837 KSO852009:KSO852837 LCK852009:LCK852837 LMG852009:LMG852837 LWC852009:LWC852837 MFY852009:MFY852837 MPU852009:MPU852837 MZQ852009:MZQ852837 NJM852009:NJM852837 NTI852009:NTI852837 ODE852009:ODE852837 ONA852009:ONA852837 OWW852009:OWW852837 PGS852009:PGS852837 PQO852009:PQO852837 QAK852009:QAK852837 QKG852009:QKG852837 QUC852009:QUC852837 RDY852009:RDY852837 RNU852009:RNU852837 RXQ852009:RXQ852837 SHM852009:SHM852837 SRI852009:SRI852837 TBE852009:TBE852837 TLA852009:TLA852837 TUW852009:TUW852837 UES852009:UES852837 UOO852009:UOO852837 UYK852009:UYK852837 VIG852009:VIG852837 VSC852009:VSC852837 WBY852009:WBY852837 WLU852009:WLU852837 WVQ852009:WVQ852837 K917545:K918373 JE917545:JE918373 TA917545:TA918373 ACW917545:ACW918373 AMS917545:AMS918373 AWO917545:AWO918373 BGK917545:BGK918373 BQG917545:BQG918373 CAC917545:CAC918373 CJY917545:CJY918373 CTU917545:CTU918373 DDQ917545:DDQ918373 DNM917545:DNM918373 DXI917545:DXI918373 EHE917545:EHE918373 ERA917545:ERA918373 FAW917545:FAW918373 FKS917545:FKS918373 FUO917545:FUO918373 GEK917545:GEK918373 GOG917545:GOG918373 GYC917545:GYC918373 HHY917545:HHY918373 HRU917545:HRU918373 IBQ917545:IBQ918373 ILM917545:ILM918373 IVI917545:IVI918373 JFE917545:JFE918373 JPA917545:JPA918373 JYW917545:JYW918373 KIS917545:KIS918373 KSO917545:KSO918373 LCK917545:LCK918373 LMG917545:LMG918373 LWC917545:LWC918373 MFY917545:MFY918373 MPU917545:MPU918373 MZQ917545:MZQ918373 NJM917545:NJM918373 NTI917545:NTI918373 ODE917545:ODE918373 ONA917545:ONA918373 OWW917545:OWW918373 PGS917545:PGS918373 PQO917545:PQO918373 QAK917545:QAK918373 QKG917545:QKG918373 QUC917545:QUC918373 RDY917545:RDY918373 RNU917545:RNU918373 RXQ917545:RXQ918373 SHM917545:SHM918373 SRI917545:SRI918373 TBE917545:TBE918373 TLA917545:TLA918373 TUW917545:TUW918373 UES917545:UES918373 UOO917545:UOO918373 UYK917545:UYK918373 VIG917545:VIG918373 VSC917545:VSC918373 WBY917545:WBY918373 WLU917545:WLU918373 WVQ917545:WVQ918373 K983081:K983909 JE983081:JE983909 TA983081:TA983909 ACW983081:ACW983909 AMS983081:AMS983909 AWO983081:AWO983909 BGK983081:BGK983909 BQG983081:BQG983909 CAC983081:CAC983909 CJY983081:CJY983909 CTU983081:CTU983909 DDQ983081:DDQ983909 DNM983081:DNM983909 DXI983081:DXI983909 EHE983081:EHE983909 ERA983081:ERA983909 FAW983081:FAW983909 FKS983081:FKS983909 FUO983081:FUO983909 GEK983081:GEK983909 GOG983081:GOG983909 GYC983081:GYC983909 HHY983081:HHY983909 HRU983081:HRU983909 IBQ983081:IBQ983909 ILM983081:ILM983909 IVI983081:IVI983909 JFE983081:JFE983909 JPA983081:JPA983909 JYW983081:JYW983909 KIS983081:KIS983909 KSO983081:KSO983909 LCK983081:LCK983909 LMG983081:LMG983909 LWC983081:LWC983909 MFY983081:MFY983909 MPU983081:MPU983909 MZQ983081:MZQ983909 NJM983081:NJM983909 NTI983081:NTI983909 ODE983081:ODE983909 ONA983081:ONA983909 OWW983081:OWW983909 PGS983081:PGS983909 PQO983081:PQO983909 QAK983081:QAK983909 QKG983081:QKG983909 QUC983081:QUC983909 RDY983081:RDY983909 RNU983081:RNU983909 RXQ983081:RXQ983909 SHM983081:SHM983909 SRI983081:SRI983909 TBE983081:TBE983909 TLA983081:TLA983909 TUW983081:TUW983909 UES983081:UES983909 UOO983081:UOO983909 UYK983081:UYK983909 VIG983081:VIG983909 VSC983081:VSC983909 WBY983081:WBY983909 WLU983081:WLU983909 IW110 IW9 WVI9 WVI110 WLM9 WLM110 WBQ9 WBQ110 VRU9 VRU110 VHY9 VHY110 UYC9 UYC110 UOG9 UOG110 UEK9 UEK110 TUO9 TUO110 TKS9 TKS110 TAW9 TAW110 SRA9 SRA110 SHE9 SHE110 RXI9 RXI110 RNM9 RNM110 RDQ9 RDQ110 QTU9 QTU110 QJY9 QJY110 QAC9 QAC110 PQG9 PQG110 PGK9 PGK110 OWO9 OWO110 OMS9 OMS110 OCW9 OCW110 NTA9 NTA110 NJE9 NJE110 MZI9 MZI110 MPM9 MPM110 MFQ9 MFQ110 LVU9 LVU110 LLY9 LLY110 LCC9 LCC110 KSG9 KSG110 KIK9 KIK110 JYO9 JYO110 JOS9 JOS110 JEW9 JEW110 IVA9 IVA110 ILE9 ILE110 IBI9 IBI110 HRM9 HRM110 HHQ9 HHQ110 GXU9 GXU110 GNY9 GNY110 GEC9 GEC110 FUG9 FUG110 FKK9 FKK110 FAO9 FAO110 EQS9 EQS110 EGW9 EGW110 DXA9 DXA110 DNE9 DNE110 DDI9 DDI110 CTM9 CTM110 CJQ9 CJQ110 BZU9 BZU110 BPY9 BPY110 BGC9 BGC110 AWG9 AWG110 AMK9 AMK110 ACO9 ACO110 SS9 SS110 K9 AMS274:AMS869 ACW274:ACW869 TA274:TA869 JE274:JE869 WVQ274:WVQ869 WLU274:WLU869 WBY274:WBY869 VSC274:VSC869 VIG274:VIG869 UYK274:UYK869 UOO274:UOO869 UES274:UES869 TUW274:TUW869 TLA274:TLA869 TBE274:TBE869 SRI274:SRI869 SHM274:SHM869 RXQ274:RXQ869 RNU274:RNU869 RDY274:RDY869 QUC274:QUC869 QKG274:QKG869 QAK274:QAK869 PQO274:PQO869 PGS274:PGS869 OWW274:OWW869 ONA274:ONA869 ODE274:ODE869 NTI274:NTI869 NJM274:NJM869 MZQ274:MZQ869 MPU274:MPU869 MFY274:MFY869 LWC274:LWC869 LMG274:LMG869 LCK274:LCK869 KSO274:KSO869 KIS274:KIS869 JYW274:JYW869 JPA274:JPA869 JFE274:JFE869 IVI274:IVI869 ILM274:ILM869 IBQ274:IBQ869 HRU274:HRU869 HHY274:HHY869 GYC274:GYC869 GOG274:GOG869 GEK274:GEK869 FUO274:FUO869 FKS274:FKS869 FAW274:FAW869 ERA274:ERA869 EHE274:EHE869 DXI274:DXI869 DNM274:DNM869 DDQ274:DDQ869 CTU274:CTU869 CJY274:CJY869 CAC274:CAC869 BQG274:BQG869 BGK274:BGK869 BGI271:BGI273 AWM271:AWM273 AMQ271:AMQ273 ACU271:ACU273 SY271:SY273 JC271:JC273 WVO271:WVO273 WLS271:WLS273 WBW271:WBW273 VSA271:VSA273 VIE271:VIE273 UYI271:UYI273 UOM271:UOM273 UEQ271:UEQ273 TUU271:TUU273 TKY271:TKY273 TBC271:TBC273 SRG271:SRG273 SHK271:SHK273 RXO271:RXO273 RNS271:RNS273 RDW271:RDW273 QUA271:QUA273 QKE271:QKE273 QAI271:QAI273 PQM271:PQM273 PGQ271:PGQ273 OWU271:OWU273 OMY271:OMY273 ODC271:ODC273 NTG271:NTG273 NJK271:NJK273 MZO271:MZO273 MPS271:MPS273 MFW271:MFW273 LWA271:LWA273 LME271:LME273 LCI271:LCI273 KSM271:KSM273 KIQ271:KIQ273 JYU271:JYU273 JOY271:JOY273 JFC271:JFC273 IVG271:IVG273 ILK271:ILK273 IBO271:IBO273 HRS271:HRS273 HHW271:HHW273 GYA271:GYA273 GOE271:GOE273 GEI271:GEI273 FUM271:FUM273 FKQ271:FKQ273 FAU271:FAU273 EQY271:EQY273 EHC271:EHC273 DXG271:DXG273 DNK271:DNK273 DDO271:DDO273 CTS271:CTS273 CJW271:CJW273 CAA271:CAA273 BQE271:BQE273 WVI196 AWO274:AWO869 L62 L22 L25 L29 ABS106:ABS107 K33:K42 K110 BZF130 UDY105 TUC105 TKG105 TAK105 SQO105 SGS105 RWW105 RNA105 RDE105 QTI105 QJM105 PZQ105 PPU105 PFY105 OWC105 OMG105 OCK105 NSO105 NIS105 MYW105 MPA105 MFE105 LVI105 LLM105 LBQ105 KRU105 KHY105 JYC105 JOG105 JEK105 IUO105 IKS105 IAW105 HRA105 HHE105 GXI105 GNM105 GDQ105 FTU105 FJY105 FAC105 EQG105 EGK105 DWO105 DMS105 DCW105 CTA105 CJE105 BZI105 BPM105 BFQ105 AVU105 ALY105 ACC105 SG105 IK105 WUW105 WLA105 WBE105 VRI105 ALO106:ALO107 M83 VHM105 WLO126 EQQ123 FAM123 FKI123 FUE123 GEA123 GNW123 GXS123 HHO123 HRK123 IBG123 ILC123 IUY123 JEU123 JOQ123 JYM123 KII123 KSE123 LCA123 LLW123 LVS123 MFO123 MPK123 MZG123 NJC123 NSY123 OCU123 OMQ123 OWM123 PGI123 PQE123 QAA123 QJW123 QTS123 RDO123 RNK123 RXG123 SHC123 SQY123 TAU123 TKQ123 TUM123 UEI123 UOE123 UYA123 VHW123 VRS123 WBO123 WLK123 WVG123 IU123 SQ123 ACM123 AMI123 AWE123 BGA123 BPW123 BZS123 CTK123 CJO123 DDG123 DNC123 L32 WBS126 VRW126 VIA126 UYE126 UOI126 UEM126 TUQ126 TKU126 TAY126 SRC126 SHG126 RXK126 RNO126 RDS126 QTW126 QKA126 QAE126 PQI126 PGM126 OWQ126 OMU126 OCY126 NTC126 NJG126 MZK126 MPO126 MFS126 LVW126 LMA126 LCE126 KSI126 KIM126 JYQ126 JOU126 JEY126 IVC126 ILG126 IBK126 HRO126 HHS126 GXW126 GOA126 GEE126 FUI126 FKM126 FAQ126 EQU126 EGY126 DXC126 DNG126 DDK126 CTO126 CJS126 BZW126 BQA126 BGE126 AWI126 AMM126 ACQ126 SU126 IY126 WVK126 AVK106:AVK107 AMH153 VIA195 UYE195 UOI195 UEM195 TUQ195 TKU195 TAY195 SRC195 SHG195 RXK195 RNO195 RDS195 QTW195 QKA195 QAE195 PQI195 PGM195 OWQ195 OMU195 OCY195 NTC195 NJG195 MZK195 MPO195 MFS195 LVW195 LMA195 LCE195 KSI195 KIM195 JYQ195 JOU195 JEY195 IVC195 ILG195 IBK195 HRO195 HHS195 GXW195 GOA195 GEE195 FUI195 FKM195 FAQ195 EQU195 EGY195 DXC195 DNG195 DDK195 CTO195 CJS195 BZW195 BQA195 BGE195 AWI195 AMM195 ACQ195 SU195 IY195 WVK195 WLO195 WBS195 BZQ124 O61 AMK62 AWG62 BGC62 BPY62 BZU62 CJQ62 CTM62 DDI62 DNE62 DXA62 EGW62 EQS62 FAO62 FKK62 FUG62 GEC62 GNY62 GXU62 HHQ62 HRM62 IBI62 ILE62 IVA62 JEW62 JOS62 JYO62 KIK62 KSG62 LCC62 LLY62 LVU62 MFQ62 MPM62 MZI62 NJE62 NTA62 OCW62 OMS62 OWO62 PGK62 PQG62 QAC62 QJY62 QTU62 RDQ62 RNM62 RXI62 SHE62 SRA62 TAW62 TKS62 TUO62 UEK62 UOG62 UYC62 VHY62 VRU62 WBQ62 WLM62 WVI62 IW62 SS62 ACO62 N21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IW22 SS22 ACO22 N24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IW25 SS25 ACO25 N28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IW29 SS29 ACO29 N31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IW32 SS32 ACO32 N131:N133 CTI124 CJM124 DDE124 DNA124 DWW124 EGS124 EQO124 FAK124 FKG124 FUC124 GDY124 GNU124 GXQ124 HHM124 HRI124 IBE124 ILA124 IUW124 JES124 JOO124 JYK124 KIG124 KSC124 LBY124 LLU124 LVQ124 MFM124 MPI124 MZE124 NJA124 NSW124 OCS124 OMO124 OWK124 PGG124 PQC124 PZY124 QJU124 QTQ124 RDM124 RNI124 RXE124 SHA124 SQW124 TAS124 TKO124 TUK124 UEG124 UOC124 UXY124 VHU124 VRQ124 WBM124 WLI124 WVE124 IS124 SO124 ACK124 AMG124 AWC124 BFY124 K140:K182 IT134 WLM196 WBQ196 VRU196 VHY196 UYC196 UOG196 UEK196 TUO196 TKS196 TAW196 SRA196 SHE196 RXI196 RNM196 RDQ196 QTU196 QJY196 QAC196 PQG196 PGK196 OWO196 OMS196 OCW196 NTA196 NJE196 MZI196 MPM196 MFQ196 LVU196 LLY196 LCC196 KSG196 KIK196 JYO196 JOS196 JEW196 IVA196 ILE196 IBI196 HRM196 HHQ196 GXU196 GNY196 GEC196 FUG196 FKK196 FAO196 EQS196 EGW196 DXA196 DNE196 DDI196 CTM196 CJQ196 BZU196 BPY196 BGC196 AWG196 AMK196 ACO196 SS196 VRW195 K198:K199 AMH189 ALY63 AVU63 BFQ63 BPM63 BZI63 CJE63 CTA63 DCW63 DMS63 DWO63 EGK63 EQG63 FAC63 FJY63 FTU63 GDQ63 GNM63 GXI63 HHE63 HRA63 IAW63 IKS63 IUO63 JEK63 JOG63 JYC63 KHY63 KRU63 LBQ63 LLM63 LVI63 MFE63 MPA63 MYW63 NIS63 NSO63 OCK63 OMG63 OWC63 PFY63 PPU63 PZQ63 QJM63 QTI63 RDE63 RNA63 RWW63 SGS63 SQO63 TAK63 TKG63 TUC63 UDY63 UNU63 UXQ63 VHM63 VRI63 WBE63 WLA63 WUW63 IK63 SG63 ACC63 AVK64:AVK65 BFG64:BFG65 BPC64:BPC65 BYY64:BYY65 CIU64:CIU65 CSQ64:CSQ65 DCM64:DCM65 DMI64:DMI65 DWE64:DWE65 EGA64:EGA65 EPW64:EPW65 EZS64:EZS65 FJO64:FJO65 FTK64:FTK65 GDG64:GDG65 GNC64:GNC65 GWY64:GWY65 HGU64:HGU65 HQQ64:HQQ65 IAM64:IAM65 IKI64:IKI65 IUE64:IUE65 JEA64:JEA65 JNW64:JNW65 JXS64:JXS65 KHO64:KHO65 KRK64:KRK65 LBG64:LBG65 LLC64:LLC65 LUY64:LUY65 MEU64:MEU65 MOQ64:MOQ65 MYM64:MYM65 NII64:NII65 NSE64:NSE65 OCA64:OCA65 OLW64:OLW65 OVS64:OVS65 PFO64:PFO65 PPK64:PPK65 PZG64:PZG65 QJC64:QJC65 QSY64:QSY65 RCU64:RCU65 RMQ64:RMQ65 RWM64:RWM65 SGI64:SGI65 SQE64:SQE65 TAA64:TAA65 TJW64:TJW65 TTS64:TTS65 UDO64:UDO65 UNK64:UNK65 UXG64:UXG65 VHC64:VHC65 VQY64:VQY65 WAU64:WAU65 WKQ64:WKQ65 WUM64:WUM65 IA64:IA65 RW64:RW65 ALY68 AVU68 BFQ68 BPM68 BZI68 CJE68 CTA68 DCW68 DMS68 DWO68 EGK68 EQG68 FAC68 FJY68 FTU68 GDQ68 GNM68 GXI68 HHE68 HRA68 IAW68 IKS68 IUO68 JEK68 JOG68 JYC68 KHY68 KRU68 LBQ68 LLM68 LVI68 MFE68 MPA68 MYW68 NIS68 NSO68 OCK68 OMG68 OWC68 PFY68 PPU68 PZQ68 QJM68 QTI68 RDE68 RNA68 RWW68 SGS68 SQO68 TAK68 TKG68 TUC68 UDY68 UNU68 UXQ68 VHM68 VRI68 WBE68 WLA68 WUW68 IK68 SG68 ACC68 AVK69:AVK70 BFG69:BFG70 BPC69:BPC70 BYY69:BYY70 CIU69:CIU70 CSQ69:CSQ70 DCM69:DCM70 DMI69:DMI70 DWE69:DWE70 EGA69:EGA70 EPW69:EPW70 EZS69:EZS70 FJO69:FJO70 FTK69:FTK70 GDG69:GDG70 GNC69:GNC70 GWY69:GWY70 HGU69:HGU70 HQQ69:HQQ70 IAM69:IAM70 IKI69:IKI70 IUE69:IUE70 JEA69:JEA70 JNW69:JNW70 JXS69:JXS70 KHO69:KHO70 KRK69:KRK70 LBG69:LBG70 LLC69:LLC70 LUY69:LUY70 MEU69:MEU70 MOQ69:MOQ70 MYM69:MYM70 NII69:NII70 NSE69:NSE70 OCA69:OCA70 OLW69:OLW70 OVS69:OVS70 PFO69:PFO70 PPK69:PPK70 PZG69:PZG70 QJC69:QJC70 QSY69:QSY70 RCU69:RCU70 RMQ69:RMQ70 RWM69:RWM70 SGI69:SGI70 SQE69:SQE70 TAA69:TAA70 TJW69:TJW70 TTS69:TTS70 UDO69:UDO70 UNK69:UNK70 UXG69:UXG70 VHC69:VHC70 VQY69:VQY70 WAU69:WAU70 WKQ69:WKQ70 WUM69:WUM70 IA69:IA70 RW69:RW70 ABS69:ABS70 ACC73 ALY73 AVU73 BFQ73 BPM73 BZI73 CJE73 CTA73 DCW73 DMS73 DWO73 EGK73 EQG73 FAC73 FJY73 FTU73 GDQ73 GNM73 GXI73 HHE73 HRA73 IAW73 IKS73 IUO73 JEK73 JOG73 JYC73 KHY73 KRU73 LBQ73 LLM73 LVI73 MFE73 MPA73 MYW73 NIS73 NSO73 OCK73 OMG73 OWC73 PFY73 PPU73 PZQ73 QJM73 QTI73 RDE73 RNA73 RWW73 SGS73 SQO73 TAK73 TKG73 TUC73 UDY73 UNU73 UXQ73 VHM73 VRI73 WBE73 WLA73 WUW73 IK73 SG73 AVK74:AVK75 BFG74:BFG75 BPC74:BPC75 BYY74:BYY75 CIU74:CIU75 CSQ74:CSQ75 DCM74:DCM75 DMI74:DMI75 DWE74:DWE75 EGA74:EGA75 EPW74:EPW75 EZS74:EZS75 FJO74:FJO75 FTK74:FTK75 GDG74:GDG75 GNC74:GNC75 GWY74:GWY75 HGU74:HGU75 HQQ74:HQQ75 IAM74:IAM75 IKI74:IKI75 IUE74:IUE75 JEA74:JEA75 JNW74:JNW75 JXS74:JXS75 KHO74:KHO75 KRK74:KRK75 LBG74:LBG75 LLC74:LLC75 LUY74:LUY75 MEU74:MEU75 MOQ74:MOQ75 MYM74:MYM75 NII74:NII75 NSE74:NSE75 OCA74:OCA75 OLW74:OLW75 OVS74:OVS75 PFO74:PFO75 PPK74:PPK75 PZG74:PZG75 QJC74:QJC75 QSY74:QSY75 RCU74:RCU75 RMQ74:RMQ75 RWM74:RWM75 SGI74:SGI75 SQE74:SQE75 TAA74:TAA75 TJW74:TJW75 TTS74:TTS75 UDO74:UDO75 UNK74:UNK75 UXG74:UXG75 VHC74:VHC75 VQY74:VQY75 WAU74:WAU75 WKQ74:WKQ75 WUM74:WUM75 IA74:IA75 RW74:RW75 ABS74:ABS75 SG77:SG78 ACC77:ACC78 ALY77:ALY78 AVU77:AVU78 BFQ77:BFQ78 BPM77:BPM78 BZI77:BZI78 CJE77:CJE78 CTA77:CTA78 DCW77:DCW78 DMS77:DMS78 DWO77:DWO78 EGK77:EGK78 EQG77:EQG78 FAC77:FAC78 FJY77:FJY78 FTU77:FTU78 GDQ77:GDQ78 GNM77:GNM78 GXI77:GXI78 HHE77:HHE78 HRA77:HRA78 IAW77:IAW78 IKS77:IKS78 IUO77:IUO78 JEK77:JEK78 JOG77:JOG78 JYC77:JYC78 KHY77:KHY78 KRU77:KRU78 LBQ77:LBQ78 LLM77:LLM78 LVI77:LVI78 MFE77:MFE78 MPA77:MPA78 MYW77:MYW78 NIS77:NIS78 NSO77:NSO78 OCK77:OCK78 OMG77:OMG78 OWC77:OWC78 PFY77:PFY78 PPU77:PPU78 PZQ77:PZQ78 QJM77:QJM78 QTI77:QTI78 RDE77:RDE78 RNA77:RNA78 RWW77:RWW78 SGS77:SGS78 SQO77:SQO78 TAK77:TAK78 TKG77:TKG78 TUC77:TUC78 UDY77:UDY78 UNU77:UNU78 UXQ77:UXQ78 VHM77:VHM78 VRI77:VRI78 WBE77:WBE78 WLA77:WLA78 WUW77:WUW78 IK77:IK78 AVK79 BFG79 BPC79 BYY79 CIU79 CSQ79 DCM79 DMI79 DWE79 EGA79 EPW79 EZS79 FJO79 FTK79 GDG79 GNC79 GWY79 HGU79 HQQ79 IAM79 IKI79 IUE79 JEA79 JNW79 JXS79 KHO79 KRK79 LBG79 LLC79 LUY79 MEU79 MOQ79 MYM79 NII79 NSE79 OCA79 OLW79 OVS79 PFO79 PPK79 PZG79 QJC79 QSY79 RCU79 RMQ79 RWM79 SGI79 SQE79 TAA79 TJW79 TTS79 UDO79 UNK79 UXG79 VHC79 VQY79 WAU79 WKQ79 WUM79 IA79 RW79 IK81 SG81 ACC81 ALY81 AVU81 BFQ81 BPM81 BZI81 CJE81 CTA81 DCW81 DMS81 DWO81 EGK81 EQG81 FAC81 FJY81 FTU81 GDQ81 GNM81 GXI81 HHE81 HRA81 IAW81 IKS81 IUO81 JEK81 JOG81 JYC81 KHY81 KRU81 LBQ81 LLM81 LVI81 MFE81 MPA81 MYW81 NIS81 NSO81 OCK81 OMG81 OWC81 PFY81 PPU81 PZQ81 QJM81 QTI81 RDE81 RNA81 RWW81 SGS81 SQO81 TAK81 TKG81 TUC81 UDY81 UNU81 UXQ81 VHM81 VRI81 WBE81 WLA81 WUW81 AVK82 BFG82 BPC82 BYY82 CIU82 CSQ82 DCM82 DMI82 DWE82 EGA82 EPW82 EZS82 FJO82 FTK82 GDG82 GNC82 GWY82 HGU82 HQQ82 IAM82 IKI82 IUE82 JEA82 JNW82 JXS82 KHO82 KRK82 LBG82 LLC82 LUY82 MEU82 MOQ82 MYM82 NII82 NSE82 OCA82 OLW82 OVS82 PFO82 PPK82 PZG82 QJC82 QSY82 RCU82 RMQ82 RWM82 SGI82 SQE82 TAA82 TJW82 TTS82 UDO82 UNK82 UXG82 VHC82 VQY82 WAU82 WKQ82 WUM82 IA82 RW82 ABS82 WUW84 IK84 SG84 ACC84 ALY84 AVU84 BFQ84 BPM84 BZI84 CJE84 CTA84 DCW84 DMS84 DWO84 EGK84 EQG84 FAC84 FJY84 FTU84 GDQ84 GNM84 GXI84 HHE84 HRA84 IAW84 IKS84 IUO84 JEK84 JOG84 JYC84 KHY84 KRU84 LBQ84 LLM84 LVI84 MFE84 MPA84 MYW84 NIS84 NSO84 OCK84 OMG84 OWC84 PFY84 PPU84 PZQ84 QJM84 QTI84 RDE84 RNA84 RWW84 SGS84 SQO84 TAK84 TKG84 TUC84 UDY84 UNU84 UXQ84 VHM84 VRI84 WBE84 WLA84 AVK85:AVK86 BFG85:BFG86 BPC85:BPC86 BYY85:BYY86 CIU85:CIU86 CSQ85:CSQ86 DCM85:DCM86 DMI85:DMI86 DWE85:DWE86 EGA85:EGA86 EPW85:EPW86 EZS85:EZS86 FJO85:FJO86 FTK85:FTK86 GDG85:GDG86 GNC85:GNC86 GWY85:GWY86 HGU85:HGU86 HQQ85:HQQ86 IAM85:IAM86 IKI85:IKI86 IUE85:IUE86 JEA85:JEA86 JNW85:JNW86 JXS85:JXS86 KHO85:KHO86 KRK85:KRK86 LBG85:LBG86 LLC85:LLC86 LUY85:LUY86 MEU85:MEU86 MOQ85:MOQ86 MYM85:MYM86 NII85:NII86 NSE85:NSE86 OCA85:OCA86 OLW85:OLW86 OVS85:OVS86 PFO85:PFO86 PPK85:PPK86 PZG85:PZG86 QJC85:QJC86 QSY85:QSY86 RCU85:RCU86 RMQ85:RMQ86 RWM85:RWM86 SGI85:SGI86 SQE85:SQE86 TAA85:TAA86 TJW85:TJW86 TTS85:TTS86 UDO85:UDO86 UNK85:UNK86 UXG85:UXG86 VHC85:VHC86 VQY85:VQY86 WAU85:WAU86 WKQ85:WKQ86 WUM85:WUM86 IA85:IA86 RW85:RW86 ABS85:ABS86 WLA88 WUW88 IK88 SG88 ACC88 ALY88 AVU88 BFQ88 BPM88 BZI88 CJE88 CTA88 DCW88 DMS88 DWO88 EGK88 EQG88 FAC88 FJY88 FTU88 GDQ88 GNM88 GXI88 HHE88 HRA88 IAW88 IKS88 IUO88 JEK88 JOG88 JYC88 KHY88 KRU88 LBQ88 LLM88 LVI88 MFE88 MPA88 MYW88 NIS88 NSO88 OCK88 OMG88 OWC88 PFY88 PPU88 PZQ88 QJM88 QTI88 RDE88 RNA88 RWW88 SGS88 SQO88 TAK88 TKG88 TUC88 UDY88 UNU88 UXQ88 VHM88 VRI88 WBE88 AVK89:AVK90 BFG89:BFG90 BPC89:BPC90 BYY89:BYY90 CIU89:CIU90 CSQ89:CSQ90 DCM89:DCM90 DMI89:DMI90 DWE89:DWE90 EGA89:EGA90 EPW89:EPW90 EZS89:EZS90 FJO89:FJO90 FTK89:FTK90 GDG89:GDG90 GNC89:GNC90 GWY89:GWY90 HGU89:HGU90 HQQ89:HQQ90 IAM89:IAM90 IKI89:IKI90 IUE89:IUE90 JEA89:JEA90 JNW89:JNW90 JXS89:JXS90 KHO89:KHO90 KRK89:KRK90 LBG89:LBG90 LLC89:LLC90 LUY89:LUY90 MEU89:MEU90 MOQ89:MOQ90 MYM89:MYM90 NII89:NII90 NSE89:NSE90 OCA89:OCA90 OLW89:OLW90 OVS89:OVS90 PFO89:PFO90 PPK89:PPK90 PZG89:PZG90 QJC89:QJC90 QSY89:QSY90 RCU89:RCU90 RMQ89:RMQ90 RWM89:RWM90 SGI89:SGI90 SQE89:SQE90 TAA89:TAA90 TJW89:TJW90 TTS89:TTS90 UDO89:UDO90 UNK89:UNK90 UXG89:UXG90 VHC89:VHC90 VQY89:VQY90 WAU89:WAU90 WKQ89:WKQ90 WUM89:WUM90 IA89:IA90 RW89:RW90 ABS89:ABS90 WBE93 BGK147 WLA93 WUW93 IK93 SG93 ACC93 ALY93 AVU93 BFQ93 BPM93 BZI93 CJE93 CTA93 DCW93 DMS93 DWO93 EGK93 EQG93 FAC93 FJY93 FTU93 GDQ93 GNM93 GXI93 HHE93 HRA93 IAW93 IKS93 IUO93 JEK93 JOG93 JYC93 KHY93 KRU93 LBQ93 LLM93 LVI93 MFE93 MPA93 MYW93 NIS93 NSO93 OCK93 OMG93 OWC93 PFY93 PPU93 PZQ93 QJM93 QTI93 RDE93 RNA93 RWW93 SGS93 SQO93 TAK93 TKG93 TUC93 UDY93 UNU93 UXQ93 VHM93 VRI93 AVK94:AVK95 BFG94:BFG95 BPC94:BPC95 BYY94:BYY95 CIU94:CIU95 CSQ94:CSQ95 DCM94:DCM95 DMI94:DMI95 DWE94:DWE95 EGA94:EGA95 EPW94:EPW95 EZS94:EZS95 FJO94:FJO95 FTK94:FTK95 GDG94:GDG95 GNC94:GNC95 GWY94:GWY95 HGU94:HGU95 HQQ94:HQQ95 IAM94:IAM95 IKI94:IKI95 IUE94:IUE95 JEA94:JEA95 JNW94:JNW95 JXS94:JXS95 KHO94:KHO95 KRK94:KRK95 LBG94:LBG95 LLC94:LLC95 LUY94:LUY95 MEU94:MEU95 MOQ94:MOQ95 MYM94:MYM95 NII94:NII95 NSE94:NSE95 OCA94:OCA95 OLW94:OLW95 OVS94:OVS95 PFO94:PFO95 PPK94:PPK95 PZG94:PZG95 QJC94:QJC95 QSY94:QSY95 RCU94:RCU95 RMQ94:RMQ95 RWM94:RWM95 SGI94:SGI95 SQE94:SQE95 TAA94:TAA95 TJW94:TJW95 TTS94:TTS95 UDO94:UDO95 UNK94:UNK95 UXG94:UXG95 VHC94:VHC95 VQY94:VQY95 WAU94:WAU95 WKQ94:WKQ95 WUM94:WUM95 IA94:IA95 RW94:RW95 ABS94:ABS95 VRI97 UXQ105 WBE97 WLA97 WUW97 IK97 SG97 ACC97 ALY97 AVU97 BFQ97 BPM97 BZI97 CJE97 CTA97 DCW97 DMS97 DWO97 EGK97 EQG97 FAC97 FJY97 FTU97 GDQ97 GNM97 GXI97 HHE97 HRA97 IAW97 IKS97 IUO97 JEK97 JOG97 JYC97 KHY97 KRU97 LBQ97 LLM97 LVI97 MFE97 MPA97 MYW97 NIS97 NSO97 OCK97 OMG97 OWC97 PFY97 PPU97 PZQ97 QJM97 QTI97 RDE97 RNA97 RWW97 SGS97 SQO97 TAK97 TKG97 TUC97 UDY97 UNU97 UXQ97 VHM97 AVK98:AVK99 BFG98:BFG99 BPC98:BPC99 BYY98:BYY99 CIU98:CIU99 CSQ98:CSQ99 DCM98:DCM99 DMI98:DMI99 DWE98:DWE99 EGA98:EGA99 EPW98:EPW99 EZS98:EZS99 FJO98:FJO99 FTK98:FTK99 GDG98:GDG99 GNC98:GNC99 GWY98:GWY99 HGU98:HGU99 HQQ98:HQQ99 IAM98:IAM99 IKI98:IKI99 IUE98:IUE99 JEA98:JEA99 JNW98:JNW99 JXS98:JXS99 KHO98:KHO99 KRK98:KRK99 LBG98:LBG99 LLC98:LLC99 LUY98:LUY99 MEU98:MEU99 MOQ98:MOQ99 MYM98:MYM99 NII98:NII99 NSE98:NSE99 OCA98:OCA99 OLW98:OLW99 OVS98:OVS99 PFO98:PFO99 PPK98:PPK99 PZG98:PZG99 QJC98:QJC99 QSY98:QSY99 RCU98:RCU99 RMQ98:RMQ99 RWM98:RWM99 SGI98:SGI99 SQE98:SQE99 TAA98:TAA99 TJW98:TJW99 TTS98:TTS99 UDO98:UDO99 UNK98:UNK99 UXG98:UXG99 VHC98:VHC99 VQY98:VQY99 WAU98:WAU99 WKQ98:WKQ99 WUM98:WUM99 IA98:IA99 RW98:RW99 ABS98:ABS99 VHM101 VRI101 WBE101 WLA101 WUW101 IK101 SG101 ACC101 ALY101 AVU101 BFQ101 BPM101 BZI101 CJE101 CTA101 DCW101 DMS101 DWO101 EGK101 EQG101 FAC101 FJY101 FTU101 GDQ101 GNM101 GXI101 HHE101 HRA101 IAW101 IKS101 IUO101 JEK101 JOG101 JYC101 KHY101 KRU101 LBQ101 LLM101 LVI101 MFE101 MPA101 MYW101 NIS101 NSO101 OCK101 OMG101 OWC101 PFY101 PPU101 PZQ101 QJM101 QTI101 RDE101 RNA101 RWW101 SGS101 SQO101 TAK101 TKG101 TUC101 UDY101 UNU101 UXQ101 AVK102:AVK103 BFG102:BFG103 BPC102:BPC103 BYY102:BYY103 CIU102:CIU103 CSQ102:CSQ103 DCM102:DCM103 DMI102:DMI103 DWE102:DWE103 EGA102:EGA103 EPW102:EPW103 EZS102:EZS103 FJO102:FJO103 FTK102:FTK103 GDG102:GDG103 GNC102:GNC103 GWY102:GWY103 HGU102:HGU103 HQQ102:HQQ103 IAM102:IAM103 IKI102:IKI103 IUE102:IUE103 JEA102:JEA103 JNW102:JNW103 JXS102:JXS103 KHO102:KHO103 KRK102:KRK103 LBG102:LBG103 LLC102:LLC103 LUY102:LUY103 MEU102:MEU103 MOQ102:MOQ103 MYM102:MYM103 NII102:NII103 NSE102:NSE103 OCA102:OCA103 OLW102:OLW103 OVS102:OVS103 PFO102:PFO103 PPK102:PPK103 PZG102:PZG103 QJC102:QJC103 QSY102:QSY103 RCU102:RCU103 RMQ102:RMQ103 RWM102:RWM103 SGI102:SGI103 SQE102:SQE103 TAA102:TAA103 TJW102:TJW103 TTS102:TTS103 UDO102:UDO103 UNK102:UNK103 UXG102:UXG103 VHC102:VHC103 VQY102:VQY103 WAU102:WAU103 WKQ102:WKQ103 WUM102:WUM103 IA102:IA103 RW102:RW103 ABS102:ABS103 ABS64:ABS65 UNU105 BFG106:BFG107 BPC106:BPC107 BYY106:BYY107 CIU106:CIU107 CSQ106:CSQ107 DCM106:DCM107 DMI106:DMI107 DWE106:DWE107 EGA106:EGA107 EPW106:EPW107 EZS106:EZS107 FJO106:FJO107 FTK106:FTK107 GDG106:GDG107 GNC106:GNC107 GWY106:GWY107 HGU106:HGU107 HQQ106:HQQ107 IAM106:IAM107 IKI106:IKI107 IUE106:IUE107 JEA106:JEA107 JNW106:JNW107 JXS106:JXS107 KHO106:KHO107 KRK106:KRK107 LBG106:LBG107 LLC106:LLC107 LUY106:LUY107 MEU106:MEU107 MOQ106:MOQ107 MYM106:MYM107 NII106:NII107 NSE106:NSE107 OCA106:OCA107 OLW106:OLW107 OVS106:OVS107 PFO106:PFO107 PPK106:PPK107 PZG106:PZG107 QJC106:QJC107 QSY106:QSY107 RCU106:RCU107 RMQ106:RMQ107 RWM106:RWM107 SGI106:SGI107 SQE106:SQE107 TAA106:TAA107 TJW106:TJW107 TTS106:TTS107 UDO106:UDO107 UNK106:UNK107 UXG106:UXG107 VHC106:VHC107 VQY106:VQY107 WAU106:WAU107 WKQ106:WKQ107 WUM106:WUM107 IA106:IA107 RW106:RW107 ALO102:ALO103 ABS79 WLD127 WBH127 VRL127 VHP127 UXT127 UNX127 UEB127 TUF127 TKJ127 TAN127 SQR127 SGV127 RWZ127 RND127 RDH127 QTL127 QJP127 PZT127 PPX127 PGB127 OWF127 OMJ127 OCN127 NSR127 NIV127 MYZ127 MPD127 MFH127 LVL127 LLP127 LBT127 KRX127 KIB127 JYF127 JOJ127 JEN127 IUR127 IKV127 IAZ127 HRD127 HHH127 GXL127 GNP127 GDT127 FTX127 FKB127 FAF127 EQJ127 EGN127 DWR127 DMV127 DCZ127 CTD127 CJH127 BZL127 BPP127 BFT127 AVX127 AMB127 ACF127 SJ127 IN127 SP128:SP129 WVF134 CSX130 CJB130 DCT130 DMP130 DWL130 EGH130 EQD130 EZZ130 FJV130 FTR130 GDN130 GNJ130 GXF130 HHB130 HQX130 IAT130 IKP130 IUL130 JEH130 JOD130 JXZ130 KHV130 KRR130 LBN130 LLJ130 LVF130 MFB130 MOX130 MYT130 NIP130 NSL130 OCH130 OMD130 OVZ130 PFV130 PPR130 PZN130 QJJ130 QTF130 RDB130 RMX130 RWT130 SGP130 SQL130 TAH130 TKD130 TTZ130 UDV130 UNR130 UXN130 VHJ130 VRF130 WBB130 WKX130 WUT130 IH130 SD130 ABZ130 ALV130 AVR130 BFN130 M43:M60 AWD143 BFZ143 BPV143 BZR143 CJN143 CTJ143 DDF143 DNB143 DWX143 EGT143 EQP143 FAL143 FKH143 FUD143 GDZ143 GNV143 GXR143 HHN143 HRJ143 IBF143 ILB143 IUX143 JET143 JOP143 JYL143 KIH143 KSD143 LBZ143 LLV143 LVR143 MFN143 MPJ143 MZF143 NJB143 NSX143 OCT143 OMP143 OWL143 PGH143 PQD143 PZZ143 QJV143 QTR143 RDN143 RNJ143 RXF143 SHB143 SQX143 TAT143 TKP143 TUL143 UEH143 UOD143 UXZ143 VHV143 VRR143 WBN143 WLJ143 WVF143 IT143 SP143 ACL143 AWD146 BFZ146 BPV146 BZR146 CJN146 CTJ146 DDF146 DNB146 DWX146 EGT146 EQP146 FAL146 FKH146 FUD146 GDZ146 GNV146 GXR146 HHN146 HRJ146 IBF146 ILB146 IUX146 JET146 JOP146 JYL146 KIH146 KSD146 LBZ146 LLV146 LVR146 MFN146 MPJ146 MZF146 NJB146 NSX146 OCT146 OMP146 OWL146 PGH146 PQD146 PZZ146 QJV146 QTR146 RDN146 RNJ146 RXF146 SHB146 SQX146 TAT146 TKP146 TUL146 UEH146 UOD146 UXZ146 VHV146 VRR146 WBN146 WLJ146 WVF146 IT146 SP146 ACL146 AMH149 AWD149 BFZ149 BPV149 BZR149 CJN149 CTJ149 DDF149 DNB149 DWX149 EGT149 EQP149 FAL149 FKH149 FUD149 GDZ149 GNV149 GXR149 HHN149 HRJ149 IBF149 ILB149 IUX149 JET149 JOP149 JYL149 KIH149 KSD149 LBZ149 LLV149 LVR149 MFN149 MPJ149 MZF149 NJB149 NSX149 OCT149 OMP149 OWL149 PGH149 PQD149 PZZ149 QJV149 QTR149 RDN149 RNJ149 RXF149 SHB149 SQX149 TAT149 TKP149 TUL149 UEH149 UOD149 UXZ149 VHV149 VRR149 WBN149 WLJ149 WVF149 IT149 SP149 ACL149 AMH151 AWD151 BFZ151 BPV151 BZR151 CJN151 CTJ151 DDF151 DNB151 DWX151 EGT151 EQP151 FAL151 FKH151 FUD151 GDZ151 GNV151 GXR151 HHN151 HRJ151 IBF151 ILB151 IUX151 JET151 JOP151 JYL151 KIH151 KSD151 LBZ151 LLV151 LVR151 MFN151 MPJ151 MZF151 NJB151 NSX151 OCT151 OMP151 OWL151 PGH151 PQD151 PZZ151 QJV151 QTR151 RDN151 RNJ151 RXF151 SHB151 SQX151 TAT151 TKP151 TUL151 UEH151 UOD151 UXZ151 VHV151 VRR151 WBN151 WLJ151 WVF151 IT151 SP151 ACL151 ACS122 AWD153 BFZ153 BPV153 BZR153 CJN153 CTJ153 DDF153 DNB153 DWX153 EGT153 EQP153 FAL153 FKH153 FUD153 GDZ153 GNV153 GXR153 HHN153 HRJ153 IBF153 ILB153 IUX153 JET153 JOP153 JYL153 KIH153 KSD153 LBZ153 LLV153 LVR153 MFN153 MPJ153 MZF153 NJB153 NSX153 OCT153 OMP153 OWL153 PGH153 PQD153 PZZ153 QJV153 QTR153 RDN153 RNJ153 RXF153 SHB153 SQX153 TAT153 TKP153 TUL153 UEH153 UOD153 UXZ153 VHV153 VRR153 WBN153 WLJ153 WVF153 IT153 SP153 ACL153 K235:K236 AWD189 BFZ189 BPV189 BZR189 CJN189 CTJ189 DDF189 DNB189 DWX189 EGT189 EQP189 FAL189 FKH189 FUD189 GDZ189 GNV189 GXR189 HHN189 HRJ189 IBF189 ILB189 IUX189 JET189 JOP189 JYL189 KIH189 KSD189 LBZ189 LLV189 LVR189 MFN189 MPJ189 MZF189 NJB189 NSX189 OCT189 OMP189 OWL189 PGH189 PQD189 PZZ189 QJV189 QTR189 RDN189 RNJ189 RXF189 SHB189 SQX189 TAT189 TKP189 TUL189 UEH189 UOD189 UXZ189 VHV189 VRR189 WBN189 WLJ189 WVF189 IT189 SP189 ACL189 ACW262 IF133 BPJ130 SW131 JA131 WVM131 WLQ131 WBU131 VRY131 VIC131 UYG131 UOK131 UEO131 TUS131 TKW131 TBA131 SRE131 SHI131 RXM131 RNQ131 RDU131 QTY131 QKC131 QAG131 PQK131 PGO131 OWS131 OMW131 ODA131 NTE131 NJI131 MZM131 MPQ131 MFU131 LVY131 LMC131 LCG131 KSK131 KIO131 JYS131 JOW131 JFA131 IVE131 ILI131 IBM131 HRQ131 HHU131 GXY131 GOC131 GEG131 FUK131 FKO131 FAS131 EQW131 EHA131 DXE131 DNI131 DDM131 CTQ131 CJU131 BZY131 BQC131 BGG131 AWK131 AMO131 ACS131 BPU124 CJO115 CTK115 BZS115 BPW115 BGA115 AWE115 AMI115 ACM115 SQ115 IU115 WVG115 WLK115 WBO115 VRS115 VHW115 UYA115 UOE115 UEI115 TUM115 TKQ115 TAU115 SQY115 SHC115 RXG115 RNK115 RDO115 QTS115 QJW115 QAA115 PQE115 PGI115 OWM115 OMQ115 OCU115 NSY115 NJC115 MZG115 MPK115 MFO115 LVS115 LLW115 LCA115 KSE115 KII115 JYM115 JOQ115 JEU115 IUY115 ILC115 IBG115 HRK115 HHO115 GXS115 GNW115 GEA115 FUE115 FKI115 FAM115 EQQ115 EGU115 DWY115 DNC115 DDG115 ACS116 SW116 JA116 WVM116 WLQ116 WBU116 VRY116 VIC116 UYG116 UOK116 UEO116 TUS116 TKW116 TBA116 SRE116 SHI116 RXM116 RNQ116 RDU116 QTY116 QKC116 QAG116 PQK116 PGO116 OWS116 OMW116 ODA116 NTE116 NJI116 MZM116 MPQ116 MFU116 LVY116 LMC116 LCG116 KSK116 KIO116 JYS116 JOW116 JFA116 IVE116 ILI116 IBM116 HRQ116 HHU116 GXY116 GOC116 GEG116 FUK116 FKO116 FAS116 EQW116 EHA116 DXE116 DNI116 DDM116 CTQ116 CJU116 BZY116 BQC116 BGG116 AWK116 AMO116 DDG117 K112:K122 CJO117 CTK117 BZS117 BPW117 BGA117 AWE117 AMI117 ACM117 SQ117 IU117 WVG117 WLK117 WBO117 VRS117 VHW117 UYA117 UOE117 UEI117 TUM117 TKQ117 TAU117 SQY117 SHC117 RXG117 RNK117 RDO117 QTS117 QJW117 QAA117 PQE117 PGI117 OWM117 OMQ117 OCU117 NSY117 NJC117 MZG117 MPK117 MFO117 LVS117 LLW117 LCA117 KSE117 KII117 JYM117 JOQ117 JEU117 IUY117 ILC117 IBG117 HRK117 HHO117 GXS117 GNW117 GEA117 FUE117 FKI117 FAM117 EQQ117 EGU117 DWY117 DNC117 ACS118 SW118 JA118 WVM118 WLQ118 WBU118 VRY118 VIC118 UYG118 UOK118 UEO118 TUS118 TKW118 TBA118 SRE118 SHI118 RXM118 RNQ118 RDU118 QTY118 QKC118 QAG118 PQK118 PGO118 OWS118 OMW118 ODA118 NTE118 NJI118 MZM118 MPQ118 MFU118 LVY118 LMC118 LCG118 KSK118 KIO118 JYS118 JOW118 JFA118 IVE118 ILI118 IBM118 HRQ118 HHU118 GXY118 GOC118 GEG118 FUK118 FKO118 FAS118 EQW118 EHA118 DXE118 DNI118 DDM118 CTQ118 CJU118 BZY118 BQC118 BGG118 AWK118 AMO118 DNC119 DWY123 DDG119 CJO119 CTK119 BZS119 BPW119 BGA119 AWE119 AMI119 ACM119 SQ119 IU119 WVG119 WLK119 WBO119 VRS119 VHW119 UYA119 UOE119 UEI119 TUM119 TKQ119 TAU119 SQY119 SHC119 RXG119 RNK119 RDO119 QTS119 QJW119 QAA119 PQE119 PGI119 OWM119 OMQ119 OCU119 NSY119 NJC119 MZG119 MPK119 MFO119 LVS119 LLW119 LCA119 KSE119 KII119 JYM119 JOQ119 JEU119 IUY119 ILC119 IBG119 HRK119 HHO119 GXS119 GNW119 GEA119 FUE119 FKI119 FAM119 EQQ119 EGU119 DWY119 ACS120 SW120 JA120 WVM120 WLQ120 WBU120 VRY120 VIC120 UYG120 UOK120 UEO120 TUS120 TKW120 TBA120 SRE120 SHI120 RXM120 RNQ120 RDU120 QTY120 QKC120 QAG120 PQK120 PGO120 OWS120 OMW120 ODA120 NTE120 NJI120 MZM120 MPQ120 MFU120 LVY120 LMC120 LCG120 KSK120 KIO120 JYS120 JOW120 JFA120 IVE120 ILI120 IBM120 HRQ120 HHU120 GXY120 GOC120 GEG120 FUK120 FKO120 FAS120 EQW120 EHA120 DXE120 DNI120 DDM120 CTQ120 CJU120 BZY120 BQC120 BGG120 AWK120 AMO120 DWY121 DNC121 DDG121 CJO121 CTK121 BZS121 BPW121 BGA121 AWE121 AMI121 ACM121 SQ121 IU121 WVG121 WLK121 WBO121 VRS121 VHW121 UYA121 UOE121 UEI121 TUM121 TKQ121 TAU121 SQY121 SHC121 RXG121 RNK121 RDO121 QTS121 QJW121 QAA121 PQE121 PGI121 OWM121 OMQ121 OCU121 NSY121 NJC121 MZG121 MPK121 MFO121 LVS121 LLW121 LCA121 KSE121 KII121 JYM121 JOQ121 JEU121 IUY121 ILC121 IBG121 HRK121 HHO121 GXS121 GNW121 GEA121 FUE121 FKI121 FAM121 EQQ121 EGU121 EGU123 SW122 JA122 WVM122 WLQ122 WBU122 VRY122 VIC122 UYG122 UOK122 UEO122 TUS122 TKW122 TBA122 SRE122 SHI122 RXM122 RNQ122 RDU122 QTY122 QKC122 QAG122 PQK122 PGO122 OWS122 OMW122 ODA122 NTE122 NJI122 MZM122 MPQ122 MFU122 LVY122 LMC122 LCG122 KSK122 KIO122 JYS122 JOW122 JFA122 IVE122 ILI122 IBM122 HRQ122 HHU122 GXY122 GOC122 GEG122 FUK122 FKO122 FAS122 EQW122 EHA122 DXE122 DNI122 DDM122 CTQ122 CJU122 BZY122 BQC122 BGG122 AWK122 AMO122 BGK144 AMH143 AWO144 AMS144 ACW144 TA144 JE144 WVQ144 WLU144 WBY144 VSC144 VIG144 UYK144 UOO144 UES144 TUW144 TLA144 TBE144 SRI144 SHM144 RXQ144 RNU144 RDY144 QUC144 QKG144 QAK144 PQO144 PGS144 OWW144 ONA144 ODE144 NTI144 NJM144 MZQ144 MPU144 MFY144 LWC144 LMG144 LCK144 KSO144 KIS144 JYW144 JPA144 JFE144 IVI144 ILM144 IBQ144 HRU144 HHY144 GYC144 GOG144 GEK144 FUO144 FKS144 FAW144 ERA144 EHE144 DXI144 DNM144 DDQ144 CTU144 CJY144 CAC144 BQG144 IW196 AMH146 AWO147 AMS147 ACW147 TA147 JE147 WVQ147 WLU147 WBY147 VSC147 VIG147 UYK147 UOO147 UES147 TUW147 TLA147 TBE147 SRI147 SHM147 RXQ147 RNU147 RDY147 QUC147 QKG147 QAK147 PQO147 PGS147 OWW147 ONA147 ODE147 NTI147 NJM147 MZQ147 MPU147 MFY147 LWC147 LMG147 LCK147 KSO147 KIS147 JYW147 JPA147 JFE147 IVI147 ILM147 IBQ147 HRU147 HHY147 GYC147 GOG147 GEK147 FUO147 FKS147 FAW147 ERA147 EHE147 DXI147 DNM147 DDQ147 CTU147 CJY147 CAC147 BQG147 IT128:IT129 WLJ134 WBN134 VRR134 VHV134 UXZ134 UOD134 UEH134 TUL134 TKP134 TAT134 SQX134 SHB134 RXF134 RNJ134 RDN134 QTR134 QJV134 PZZ134 PQD134 PGH134 OWL134 OMP134 OCT134 NSX134 NJB134 MZF134 MPJ134 MFN134 LVR134 LLV134 LBZ134 KSD134 KIH134 JYL134 JOP134 JET134 IUX134 ILB134 IBF134 HRJ134 HHN134 GXR134 GNV134 GDZ134 FUD134 FKH134 FAL134 EQP134 EGT134 DWX134 DNB134 DDF134 CTJ134 CJN134 BZR134 BPV134 BFZ134 AWD134 AMH134 ACL134 K134 J108:J109 WUZ127 WVF128:WVF129 WLJ128:WLJ129 WBN128:WBN129 VRR128:VRR129 VHV128:VHV129 UXZ128:UXZ129 UOD128:UOD129 UEH128:UEH129 TUL128:TUL129 TKP128:TKP129 TAT128:TAT129 SQX128:SQX129 SHB128:SHB129 RXF128:RXF129 RNJ128:RNJ129 RDN128:RDN129 QTR128:QTR129 QJV128:QJV129 PZZ128:PZZ129 PQD128:PQD129 PGH128:PGH129 OWL128:OWL129 OMP128:OMP129 OCT128:OCT129 NSX128:NSX129 NJB128:NJB129 MZF128:MZF129 MPJ128:MPJ129 MFN128:MFN129 LVR128:LVR129 LLV128:LLV129 LBZ128:LBZ129 KSD128:KSD129 KIH128:KIH129 JYL128:JYL129 JOP128:JOP129 JET128:JET129 IUX128:IUX129 ILB128:ILB129 IBF128:IBF129 HRJ128:HRJ129 HHN128:HHN129 GXR128:GXR129 GNV128:GNV129 GDZ128:GDZ129 FUD128:FUD129 FKH128:FKH129 FAL128:FAL129 EQP128:EQP129 EGT128:EGT129 DWX128:DWX129 DNB128:DNB129 DDF128:DDF129 CTJ128:CTJ129 CJN128:CJN129 BZR128:BZR129 BPV128:BPV129 BFZ128:BFZ129 AWD128:AWD129 AMH128:AMH129 ACL128:ACL129 WVM269:WVM270 ACO194 AMS264:AMS266 AWO264:AWO266 BGK264:BGK266 BQG264:BQG266 CAC264:CAC266 CJY264:CJY266 CTU264:CTU266 DDQ264:DDQ266 DNM264:DNM266 DXI264:DXI266 EHE264:EHE266 ERA264:ERA266 FAW264:FAW266 FKS264:FKS266 FUO264:FUO266 GEK264:GEK266 GOG264:GOG266 GYC264:GYC266 HHY264:HHY266 HRU264:HRU266 IBQ264:IBQ266 ILM264:ILM266 IVI264:IVI266 JFE264:JFE266 JPA264:JPA266 JYW264:JYW266 KIS264:KIS266 KSO264:KSO266 LCK264:LCK266 LMG264:LMG266 LWC264:LWC266 MFY264:MFY266 MPU264:MPU266 MZQ264:MZQ266 NJM264:NJM266 NTI264:NTI266 ODE264:ODE266 ONA264:ONA266 OWW264:OWW266 PGS264:PGS266 PQO264:PQO266 QAK264:QAK266 QKG264:QKG266 QUC264:QUC266 RDY264:RDY266 RNU264:RNU266 RXQ264:RXQ266 SHM264:SHM266 SRI264:SRI266 TBE264:TBE266 TLA264:TLA266 TUW264:TUW266 UES264:UES266 UOO264:UOO266 UYK264:UYK266 VIG264:VIG266 VSC264:VSC266 WBY264:WBY266 WLU264:WLU266 WVQ264:WVQ266 JE264:JE266 TA264:TA266 K188:K192 AMK194 AWG194 BGC194 BPY194 BZU194 CJQ194 CTM194 DDI194 DNE194 DXA194 EGW194 EQS194 FAO194 FKK194 FUG194 GEC194 GNY194 GXU194 HHQ194 HRM194 IBI194 ILE194 IVA194 JEW194 JOS194 JYO194 KIK194 KSG194 LCC194 LLY194 LVU194 MFQ194 MPM194 MZI194 NJE194 NTA194 OCW194 OMS194 OWO194 PGK194 PQG194 QAC194 QJY194 QTU194 RDQ194 RNM194 RXI194 SHE194 SRA194 TAW194 TKS194 TUO194 UEK194 UOG194 UYC194 VHY194 VRU194 WBQ194 WLM194 WVI194 IW194 SS194 ACW258 AMS258 AWO258 BGK258 BQG258 CAC258 CJY258 CTU258 DDQ258 DNM258 DXI258 EHE258 ERA258 FAW258 FKS258 FUO258 GEK258 GOG258 GYC258 HHY258 HRU258 IBQ258 ILM258 IVI258 JFE258 JPA258 JYW258 KIS258 KSO258 LCK258 LMG258 LWC258 MFY258 MPU258 MZQ258 NJM258 NTI258 ODE258 ONA258 OWW258 PGS258 PQO258 QAK258 QKG258 QUC258 RDY258 RNU258 RXQ258 SHM258 SRI258 TBE258 TLA258 TUW258 UES258 UOO258 UYK258 VIG258 VSC258 WBY258 WLU258 WVQ258 JE258 TA258 ACW260 AMS260 AWO260 BGK260 BQG260 CAC260 CJY260 CTU260 DDQ260 DNM260 DXI260 EHE260 ERA260 FAW260 FKS260 FUO260 GEK260 GOG260 GYC260 HHY260 HRU260 IBQ260 ILM260 IVI260 JFE260 JPA260 JYW260 KIS260 KSO260 LCK260 LMG260 LWC260 MFY260 MPU260 MZQ260 NJM260 NTI260 ODE260 ONA260 OWW260 PGS260 PQO260 QAK260 QKG260 QUC260 RDY260 RNU260 RXQ260 SHM260 SRI260 TBE260 TLA260 TUW260 UES260 UOO260 UYK260 VIG260 VSC260 WBY260 WLU260 WVQ260 JE260 TA260 K239:K240 AMS262 AWO262 BGK262 BQG262 CAC262 CJY262 CTU262 DDQ262 DNM262 DXI262 EHE262 ERA262 FAW262 FKS262 FUO262 GEK262 GOG262 GYC262 HHY262 HRU262 IBQ262 ILM262 IVI262 JFE262 JPA262 JYW262 KIS262 KSO262 LCK262 LMG262 LWC262 MFY262 MPU262 MZQ262 NJM262 NTI262 ODE262 ONA262 OWW262 PGS262 PQO262 QAK262 QKG262 QUC262 RDY262 RNU262 RXQ262 SHM262 SRI262 TBE262 TLA262 TUW262 UES262 UOO262 UYK262 VIG262 VSC262 WBY262 WLU262 WVQ262 JE262 TA262 ALO64:ALO65 ALO69:ALO70 ALO74:ALO75 ALO98:ALO99 ALO85:ALO86 ALO94:ALO95 ALO89:ALO90 M105:M107 ACL132 AMH132 AWD132 BFZ132 BPV132 BZR132 CJN132 CTJ132 DDF132 DNB132 DWX132 EGT132 EQP132 FAL132 FKH132 FUD132 GDZ132 GNV132 GXR132 HHN132 HRJ132 IBF132 ILB132 IUX132 JET132 JOP132 JYL132 KIH132 KSD132 LBZ132 LLV132 LVR132 MFN132 MPJ132 MZF132 NJB132 NSX132 OCT132 OMP132 OWL132 PGH132 PQD132 PZZ132 QJV132 QTR132 RDN132 RNJ132 RXF132 SHB132 SQX132 TAT132 TKP132 TUL132 UEH132 UOD132 UXZ132 VHV132 VRR132 WBN132 WLJ132 WVF132 IT132 SP132 L131:L133 WUR133 WKV133 WAZ133 VRD133 VHH133 UXL133 UNP133 UDT133 TTX133 TKB133 TAF133 SQJ133 SGN133 RWR133 RMV133 RCZ133 QTD133 QJH133 PZL133 PPP133 PFT133 OVX133 OMB133 OCF133 NSJ133 NIN133 MYR133 MOV133 MEZ133 LVD133 LLH133 LBL133 KRP133 KHT133 JXX133 JOB133 JEF133 IUJ133 IKN133 IAR133 HQV133 HGZ133 GXD133 GNH133 GDL133 FTP133 FJT133 EZX133 EQB133 EGF133 DWJ133 DMN133 DCR133 CSV133 CIZ133 BZD133 BPH133 BFL133 AVP133 ALT133 ABX133 SB133 ALO79 J84:J104 ALO82 SP134 J63:J82 K226:K231 BFO267:BFO268 ACW264:ACW266 BPK267:BPK268 BZG267:BZG268 CJC267:CJC268 CSY267:CSY268 DCU267:DCU268 DMQ267:DMQ268 DWM267:DWM268 EGI267:EGI268 EQE267:EQE268 FAA267:FAA268 FJW267:FJW268 FTS267:FTS268 GDO267:GDO268 GNK267:GNK268 GXG267:GXG268 HHC267:HHC268 HQY267:HQY268 IAU267:IAU268 IKQ267:IKQ268 IUM267:IUM268 JEI267:JEI268 JOE267:JOE268 JYA267:JYA268 KHW267:KHW268 KRS267:KRS268 LBO267:LBO268 LLK267:LLK268 LVG267:LVG268 MFC267:MFC268 MOY267:MOY268 MYU267:MYU268 NIQ267:NIQ268 NSM267:NSM268 OCI267:OCI268 OME267:OME268 OWA267:OWA268 PFW267:PFW268 PPS267:PPS268 PZO267:PZO268 QJK267:QJK268 QTG267:QTG268 RDC267:RDC268 RMY267:RMY268 RWU267:RWU268 SGQ267:SGQ268 SQM267:SQM268 TAI267:TAI268 TKE267:TKE268 TUA267:TUA268 UDW267:UDW268 UNS267:UNS268 UXO267:UXO268 VHK267:VHK268 VRG267:VRG268 WBC267:WBC268 WKY267:WKY268 WUU267:WUU268 II267:II268 SE267:SE268 ACA267:ACA268 K243:K244 ALW267:ALW268 E269:E270 AVS267:AVS268 JA269:JA270 SW269:SW270 ACS269:ACS270 AMO269:AMO270 AWK269:AWK270 BGG269:BGG270 BQC269:BQC270 BZY269:BZY270 CJU269:CJU270 CTQ269:CTQ270 DDM269:DDM270 DNI269:DNI270 DXE269:DXE270 EHA269:EHA270 EQW269:EQW270 FAS269:FAS270 FKO269:FKO270 FUK269:FUK270 GEG269:GEG270 GOC269:GOC270 GXY269:GXY270 HHU269:HHU270 HRQ269:HRQ270 IBM269:IBM270 ILI269:ILI270 IVE269:IVE270 JFA269:JFA270 JOW269:JOW270 JYS269:JYS270 KIO269:KIO270 KSK269:KSK270 LCG269:LCG270 LMC269:LMC270 LVY269:LVY270 MFU269:MFU270 MPQ269:MPQ270 MZM269:MZM270 NJI269:NJI270 NTE269:NTE270 ODA269:ODA270 OMW269:OMW270 OWS269:OWS270 PGO269:PGO270 PQK269:PQK270 QAG269:QAG270 QKC269:QKC270 QTY269:QTY270 RDU269:RDU270 RNQ269:RNQ270 RXM269:RXM270 SHI269:SHI270 SRE269:SRE270 TBA269:TBA270 TKW269:TKW270 TUS269:TUS270 UEO269:UEO270 UOK269:UOK270 UYG269:UYG270 VIC269:VIC270 VRY269:VRY270 WBU269:WBU270 WLQ269:WLQ270 TA217 K126:K129 ACW217 AMS217 AWO217 BGK217 BQG217 CAC217 CJY217 CTU217 DDQ217 DNM217 DXI217 EHE217 ERA217 FAW217 FKS217 FUO217 GEK217 GOG217 GYC217 HHY217 HRU217 IBQ217 ILM217 IVI217 JFE217 JPA217 JYW217 KIS217 KSO217 LCK217 LMG217 LWC217 MFY217 MPU217 MZQ217 NJM217 NTI217 ODE217 ONA217 OWW217 PGS217 PQO217 QAK217 QKG217 QUC217 RDY217 RNU217 RXQ217 SHM217 SRI217 TBE217 TLA217 TUW217 UES217 UOO217 UYK217 VIG217 VSC217 WBY217 WLU217 WVQ217 JE217 K264:K869 K202:K224 K247:K248 K250:K262">
      <formula1>Способ_закупок</formula1>
    </dataValidation>
    <dataValidation type="textLength" operator="equal" allowBlank="1" showInputMessage="1" showErrorMessage="1" error="БИН должен содержать 12 символов" sqref="WXC983081:WXC983909 BA65577:BA66405 KQ65577:KQ66405 UM65577:UM66405 AEI65577:AEI66405 AOE65577:AOE66405 AYA65577:AYA66405 BHW65577:BHW66405 BRS65577:BRS66405 CBO65577:CBO66405 CLK65577:CLK66405 CVG65577:CVG66405 DFC65577:DFC66405 DOY65577:DOY66405 DYU65577:DYU66405 EIQ65577:EIQ66405 ESM65577:ESM66405 FCI65577:FCI66405 FME65577:FME66405 FWA65577:FWA66405 GFW65577:GFW66405 GPS65577:GPS66405 GZO65577:GZO66405 HJK65577:HJK66405 HTG65577:HTG66405 IDC65577:IDC66405 IMY65577:IMY66405 IWU65577:IWU66405 JGQ65577:JGQ66405 JQM65577:JQM66405 KAI65577:KAI66405 KKE65577:KKE66405 KUA65577:KUA66405 LDW65577:LDW66405 LNS65577:LNS66405 LXO65577:LXO66405 MHK65577:MHK66405 MRG65577:MRG66405 NBC65577:NBC66405 NKY65577:NKY66405 NUU65577:NUU66405 OEQ65577:OEQ66405 OOM65577:OOM66405 OYI65577:OYI66405 PIE65577:PIE66405 PSA65577:PSA66405 QBW65577:QBW66405 QLS65577:QLS66405 QVO65577:QVO66405 RFK65577:RFK66405 RPG65577:RPG66405 RZC65577:RZC66405 SIY65577:SIY66405 SSU65577:SSU66405 TCQ65577:TCQ66405 TMM65577:TMM66405 TWI65577:TWI66405 UGE65577:UGE66405 UQA65577:UQA66405 UZW65577:UZW66405 VJS65577:VJS66405 VTO65577:VTO66405 WDK65577:WDK66405 WNG65577:WNG66405 WXC65577:WXC66405 BA131113:BA131941 KQ131113:KQ131941 UM131113:UM131941 AEI131113:AEI131941 AOE131113:AOE131941 AYA131113:AYA131941 BHW131113:BHW131941 BRS131113:BRS131941 CBO131113:CBO131941 CLK131113:CLK131941 CVG131113:CVG131941 DFC131113:DFC131941 DOY131113:DOY131941 DYU131113:DYU131941 EIQ131113:EIQ131941 ESM131113:ESM131941 FCI131113:FCI131941 FME131113:FME131941 FWA131113:FWA131941 GFW131113:GFW131941 GPS131113:GPS131941 GZO131113:GZO131941 HJK131113:HJK131941 HTG131113:HTG131941 IDC131113:IDC131941 IMY131113:IMY131941 IWU131113:IWU131941 JGQ131113:JGQ131941 JQM131113:JQM131941 KAI131113:KAI131941 KKE131113:KKE131941 KUA131113:KUA131941 LDW131113:LDW131941 LNS131113:LNS131941 LXO131113:LXO131941 MHK131113:MHK131941 MRG131113:MRG131941 NBC131113:NBC131941 NKY131113:NKY131941 NUU131113:NUU131941 OEQ131113:OEQ131941 OOM131113:OOM131941 OYI131113:OYI131941 PIE131113:PIE131941 PSA131113:PSA131941 QBW131113:QBW131941 QLS131113:QLS131941 QVO131113:QVO131941 RFK131113:RFK131941 RPG131113:RPG131941 RZC131113:RZC131941 SIY131113:SIY131941 SSU131113:SSU131941 TCQ131113:TCQ131941 TMM131113:TMM131941 TWI131113:TWI131941 UGE131113:UGE131941 UQA131113:UQA131941 UZW131113:UZW131941 VJS131113:VJS131941 VTO131113:VTO131941 WDK131113:WDK131941 WNG131113:WNG131941 WXC131113:WXC131941 BA196649:BA197477 KQ196649:KQ197477 UM196649:UM197477 AEI196649:AEI197477 AOE196649:AOE197477 AYA196649:AYA197477 BHW196649:BHW197477 BRS196649:BRS197477 CBO196649:CBO197477 CLK196649:CLK197477 CVG196649:CVG197477 DFC196649:DFC197477 DOY196649:DOY197477 DYU196649:DYU197477 EIQ196649:EIQ197477 ESM196649:ESM197477 FCI196649:FCI197477 FME196649:FME197477 FWA196649:FWA197477 GFW196649:GFW197477 GPS196649:GPS197477 GZO196649:GZO197477 HJK196649:HJK197477 HTG196649:HTG197477 IDC196649:IDC197477 IMY196649:IMY197477 IWU196649:IWU197477 JGQ196649:JGQ197477 JQM196649:JQM197477 KAI196649:KAI197477 KKE196649:KKE197477 KUA196649:KUA197477 LDW196649:LDW197477 LNS196649:LNS197477 LXO196649:LXO197477 MHK196649:MHK197477 MRG196649:MRG197477 NBC196649:NBC197477 NKY196649:NKY197477 NUU196649:NUU197477 OEQ196649:OEQ197477 OOM196649:OOM197477 OYI196649:OYI197477 PIE196649:PIE197477 PSA196649:PSA197477 QBW196649:QBW197477 QLS196649:QLS197477 QVO196649:QVO197477 RFK196649:RFK197477 RPG196649:RPG197477 RZC196649:RZC197477 SIY196649:SIY197477 SSU196649:SSU197477 TCQ196649:TCQ197477 TMM196649:TMM197477 TWI196649:TWI197477 UGE196649:UGE197477 UQA196649:UQA197477 UZW196649:UZW197477 VJS196649:VJS197477 VTO196649:VTO197477 WDK196649:WDK197477 WNG196649:WNG197477 WXC196649:WXC197477 BA262185:BA263013 KQ262185:KQ263013 UM262185:UM263013 AEI262185:AEI263013 AOE262185:AOE263013 AYA262185:AYA263013 BHW262185:BHW263013 BRS262185:BRS263013 CBO262185:CBO263013 CLK262185:CLK263013 CVG262185:CVG263013 DFC262185:DFC263013 DOY262185:DOY263013 DYU262185:DYU263013 EIQ262185:EIQ263013 ESM262185:ESM263013 FCI262185:FCI263013 FME262185:FME263013 FWA262185:FWA263013 GFW262185:GFW263013 GPS262185:GPS263013 GZO262185:GZO263013 HJK262185:HJK263013 HTG262185:HTG263013 IDC262185:IDC263013 IMY262185:IMY263013 IWU262185:IWU263013 JGQ262185:JGQ263013 JQM262185:JQM263013 KAI262185:KAI263013 KKE262185:KKE263013 KUA262185:KUA263013 LDW262185:LDW263013 LNS262185:LNS263013 LXO262185:LXO263013 MHK262185:MHK263013 MRG262185:MRG263013 NBC262185:NBC263013 NKY262185:NKY263013 NUU262185:NUU263013 OEQ262185:OEQ263013 OOM262185:OOM263013 OYI262185:OYI263013 PIE262185:PIE263013 PSA262185:PSA263013 QBW262185:QBW263013 QLS262185:QLS263013 QVO262185:QVO263013 RFK262185:RFK263013 RPG262185:RPG263013 RZC262185:RZC263013 SIY262185:SIY263013 SSU262185:SSU263013 TCQ262185:TCQ263013 TMM262185:TMM263013 TWI262185:TWI263013 UGE262185:UGE263013 UQA262185:UQA263013 UZW262185:UZW263013 VJS262185:VJS263013 VTO262185:VTO263013 WDK262185:WDK263013 WNG262185:WNG263013 WXC262185:WXC263013 BA327721:BA328549 KQ327721:KQ328549 UM327721:UM328549 AEI327721:AEI328549 AOE327721:AOE328549 AYA327721:AYA328549 BHW327721:BHW328549 BRS327721:BRS328549 CBO327721:CBO328549 CLK327721:CLK328549 CVG327721:CVG328549 DFC327721:DFC328549 DOY327721:DOY328549 DYU327721:DYU328549 EIQ327721:EIQ328549 ESM327721:ESM328549 FCI327721:FCI328549 FME327721:FME328549 FWA327721:FWA328549 GFW327721:GFW328549 GPS327721:GPS328549 GZO327721:GZO328549 HJK327721:HJK328549 HTG327721:HTG328549 IDC327721:IDC328549 IMY327721:IMY328549 IWU327721:IWU328549 JGQ327721:JGQ328549 JQM327721:JQM328549 KAI327721:KAI328549 KKE327721:KKE328549 KUA327721:KUA328549 LDW327721:LDW328549 LNS327721:LNS328549 LXO327721:LXO328549 MHK327721:MHK328549 MRG327721:MRG328549 NBC327721:NBC328549 NKY327721:NKY328549 NUU327721:NUU328549 OEQ327721:OEQ328549 OOM327721:OOM328549 OYI327721:OYI328549 PIE327721:PIE328549 PSA327721:PSA328549 QBW327721:QBW328549 QLS327721:QLS328549 QVO327721:QVO328549 RFK327721:RFK328549 RPG327721:RPG328549 RZC327721:RZC328549 SIY327721:SIY328549 SSU327721:SSU328549 TCQ327721:TCQ328549 TMM327721:TMM328549 TWI327721:TWI328549 UGE327721:UGE328549 UQA327721:UQA328549 UZW327721:UZW328549 VJS327721:VJS328549 VTO327721:VTO328549 WDK327721:WDK328549 WNG327721:WNG328549 WXC327721:WXC328549 BA393257:BA394085 KQ393257:KQ394085 UM393257:UM394085 AEI393257:AEI394085 AOE393257:AOE394085 AYA393257:AYA394085 BHW393257:BHW394085 BRS393257:BRS394085 CBO393257:CBO394085 CLK393257:CLK394085 CVG393257:CVG394085 DFC393257:DFC394085 DOY393257:DOY394085 DYU393257:DYU394085 EIQ393257:EIQ394085 ESM393257:ESM394085 FCI393257:FCI394085 FME393257:FME394085 FWA393257:FWA394085 GFW393257:GFW394085 GPS393257:GPS394085 GZO393257:GZO394085 HJK393257:HJK394085 HTG393257:HTG394085 IDC393257:IDC394085 IMY393257:IMY394085 IWU393257:IWU394085 JGQ393257:JGQ394085 JQM393257:JQM394085 KAI393257:KAI394085 KKE393257:KKE394085 KUA393257:KUA394085 LDW393257:LDW394085 LNS393257:LNS394085 LXO393257:LXO394085 MHK393257:MHK394085 MRG393257:MRG394085 NBC393257:NBC394085 NKY393257:NKY394085 NUU393257:NUU394085 OEQ393257:OEQ394085 OOM393257:OOM394085 OYI393257:OYI394085 PIE393257:PIE394085 PSA393257:PSA394085 QBW393257:QBW394085 QLS393257:QLS394085 QVO393257:QVO394085 RFK393257:RFK394085 RPG393257:RPG394085 RZC393257:RZC394085 SIY393257:SIY394085 SSU393257:SSU394085 TCQ393257:TCQ394085 TMM393257:TMM394085 TWI393257:TWI394085 UGE393257:UGE394085 UQA393257:UQA394085 UZW393257:UZW394085 VJS393257:VJS394085 VTO393257:VTO394085 WDK393257:WDK394085 WNG393257:WNG394085 WXC393257:WXC394085 BA458793:BA459621 KQ458793:KQ459621 UM458793:UM459621 AEI458793:AEI459621 AOE458793:AOE459621 AYA458793:AYA459621 BHW458793:BHW459621 BRS458793:BRS459621 CBO458793:CBO459621 CLK458793:CLK459621 CVG458793:CVG459621 DFC458793:DFC459621 DOY458793:DOY459621 DYU458793:DYU459621 EIQ458793:EIQ459621 ESM458793:ESM459621 FCI458793:FCI459621 FME458793:FME459621 FWA458793:FWA459621 GFW458793:GFW459621 GPS458793:GPS459621 GZO458793:GZO459621 HJK458793:HJK459621 HTG458793:HTG459621 IDC458793:IDC459621 IMY458793:IMY459621 IWU458793:IWU459621 JGQ458793:JGQ459621 JQM458793:JQM459621 KAI458793:KAI459621 KKE458793:KKE459621 KUA458793:KUA459621 LDW458793:LDW459621 LNS458793:LNS459621 LXO458793:LXO459621 MHK458793:MHK459621 MRG458793:MRG459621 NBC458793:NBC459621 NKY458793:NKY459621 NUU458793:NUU459621 OEQ458793:OEQ459621 OOM458793:OOM459621 OYI458793:OYI459621 PIE458793:PIE459621 PSA458793:PSA459621 QBW458793:QBW459621 QLS458793:QLS459621 QVO458793:QVO459621 RFK458793:RFK459621 RPG458793:RPG459621 RZC458793:RZC459621 SIY458793:SIY459621 SSU458793:SSU459621 TCQ458793:TCQ459621 TMM458793:TMM459621 TWI458793:TWI459621 UGE458793:UGE459621 UQA458793:UQA459621 UZW458793:UZW459621 VJS458793:VJS459621 VTO458793:VTO459621 WDK458793:WDK459621 WNG458793:WNG459621 WXC458793:WXC459621 BA524329:BA525157 KQ524329:KQ525157 UM524329:UM525157 AEI524329:AEI525157 AOE524329:AOE525157 AYA524329:AYA525157 BHW524329:BHW525157 BRS524329:BRS525157 CBO524329:CBO525157 CLK524329:CLK525157 CVG524329:CVG525157 DFC524329:DFC525157 DOY524329:DOY525157 DYU524329:DYU525157 EIQ524329:EIQ525157 ESM524329:ESM525157 FCI524329:FCI525157 FME524329:FME525157 FWA524329:FWA525157 GFW524329:GFW525157 GPS524329:GPS525157 GZO524329:GZO525157 HJK524329:HJK525157 HTG524329:HTG525157 IDC524329:IDC525157 IMY524329:IMY525157 IWU524329:IWU525157 JGQ524329:JGQ525157 JQM524329:JQM525157 KAI524329:KAI525157 KKE524329:KKE525157 KUA524329:KUA525157 LDW524329:LDW525157 LNS524329:LNS525157 LXO524329:LXO525157 MHK524329:MHK525157 MRG524329:MRG525157 NBC524329:NBC525157 NKY524329:NKY525157 NUU524329:NUU525157 OEQ524329:OEQ525157 OOM524329:OOM525157 OYI524329:OYI525157 PIE524329:PIE525157 PSA524329:PSA525157 QBW524329:QBW525157 QLS524329:QLS525157 QVO524329:QVO525157 RFK524329:RFK525157 RPG524329:RPG525157 RZC524329:RZC525157 SIY524329:SIY525157 SSU524329:SSU525157 TCQ524329:TCQ525157 TMM524329:TMM525157 TWI524329:TWI525157 UGE524329:UGE525157 UQA524329:UQA525157 UZW524329:UZW525157 VJS524329:VJS525157 VTO524329:VTO525157 WDK524329:WDK525157 WNG524329:WNG525157 WXC524329:WXC525157 BA589865:BA590693 KQ589865:KQ590693 UM589865:UM590693 AEI589865:AEI590693 AOE589865:AOE590693 AYA589865:AYA590693 BHW589865:BHW590693 BRS589865:BRS590693 CBO589865:CBO590693 CLK589865:CLK590693 CVG589865:CVG590693 DFC589865:DFC590693 DOY589865:DOY590693 DYU589865:DYU590693 EIQ589865:EIQ590693 ESM589865:ESM590693 FCI589865:FCI590693 FME589865:FME590693 FWA589865:FWA590693 GFW589865:GFW590693 GPS589865:GPS590693 GZO589865:GZO590693 HJK589865:HJK590693 HTG589865:HTG590693 IDC589865:IDC590693 IMY589865:IMY590693 IWU589865:IWU590693 JGQ589865:JGQ590693 JQM589865:JQM590693 KAI589865:KAI590693 KKE589865:KKE590693 KUA589865:KUA590693 LDW589865:LDW590693 LNS589865:LNS590693 LXO589865:LXO590693 MHK589865:MHK590693 MRG589865:MRG590693 NBC589865:NBC590693 NKY589865:NKY590693 NUU589865:NUU590693 OEQ589865:OEQ590693 OOM589865:OOM590693 OYI589865:OYI590693 PIE589865:PIE590693 PSA589865:PSA590693 QBW589865:QBW590693 QLS589865:QLS590693 QVO589865:QVO590693 RFK589865:RFK590693 RPG589865:RPG590693 RZC589865:RZC590693 SIY589865:SIY590693 SSU589865:SSU590693 TCQ589865:TCQ590693 TMM589865:TMM590693 TWI589865:TWI590693 UGE589865:UGE590693 UQA589865:UQA590693 UZW589865:UZW590693 VJS589865:VJS590693 VTO589865:VTO590693 WDK589865:WDK590693 WNG589865:WNG590693 WXC589865:WXC590693 BA655401:BA656229 KQ655401:KQ656229 UM655401:UM656229 AEI655401:AEI656229 AOE655401:AOE656229 AYA655401:AYA656229 BHW655401:BHW656229 BRS655401:BRS656229 CBO655401:CBO656229 CLK655401:CLK656229 CVG655401:CVG656229 DFC655401:DFC656229 DOY655401:DOY656229 DYU655401:DYU656229 EIQ655401:EIQ656229 ESM655401:ESM656229 FCI655401:FCI656229 FME655401:FME656229 FWA655401:FWA656229 GFW655401:GFW656229 GPS655401:GPS656229 GZO655401:GZO656229 HJK655401:HJK656229 HTG655401:HTG656229 IDC655401:IDC656229 IMY655401:IMY656229 IWU655401:IWU656229 JGQ655401:JGQ656229 JQM655401:JQM656229 KAI655401:KAI656229 KKE655401:KKE656229 KUA655401:KUA656229 LDW655401:LDW656229 LNS655401:LNS656229 LXO655401:LXO656229 MHK655401:MHK656229 MRG655401:MRG656229 NBC655401:NBC656229 NKY655401:NKY656229 NUU655401:NUU656229 OEQ655401:OEQ656229 OOM655401:OOM656229 OYI655401:OYI656229 PIE655401:PIE656229 PSA655401:PSA656229 QBW655401:QBW656229 QLS655401:QLS656229 QVO655401:QVO656229 RFK655401:RFK656229 RPG655401:RPG656229 RZC655401:RZC656229 SIY655401:SIY656229 SSU655401:SSU656229 TCQ655401:TCQ656229 TMM655401:TMM656229 TWI655401:TWI656229 UGE655401:UGE656229 UQA655401:UQA656229 UZW655401:UZW656229 VJS655401:VJS656229 VTO655401:VTO656229 WDK655401:WDK656229 WNG655401:WNG656229 WXC655401:WXC656229 BA720937:BA721765 KQ720937:KQ721765 UM720937:UM721765 AEI720937:AEI721765 AOE720937:AOE721765 AYA720937:AYA721765 BHW720937:BHW721765 BRS720937:BRS721765 CBO720937:CBO721765 CLK720937:CLK721765 CVG720937:CVG721765 DFC720937:DFC721765 DOY720937:DOY721765 DYU720937:DYU721765 EIQ720937:EIQ721765 ESM720937:ESM721765 FCI720937:FCI721765 FME720937:FME721765 FWA720937:FWA721765 GFW720937:GFW721765 GPS720937:GPS721765 GZO720937:GZO721765 HJK720937:HJK721765 HTG720937:HTG721765 IDC720937:IDC721765 IMY720937:IMY721765 IWU720937:IWU721765 JGQ720937:JGQ721765 JQM720937:JQM721765 KAI720937:KAI721765 KKE720937:KKE721765 KUA720937:KUA721765 LDW720937:LDW721765 LNS720937:LNS721765 LXO720937:LXO721765 MHK720937:MHK721765 MRG720937:MRG721765 NBC720937:NBC721765 NKY720937:NKY721765 NUU720937:NUU721765 OEQ720937:OEQ721765 OOM720937:OOM721765 OYI720937:OYI721765 PIE720937:PIE721765 PSA720937:PSA721765 QBW720937:QBW721765 QLS720937:QLS721765 QVO720937:QVO721765 RFK720937:RFK721765 RPG720937:RPG721765 RZC720937:RZC721765 SIY720937:SIY721765 SSU720937:SSU721765 TCQ720937:TCQ721765 TMM720937:TMM721765 TWI720937:TWI721765 UGE720937:UGE721765 UQA720937:UQA721765 UZW720937:UZW721765 VJS720937:VJS721765 VTO720937:VTO721765 WDK720937:WDK721765 WNG720937:WNG721765 WXC720937:WXC721765 BA786473:BA787301 KQ786473:KQ787301 UM786473:UM787301 AEI786473:AEI787301 AOE786473:AOE787301 AYA786473:AYA787301 BHW786473:BHW787301 BRS786473:BRS787301 CBO786473:CBO787301 CLK786473:CLK787301 CVG786473:CVG787301 DFC786473:DFC787301 DOY786473:DOY787301 DYU786473:DYU787301 EIQ786473:EIQ787301 ESM786473:ESM787301 FCI786473:FCI787301 FME786473:FME787301 FWA786473:FWA787301 GFW786473:GFW787301 GPS786473:GPS787301 GZO786473:GZO787301 HJK786473:HJK787301 HTG786473:HTG787301 IDC786473:IDC787301 IMY786473:IMY787301 IWU786473:IWU787301 JGQ786473:JGQ787301 JQM786473:JQM787301 KAI786473:KAI787301 KKE786473:KKE787301 KUA786473:KUA787301 LDW786473:LDW787301 LNS786473:LNS787301 LXO786473:LXO787301 MHK786473:MHK787301 MRG786473:MRG787301 NBC786473:NBC787301 NKY786473:NKY787301 NUU786473:NUU787301 OEQ786473:OEQ787301 OOM786473:OOM787301 OYI786473:OYI787301 PIE786473:PIE787301 PSA786473:PSA787301 QBW786473:QBW787301 QLS786473:QLS787301 QVO786473:QVO787301 RFK786473:RFK787301 RPG786473:RPG787301 RZC786473:RZC787301 SIY786473:SIY787301 SSU786473:SSU787301 TCQ786473:TCQ787301 TMM786473:TMM787301 TWI786473:TWI787301 UGE786473:UGE787301 UQA786473:UQA787301 UZW786473:UZW787301 VJS786473:VJS787301 VTO786473:VTO787301 WDK786473:WDK787301 WNG786473:WNG787301 WXC786473:WXC787301 BA852009:BA852837 KQ852009:KQ852837 UM852009:UM852837 AEI852009:AEI852837 AOE852009:AOE852837 AYA852009:AYA852837 BHW852009:BHW852837 BRS852009:BRS852837 CBO852009:CBO852837 CLK852009:CLK852837 CVG852009:CVG852837 DFC852009:DFC852837 DOY852009:DOY852837 DYU852009:DYU852837 EIQ852009:EIQ852837 ESM852009:ESM852837 FCI852009:FCI852837 FME852009:FME852837 FWA852009:FWA852837 GFW852009:GFW852837 GPS852009:GPS852837 GZO852009:GZO852837 HJK852009:HJK852837 HTG852009:HTG852837 IDC852009:IDC852837 IMY852009:IMY852837 IWU852009:IWU852837 JGQ852009:JGQ852837 JQM852009:JQM852837 KAI852009:KAI852837 KKE852009:KKE852837 KUA852009:KUA852837 LDW852009:LDW852837 LNS852009:LNS852837 LXO852009:LXO852837 MHK852009:MHK852837 MRG852009:MRG852837 NBC852009:NBC852837 NKY852009:NKY852837 NUU852009:NUU852837 OEQ852009:OEQ852837 OOM852009:OOM852837 OYI852009:OYI852837 PIE852009:PIE852837 PSA852009:PSA852837 QBW852009:QBW852837 QLS852009:QLS852837 QVO852009:QVO852837 RFK852009:RFK852837 RPG852009:RPG852837 RZC852009:RZC852837 SIY852009:SIY852837 SSU852009:SSU852837 TCQ852009:TCQ852837 TMM852009:TMM852837 TWI852009:TWI852837 UGE852009:UGE852837 UQA852009:UQA852837 UZW852009:UZW852837 VJS852009:VJS852837 VTO852009:VTO852837 WDK852009:WDK852837 WNG852009:WNG852837 WXC852009:WXC852837 BA917545:BA918373 KQ917545:KQ918373 UM917545:UM918373 AEI917545:AEI918373 AOE917545:AOE918373 AYA917545:AYA918373 BHW917545:BHW918373 BRS917545:BRS918373 CBO917545:CBO918373 CLK917545:CLK918373 CVG917545:CVG918373 DFC917545:DFC918373 DOY917545:DOY918373 DYU917545:DYU918373 EIQ917545:EIQ918373 ESM917545:ESM918373 FCI917545:FCI918373 FME917545:FME918373 FWA917545:FWA918373 GFW917545:GFW918373 GPS917545:GPS918373 GZO917545:GZO918373 HJK917545:HJK918373 HTG917545:HTG918373 IDC917545:IDC918373 IMY917545:IMY918373 IWU917545:IWU918373 JGQ917545:JGQ918373 JQM917545:JQM918373 KAI917545:KAI918373 KKE917545:KKE918373 KUA917545:KUA918373 LDW917545:LDW918373 LNS917545:LNS918373 LXO917545:LXO918373 MHK917545:MHK918373 MRG917545:MRG918373 NBC917545:NBC918373 NKY917545:NKY918373 NUU917545:NUU918373 OEQ917545:OEQ918373 OOM917545:OOM918373 OYI917545:OYI918373 PIE917545:PIE918373 PSA917545:PSA918373 QBW917545:QBW918373 QLS917545:QLS918373 QVO917545:QVO918373 RFK917545:RFK918373 RPG917545:RPG918373 RZC917545:RZC918373 SIY917545:SIY918373 SSU917545:SSU918373 TCQ917545:TCQ918373 TMM917545:TMM918373 TWI917545:TWI918373 UGE917545:UGE918373 UQA917545:UQA918373 UZW917545:UZW918373 VJS917545:VJS918373 VTO917545:VTO918373 WDK917545:WDK918373 WNG917545:WNG918373 WXC917545:WXC918373 BA983081:BA983909 KQ983081:KQ983909 UM983081:UM983909 AEI983081:AEI983909 AOE983081:AOE983909 AYA983081:AYA983909 BHW983081:BHW983909 BRS983081:BRS983909 CBO983081:CBO983909 CLK983081:CLK983909 CVG983081:CVG983909 DFC983081:DFC983909 DOY983081:DOY983909 DYU983081:DYU983909 EIQ983081:EIQ983909 ESM983081:ESM983909 FCI983081:FCI983909 FME983081:FME983909 FWA983081:FWA983909 GFW983081:GFW983909 GPS983081:GPS983909 GZO983081:GZO983909 HJK983081:HJK983909 HTG983081:HTG983909 IDC983081:IDC983909 IMY983081:IMY983909 IWU983081:IWU983909 JGQ983081:JGQ983909 JQM983081:JQM983909 KAI983081:KAI983909 KKE983081:KKE983909 KUA983081:KUA983909 LDW983081:LDW983909 LNS983081:LNS983909 LXO983081:LXO983909 MHK983081:MHK983909 MRG983081:MRG983909 NBC983081:NBC983909 NKY983081:NKY983909 NUU983081:NUU983909 OEQ983081:OEQ983909 OOM983081:OOM983909 OYI983081:OYI983909 PIE983081:PIE983909 PSA983081:PSA983909 QBW983081:QBW983909 QLS983081:QLS983909 QVO983081:QVO983909 RFK983081:RFK983909 RPG983081:RPG983909 RZC983081:RZC983909 SIY983081:SIY983909 SSU983081:SSU983909 TCQ983081:TCQ983909 TMM983081:TMM983909 TWI983081:TWI983909 UGE983081:UGE983909 UQA983081:UQA983909 UZW983081:UZW983909 VJS983081:VJS983909 VTO983081:VTO983909 WDK983081:WDK983909 WNG983081:WNG983909 KQ110 KQ9 WXC9 WXC110 WNG9 WNG110 WDK9 WDK110 VTO9 VTO110 VJS9 VJS110 UZW9 UZW110 UQA9 UQA110 UGE9 UGE110 TWI9 TWI110 TMM9 TMM110 TCQ9 TCQ110 SSU9 SSU110 SIY9 SIY110 RZC9 RZC110 RPG9 RPG110 RFK9 RFK110 QVO9 QVO110 QLS9 QLS110 QBW9 QBW110 PSA9 PSA110 PIE9 PIE110 OYI9 OYI110 OOM9 OOM110 OEQ9 OEQ110 NUU9 NUU110 NKY9 NKY110 NBC9 NBC110 MRG9 MRG110 MHK9 MHK110 LXO9 LXO110 LNS9 LNS110 LDW9 LDW110 KUA9 KUA110 KKE9 KKE110 KAI9 KAI110 JQM9 JQM110 JGQ9 JGQ110 IWU9 IWU110 IMY9 IMY110 IDC9 IDC110 HTG9 HTG110 HJK9 HJK110 GZO9 GZO110 GPS9 GPS110 GFW9 GFW110 FWA9 FWA110 FME9 FME110 FCI9 FCI110 ESM9 ESM110 EIQ9 EIQ110 DYU9 DYU110 DOY9 DOY110 DFC9 DFC110 CVG9 CVG110 CLK9 CLK110 CBO9 CBO110 BRS9 BRS110 BHW9 BHW110 AYA9 AYA110 AOE9 AOE110 AEI9 AEI110 UM9 UM110 BA9 VTO274:VTO869 VJS274:VJS869 UZW274:UZW869 UQA274:UQA869 UGE274:UGE869 TWI274:TWI869 TMM274:TMM869 TCQ274:TCQ869 SSU274:SSU869 SIY274:SIY869 RZC274:RZC869 RPG274:RPG869 RFK274:RFK869 QVO274:QVO869 QLS274:QLS869 QBW274:QBW869 PSA274:PSA869 PIE274:PIE869 OYI274:OYI869 OOM274:OOM869 OEQ274:OEQ869 NUU274:NUU869 NKY274:NKY869 NBC274:NBC869 MRG274:MRG869 MHK274:MHK869 LXO274:LXO869 LNS274:LNS869 LDW274:LDW869 KUA274:KUA869 KKE274:KKE869 KAI274:KAI869 JQM274:JQM869 JGQ274:JGQ869 IWU274:IWU869 IMY274:IMY869 IDC274:IDC869 HTG274:HTG869 HJK274:HJK869 GZO274:GZO869 GPS274:GPS869 GFW274:GFW869 FWA274:FWA869 FME274:FME869 FCI274:FCI869 ESM274:ESM869 EIQ274:EIQ869 DYU274:DYU869 DOY274:DOY869 DFC274:DFC869 CVG274:CVG869 CLK274:CLK869 CBO274:CBO869 BRS274:BRS869 BHW274:BHW869 AYA274:AYA869 AOE274:AOE869 AEI274:AEI869 UM274:UM869 KQ274:KQ869 WXC274:WXC869 WNG274:WNG869 WDI271:WDI273 VTM271:VTM273 VJQ271:VJQ273 UZU271:UZU273 UPY271:UPY273 UGC271:UGC273 TWG271:TWG273 TMK271:TMK273 TCO271:TCO273 SSS271:SSS273 SIW271:SIW273 RZA271:RZA273 RPE271:RPE273 RFI271:RFI273 QVM271:QVM273 QLQ271:QLQ273 QBU271:QBU273 PRY271:PRY273 PIC271:PIC273 OYG271:OYG273 OOK271:OOK273 OEO271:OEO273 NUS271:NUS273 NKW271:NKW273 NBA271:NBA273 MRE271:MRE273 MHI271:MHI273 LXM271:LXM273 LNQ271:LNQ273 LDU271:LDU273 KTY271:KTY273 KKC271:KKC273 KAG271:KAG273 JQK271:JQK273 JGO271:JGO273 IWS271:IWS273 IMW271:IMW273 IDA271:IDA273 HTE271:HTE273 HJI271:HJI273 GZM271:GZM273 GPQ271:GPQ273 GFU271:GFU273 FVY271:FVY273 FMC271:FMC273 FCG271:FCG273 ESK271:ESK273 EIO271:EIO273 DYS271:DYS273 DOW271:DOW273 DFA271:DFA273 CVE271:CVE273 CLI271:CLI273 CBM271:CBM273 BRQ271:BRQ273 BHU271:BHU273 AXY271:AXY273 AOC271:AOC273 AEG271:AEG273 UK271:UK273 KO271:KO273 WXA271:WXA273 WDK274:WDK869 ADM106:ADM107 BA110 UFS105 TVW105 TMA105 TCE105 SSI105 SIM105 RYQ105 ROU105 REY105 QVC105 QLG105 QBK105 PRO105 PHS105 OXW105 OOA105 OEE105 NUI105 NKM105 NAQ105 MQU105 MGY105 LXC105 LNG105 LDK105 KTO105 KJS105 JZW105 JQA105 JGE105 IWI105 IMM105 ICQ105 HSU105 HIY105 GZC105 GPG105 GFK105 FVO105 FLS105 FBW105 ESA105 EIE105 DYI105 DOM105 DEQ105 CUU105 CKY105 CBC105 BRG105 BHK105 AXO105 ANS105 ADW105 ANI102:ANI103 UA105 KE105 WWQ105 WMU105 WCY105 VTC105 VJG105 ANI106:ANI107 VTD189 UZK105 VTM126 VJQ126 UZU126 UPY126 UGC126 TWG126 TMK126 TCO126 SSS126 SIW126 RZA126 RPE126 RFI126 QVM126 QLQ126 QBU126 PRY126 PIC126 OYG126 OOK126 OEO126 NUS126 NKW126 NBA126 MRE126 MHI126 LXM126 LNQ126 LDU126 KTY126 KKC126 KAG126 JQK126 JGO126 IWS126 IMW126 IDA126 HTE126 HJI126 GZM126 GPQ126 GFU126 FVY126 FMC126 FCG126 ESK126 EIO126 DYS126 DOW126 DFA126 CVE126 CLI126 CBM126 BRQ126 BHU126 AXY126 AOC126 AEG126 UK126 KO126 WXA126 VTB127 WNE126 BC32 BA249:BA262 BF192 AEG123 VJO196 UK195 AEG195 AOC195 AXY195 BHU195 BRQ195 CBM195 CLI195 CVE195 DFA195 DOW195 DYS195 EIO195 ESK195 FCG195 FMC195 FVY195 GFU195 GPQ195 GZM195 HJI195 HTE195 IDA195 IMW195 IWS195 JGO195 JQK195 KAG195 KKC195 KTY195 LDU195 LNQ195 LXM195 MHI195 MRE195 NBA195 NKW195 NUS195 OEO195 OOK195 OYG195 PIC195 PRY195 QBU195 QLQ195 QVM195 RFI195 RPE195 RZA195 SIW195 SSS195 TCO195 TMK195 TWG195 UGC195 UPY195 UZU195 VJQ195 VTM195 WDI195 WNE195 WXA195 WNE271:WNE273 KM124 AOE62 AYA62 BHW62 BRS62 CBO62 CLK62 CVG62 DFC62 DOY62 DYU62 EIQ62 ESM62 FCI62 FME62 FWA62 GFW62 GPS62 GZO62 HJK62 HTG62 IDC62 IMY62 IWU62 JGQ62 JQM62 KAI62 KKE62 KUA62 LDW62 LNS62 LXO62 MHK62 MRG62 NBC62 NKY62 NUU62 OEQ62 OOM62 OYI62 PIE62 PSA62 QBW62 QLS62 QVO62 RFK62 RPG62 RZC62 SIY62 SSU62 TCQ62 TMM62 TWI62 UGE62 UQA62 UZW62 VJS62 VTO62 WDK62 WNG62 WXC62 KQ62 UM62 AEI62 BC62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KQ22 UM22 AEI22 BC22 AOE25 AYA25 BHW25 BRS25 CBO25 CLK25 CVG25 DFC25 DOY25 DYU25 EIQ25 ESM25 FCI25 FME25 FWA25 GFW25 GPS25 GZO25 HJK25 HTG25 IDC25 IMY25 IWU25 JGQ25 JQM25 KAI25 KKE25 KUA25 LDW25 LNS25 LXO25 MHK25 MRG25 NBC25 NKY25 NUU25 OEQ25 OOM25 OYI25 PIE25 PSA25 QBW25 QLS25 QVO25 RFK25 RPG25 RZC25 SIY25 SSU25 TCQ25 TMM25 TWI25 UGE25 UQA25 UZW25 VJS25 VTO25 WDK25 WNG25 WXC25 KQ25 UM25 AEI25 BC25 AOE29 AYA29 BHW29 BRS29 CBO29 CLK29 CVG29 DFC29 DOY29 DYU29 EIQ29 ESM29 FCI29 FME29 FWA29 GFW29 GPS29 GZO29 HJK29 HTG29 IDC29 IMY29 IWU29 JGQ29 JQM29 KAI29 KKE29 KUA29 LDW29 LNS29 LXO29 MHK29 MRG29 NBC29 NKY29 NUU29 OEQ29 OOM29 OYI29 PIE29 PSA29 QBW29 QLS29 QVO29 RFK29 RPG29 RZC29 SIY29 SSU29 TCQ29 TMM29 TWI29 UGE29 UQA29 UZW29 VJS29 VTO29 WDK29 WNG29 WXC29 KQ29 UM29 AEI29 BC29 AOE32 AYA32 BHW32 BRS32 CBO32 CLK32 CVG32 DFC32 DOY32 DYU32 EIQ32 ESM32 FCI32 FME32 FWA32 GFW32 GPS32 GZO32 HJK32 HTG32 IDC32 IMY32 IWU32 JGQ32 JQM32 KAI32 KKE32 KUA32 LDW32 LNS32 LXO32 MHK32 MRG32 NBC32 NKY32 NUU32 OEQ32 OOM32 OYI32 PIE32 PSA32 QBW32 QLS32 QVO32 RFK32 RPG32 RZC32 SIY32 SSU32 TCQ32 TMM32 TWI32 UGE32 UQA32 UZW32 VJS32 VTO32 WDK32 WNG32 WXC32 KQ32 UM32 AEI32 AOC123 AXY123 BHU123 BRQ123 CBM123 CLI123 CVE123 DFA123 DOW123 DYS123 EIO123 ESK123 FCG123 FMC123 FVY123 GFU123 GPQ123 GZM123 HJI123 HTE123 IDA123 IMW123 IWS123 JGO123 JQK123 KAG123 KKC123 KTY123 LDU123 LNQ123 LXM123 MHI123 MRE123 NBA123 NKW123 NUS123 OEO123 OOK123 OYG123 PIC123 PRY123 QBU123 QLQ123 QVM123 RFI123 RPE123 RZA123 SIW123 SSS123 TCO123 TMK123 TWG123 UGC123 UPY123 UZU123 VJQ123 VTM123 WDI123 WNE123 WXA123 KM131 AXE106:AXE107 WWY124 WNC124 WDG124 VTK124 VJO124 UZS124 UPW124 UGA124 TWE124 TMI124 TCM124 SSQ124 SIU124 RYY124 RPC124 RFG124 QVK124 QLO124 QBS124 PRW124 PIA124 OYE124 OOI124 OEM124 NUQ124 NKU124 NAY124 MRC124 MHG124 LXK124 LNO124 LDS124 KTW124 KKA124 KAE124 JQI124 JGM124 IWQ124 IMU124 ICY124 HTC124 HJG124 GZK124 GPO124 GFS124 FVW124 FMA124 FCE124 ESI124 EIM124 DYQ124 DOU124 DEY124 CVC124 CLG124 CBK124 BRO124 BHS124 AXW124 AOA124 AEE124 BA195:BA201 WWY122 VTK196 WDG196 WNC196 UZS196 WWY196 KM196 UI196 AEE196 AOA196 AXW196 BHS196 BRO196 CBK196 CLG196 CVC196 DEY196 DOU196 DYQ196 EIM196 ESI196 FCE196 FMA196 FVW196 GFS196 GPO196 GZK196 HJG196 HTC196 ICY196 IMU196 IWQ196 JGM196 JQI196 KAE196 KKA196 KTW196 LDS196 LNO196 LXK196 MHG196 MRC196 NAY196 NKU196 NUQ196 OEM196 OOI196 OYE196 PIA196 PRW196 QBS196 QLO196 QVK196 RFG196 RPC196 RYY196 SIU196 SSQ196 TCM196 TMI196 TWE196 UGA196 KB130 BA157 BA160 WNC131 BG83 ANS63 AXO63 BHK63 BRG63 CBC63 CKY63 CUU63 DEQ63 DOM63 DYI63 EIE63 ESA63 FBW63 FLS63 FVO63 GFK63 GPG63 GZC63 HIY63 HSU63 ICQ63 IMM63 IWI63 JGE63 JQA63 JZW63 KJS63 KTO63 LDK63 LNG63 LXC63 MGY63 MQU63 NAQ63 NKM63 NUI63 OEE63 OOA63 OXW63 PHS63 PRO63 QBK63 QLG63 QVC63 REY63 ROU63 RYQ63 SIM63 SSI63 TCE63 TMA63 TVW63 UFS63 UPO63 UZK63 VJG63 VTC63 WCY63 WMU63 WWQ63 KE63 UA63 ADW63 AXE64:AXE65 BHA64:BHA65 BQW64:BQW65 CAS64:CAS65 CKO64:CKO65 CUK64:CUK65 DEG64:DEG65 DOC64:DOC65 DXY64:DXY65 EHU64:EHU65 ERQ64:ERQ65 FBM64:FBM65 FLI64:FLI65 FVE64:FVE65 GFA64:GFA65 GOW64:GOW65 GYS64:GYS65 HIO64:HIO65 HSK64:HSK65 ICG64:ICG65 IMC64:IMC65 IVY64:IVY65 JFU64:JFU65 JPQ64:JPQ65 JZM64:JZM65 KJI64:KJI65 KTE64:KTE65 LDA64:LDA65 LMW64:LMW65 LWS64:LWS65 MGO64:MGO65 MQK64:MQK65 NAG64:NAG65 NKC64:NKC65 NTY64:NTY65 ODU64:ODU65 ONQ64:ONQ65 OXM64:OXM65 PHI64:PHI65 PRE64:PRE65 QBA64:QBA65 QKW64:QKW65 QUS64:QUS65 REO64:REO65 ROK64:ROK65 RYG64:RYG65 SIC64:SIC65 SRY64:SRY65 TBU64:TBU65 TLQ64:TLQ65 TVM64:TVM65 UFI64:UFI65 UPE64:UPE65 UZA64:UZA65 VIW64:VIW65 VSS64:VSS65 WCO64:WCO65 WMK64:WMK65 WWG64:WWG65 JU64:JU65 TQ64:TQ65 ADM64:ADM65 AXE69:AXE70 ANS68 AXO68 BHK68 BRG68 CBC68 CKY68 CUU68 DEQ68 DOM68 DYI68 EIE68 ESA68 FBW68 FLS68 FVO68 GFK68 GPG68 GZC68 HIY68 HSU68 ICQ68 IMM68 IWI68 JGE68 JQA68 JZW68 KJS68 KTO68 LDK68 LNG68 LXC68 MGY68 MQU68 NAQ68 NKM68 NUI68 OEE68 OOA68 OXW68 PHS68 PRO68 QBK68 QLG68 QVC68 REY68 ROU68 RYQ68 SIM68 SSI68 TCE68 TMA68 TVW68 UFS68 UPO68 UZK68 VJG68 VTC68 WCY68 WMU68 WWQ68 KE68 UA68 ADW68 VTO147 BHA69:BHA70 BQW69:BQW70 CAS69:CAS70 CKO69:CKO70 CUK69:CUK70 DEG69:DEG70 DOC69:DOC70 DXY69:DXY70 EHU69:EHU70 ERQ69:ERQ70 FBM69:FBM70 FLI69:FLI70 FVE69:FVE70 GFA69:GFA70 GOW69:GOW70 GYS69:GYS70 HIO69:HIO70 HSK69:HSK70 ICG69:ICG70 IMC69:IMC70 IVY69:IVY70 JFU69:JFU70 JPQ69:JPQ70 JZM69:JZM70 KJI69:KJI70 KTE69:KTE70 LDA69:LDA70 LMW69:LMW70 LWS69:LWS70 MGO69:MGO70 MQK69:MQK70 NAG69:NAG70 NKC69:NKC70 NTY69:NTY70 ODU69:ODU70 ONQ69:ONQ70 OXM69:OXM70 PHI69:PHI70 PRE69:PRE70 QBA69:QBA70 QKW69:QKW70 QUS69:QUS70 REO69:REO70 ROK69:ROK70 RYG69:RYG70 SIC69:SIC70 SRY69:SRY70 TBU69:TBU70 TLQ69:TLQ70 TVM69:TVM70 UFI69:UFI70 UPE69:UPE70 UZA69:UZA70 VIW69:VIW70 VSS69:VSS70 WCO69:WCO70 WMK69:WMK70 WWG69:WWG70 JU69:JU70 TQ69:TQ70 ADM69:ADM70 ANI64:ANI65 ADW73 ANI74:ANI75 ANS73 AXO73 BHK73 BRG73 CBC73 CKY73 CUU73 DEQ73 DOM73 DYI73 EIE73 ESA73 FBW73 FLS73 FVO73 GFK73 GPG73 GZC73 HIY73 HSU73 ICQ73 IMM73 IWI73 JGE73 JQA73 JZW73 KJS73 KTO73 LDK73 LNG73 LXC73 MGY73 MQU73 NAQ73 NKM73 NUI73 OEE73 OOA73 OXW73 PHS73 PRO73 QBK73 QLG73 QVC73 REY73 ROU73 RYQ73 SIM73 SSI73 TCE73 TMA73 TVW73 UFS73 UPO73 UZK73 VJG73 VTC73 WCY73 WMU73 WWQ73 KE73 UA73 AXE74:AXE75 BHA74:BHA75 BQW74:BQW75 CAS74:CAS75 CKO74:CKO75 CUK74:CUK75 DEG74:DEG75 DOC74:DOC75 DXY74:DXY75 EHU74:EHU75 ERQ74:ERQ75 FBM74:FBM75 FLI74:FLI75 FVE74:FVE75 GFA74:GFA75 GOW74:GOW75 GYS74:GYS75 HIO74:HIO75 HSK74:HSK75 ICG74:ICG75 IMC74:IMC75 IVY74:IVY75 JFU74:JFU75 JPQ74:JPQ75 JZM74:JZM75 KJI74:KJI75 KTE74:KTE75 LDA74:LDA75 LMW74:LMW75 LWS74:LWS75 MGO74:MGO75 MQK74:MQK75 NAG74:NAG75 NKC74:NKC75 NTY74:NTY75 ODU74:ODU75 ONQ74:ONQ75 OXM74:OXM75 PHI74:PHI75 PRE74:PRE75 QBA74:QBA75 QKW74:QKW75 QUS74:QUS75 REO74:REO75 ROK74:ROK75 RYG74:RYG75 SIC74:SIC75 SRY74:SRY75 TBU74:TBU75 TLQ74:TLQ75 TVM74:TVM75 UFI74:UFI75 UPE74:UPE75 UZA74:UZA75 VIW74:VIW75 VSS74:VSS75 WCO74:WCO75 WMK74:WMK75 WWG74:WWG75 JU74:JU75 ADM74:ADM75 UQA262 UA77:UA78 ADW77:ADW78 ANI79 ANS77:ANS78 AXO77:AXO78 BHK77:BHK78 BRG77:BRG78 CBC77:CBC78 CKY77:CKY78 CUU77:CUU78 DEQ77:DEQ78 DOM77:DOM78 DYI77:DYI78 EIE77:EIE78 ESA77:ESA78 FBW77:FBW78 FLS77:FLS78 FVO77:FVO78 GFK77:GFK78 GPG77:GPG78 GZC77:GZC78 HIY77:HIY78 HSU77:HSU78 ICQ77:ICQ78 IMM77:IMM78 IWI77:IWI78 JGE77:JGE78 JQA77:JQA78 JZW77:JZW78 KJS77:KJS78 KTO77:KTO78 LDK77:LDK78 LNG77:LNG78 LXC77:LXC78 MGY77:MGY78 MQU77:MQU78 NAQ77:NAQ78 NKM77:NKM78 NUI77:NUI78 OEE77:OEE78 OOA77:OOA78 OXW77:OXW78 PHS77:PHS78 PRO77:PRO78 QBK77:QBK78 QLG77:QLG78 QVC77:QVC78 REY77:REY78 ROU77:ROU78 RYQ77:RYQ78 SIM77:SIM78 SSI77:SSI78 TCE77:TCE78 TMA77:TMA78 TVW77:TVW78 UFS77:UFS78 UPO77:UPO78 UZK77:UZK78 VJG77:VJG78 VTC77:VTC78 WCY77:WCY78 WMU77:WMU78 WWQ77:WWQ78 KE77:KE78 AXE79 BHA79 BQW79 CAS79 CKO79 CUK79 DEG79 DOC79 DXY79 EHU79 ERQ79 FBM79 FLI79 FVE79 GFA79 GOW79 GYS79 HIO79 HSK79 ICG79 IMC79 IVY79 JFU79 JPQ79 JZM79 KJI79 KTE79 LDA79 LMW79 LWS79 MGO79 MQK79 NAG79 NKC79 NTY79 ODU79 ONQ79 OXM79 PHI79 PRE79 QBA79 QKW79 QUS79 REO79 ROK79 RYG79 SIC79 SRY79 TBU79 TLQ79 TVM79 UFI79 UPE79 UZA79 VIW79 VSS79 WCO79 WMK79 WWG79 JU79 ADM79 ANI69:ANI70 KE81 UA81 ADW81 ANI82 ANS81 AXO81 BHK81 BRG81 CBC81 CKY81 CUU81 DEQ81 DOM81 DYI81 EIE81 ESA81 FBW81 FLS81 FVO81 GFK81 GPG81 GZC81 HIY81 HSU81 ICQ81 IMM81 IWI81 JGE81 JQA81 JZW81 KJS81 KTO81 LDK81 LNG81 LXC81 MGY81 MQU81 NAQ81 NKM81 NUI81 OEE81 OOA81 OXW81 PHS81 PRO81 QBK81 QLG81 QVC81 REY81 ROU81 RYQ81 SIM81 SSI81 TCE81 TMA81 TVW81 UFS81 UPO81 UZK81 VJG81 VTC81 WCY81 WMU81 WWQ81 AXE82 BHA82 BQW82 CAS82 CKO82 CUK82 DEG82 DOC82 DXY82 EHU82 ERQ82 FBM82 FLI82 FVE82 GFA82 GOW82 GYS82 HIO82 HSK82 ICG82 IMC82 IVY82 JFU82 JPQ82 JZM82 KJI82 KTE82 LDA82 LMW82 LWS82 MGO82 MQK82 NAG82 NKC82 NTY82 ODU82 ONQ82 OXM82 PHI82 PRE82 QBA82 QKW82 QUS82 REO82 ROK82 RYG82 SIC82 SRY82 TBU82 TLQ82 TVM82 UFI82 UPE82 UZA82 VIW82 VSS82 WCO82 WMK82 WWG82 JU82 ADM82 JR133 WWQ84 KE84 UA84 ADW84 ANI85:ANI86 ANS84 AXO84 BHK84 BRG84 CBC84 CKY84 CUU84 DEQ84 DOM84 DYI84 EIE84 ESA84 FBW84 FLS84 FVO84 GFK84 GPG84 GZC84 HIY84 HSU84 ICQ84 IMM84 IWI84 JGE84 JQA84 JZW84 KJS84 KTO84 LDK84 LNG84 LXC84 MGY84 MQU84 NAQ84 NKM84 NUI84 OEE84 OOA84 OXW84 PHS84 PRO84 QBK84 QLG84 QVC84 REY84 ROU84 RYQ84 SIM84 SSI84 TCE84 TMA84 TVW84 UFS84 UPO84 UZK84 VJG84 VTC84 WCY84 WMU84 AXE85:AXE86 BHA85:BHA86 BQW85:BQW86 CAS85:CAS86 CKO85:CKO86 CUK85:CUK86 DEG85:DEG86 DOC85:DOC86 DXY85:DXY86 EHU85:EHU86 ERQ85:ERQ86 FBM85:FBM86 FLI85:FLI86 FVE85:FVE86 GFA85:GFA86 GOW85:GOW86 GYS85:GYS86 HIO85:HIO86 HSK85:HSK86 ICG85:ICG86 IMC85:IMC86 IVY85:IVY86 JFU85:JFU86 JPQ85:JPQ86 JZM85:JZM86 KJI85:KJI86 KTE85:KTE86 LDA85:LDA86 LMW85:LMW86 LWS85:LWS86 MGO85:MGO86 MQK85:MQK86 NAG85:NAG86 NKC85:NKC86 NTY85:NTY86 ODU85:ODU86 ONQ85:ONQ86 OXM85:OXM86 PHI85:PHI86 PRE85:PRE86 QBA85:QBA86 QKW85:QKW86 QUS85:QUS86 REO85:REO86 ROK85:ROK86 RYG85:RYG86 SIC85:SIC86 SRY85:SRY86 TBU85:TBU86 TLQ85:TLQ86 TVM85:TVM86 UFI85:UFI86 UPE85:UPE86 UZA85:UZA86 VIW85:VIW86 VSS85:VSS86 WCO85:WCO86 WMK85:WMK86 WWG85:WWG86 JU85:JU86 ADM85:ADM86 TQ79 WMU88 WWQ88 KE88 UA88 ADW88 ANI89:ANI90 ANS88 AXO88 BHK88 BRG88 CBC88 CKY88 CUU88 DEQ88 DOM88 DYI88 EIE88 ESA88 FBW88 FLS88 FVO88 GFK88 GPG88 GZC88 HIY88 HSU88 ICQ88 IMM88 IWI88 JGE88 JQA88 JZW88 KJS88 KTO88 LDK88 LNG88 LXC88 MGY88 MQU88 NAQ88 NKM88 NUI88 OEE88 OOA88 OXW88 PHS88 PRO88 QBK88 QLG88 QVC88 REY88 ROU88 RYQ88 SIM88 SSI88 TCE88 TMA88 TVW88 UFS88 UPO88 UZK88 VJG88 VTC88 WCY88 AXE89:AXE90 BHA89:BHA90 BQW89:BQW90 CAS89:CAS90 CKO89:CKO90 CUK89:CUK90 DEG89:DEG90 DOC89:DOC90 DXY89:DXY90 EHU89:EHU90 ERQ89:ERQ90 FBM89:FBM90 FLI89:FLI90 FVE89:FVE90 GFA89:GFA90 GOW89:GOW90 GYS89:GYS90 HIO89:HIO90 HSK89:HSK90 ICG89:ICG90 IMC89:IMC90 IVY89:IVY90 JFU89:JFU90 JPQ89:JPQ90 JZM89:JZM90 KJI89:KJI90 KTE89:KTE90 LDA89:LDA90 LMW89:LMW90 LWS89:LWS90 MGO89:MGO90 MQK89:MQK90 NAG89:NAG90 NKC89:NKC90 NTY89:NTY90 ODU89:ODU90 ONQ89:ONQ90 OXM89:OXM90 PHI89:PHI90 PRE89:PRE90 QBA89:QBA90 QKW89:QKW90 QUS89:QUS90 REO89:REO90 ROK89:ROK90 RYG89:RYG90 SIC89:SIC90 SRY89:SRY90 TBU89:TBU90 TLQ89:TLQ90 TVM89:TVM90 UFI89:UFI90 UPE89:UPE90 UZA89:UZA90 VIW89:VIW90 VSS89:VSS90 WCO89:WCO90 WMK89:WMK90 WWG89:WWG90 JU89:JU90 ADM89:ADM90 TQ94:TQ95 WCY93 WMU93 WWQ93 KE93 UA93 ADW93 ANI94:ANI95 ANS93 AXO93 BHK93 BRG93 CBC93 CKY93 CUU93 DEQ93 DOM93 DYI93 EIE93 ESA93 FBW93 FLS93 FVO93 GFK93 GPG93 GZC93 HIY93 HSU93 ICQ93 IMM93 IWI93 JGE93 JQA93 JZW93 KJS93 KTO93 LDK93 LNG93 LXC93 MGY93 MQU93 NAQ93 NKM93 NUI93 OEE93 OOA93 OXW93 PHS93 PRO93 QBK93 QLG93 QVC93 REY93 ROU93 RYQ93 SIM93 SSI93 TCE93 TMA93 TVW93 UFS93 UPO93 UZK93 VJG93 VTC93 AXE94:AXE95 BHA94:BHA95 BQW94:BQW95 CAS94:CAS95 CKO94:CKO95 CUK94:CUK95 DEG94:DEG95 DOC94:DOC95 DXY94:DXY95 EHU94:EHU95 ERQ94:ERQ95 FBM94:FBM95 FLI94:FLI95 FVE94:FVE95 GFA94:GFA95 GOW94:GOW95 GYS94:GYS95 HIO94:HIO95 HSK94:HSK95 ICG94:ICG95 IMC94:IMC95 IVY94:IVY95 JFU94:JFU95 JPQ94:JPQ95 JZM94:JZM95 KJI94:KJI95 KTE94:KTE95 LDA94:LDA95 LMW94:LMW95 LWS94:LWS95 MGO94:MGO95 MQK94:MQK95 NAG94:NAG95 NKC94:NKC95 NTY94:NTY95 ODU94:ODU95 ONQ94:ONQ95 OXM94:OXM95 PHI94:PHI95 PRE94:PRE95 QBA94:QBA95 QKW94:QKW95 QUS94:QUS95 REO94:REO95 ROK94:ROK95 RYG94:RYG95 SIC94:SIC95 SRY94:SRY95 TBU94:TBU95 TLQ94:TLQ95 TVM94:TVM95 UFI94:UFI95 UPE94:UPE95 UZA94:UZA95 VIW94:VIW95 VSS94:VSS95 WCO94:WCO95 WMK94:WMK95 WWG94:WWG95 JU94:JU95 TQ85:TQ86 TQ98:TQ99 VTC97 WCY97 WMU97 WWQ97 KE97 UA97 ADW97 ANI98:ANI99 ANS97 AXO97 BHK97 BRG97 CBC97 CKY97 CUU97 DEQ97 DOM97 DYI97 EIE97 ESA97 FBW97 FLS97 FVO97 GFK97 GPG97 GZC97 HIY97 HSU97 ICQ97 IMM97 IWI97 JGE97 JQA97 JZW97 KJS97 KTO97 LDK97 LNG97 LXC97 MGY97 MQU97 NAQ97 NKM97 NUI97 OEE97 OOA97 OXW97 PHS97 PRO97 QBK97 QLG97 QVC97 REY97 ROU97 RYQ97 SIM97 SSI97 TCE97 TMA97 TVW97 UFS97 UPO97 UZK97 VJG97 AXE98:AXE99 BHA98:BHA99 BQW98:BQW99 CAS98:CAS99 CKO98:CKO99 CUK98:CUK99 DEG98:DEG99 DOC98:DOC99 DXY98:DXY99 EHU98:EHU99 ERQ98:ERQ99 FBM98:FBM99 FLI98:FLI99 FVE98:FVE99 GFA98:GFA99 GOW98:GOW99 GYS98:GYS99 HIO98:HIO99 HSK98:HSK99 ICG98:ICG99 IMC98:IMC99 IVY98:IVY99 JFU98:JFU99 JPQ98:JPQ99 JZM98:JZM99 KJI98:KJI99 KTE98:KTE99 LDA98:LDA99 LMW98:LMW99 LWS98:LWS99 MGO98:MGO99 MQK98:MQK99 NAG98:NAG99 NKC98:NKC99 NTY98:NTY99 ODU98:ODU99 ONQ98:ONQ99 OXM98:OXM99 PHI98:PHI99 PRE98:PRE99 QBA98:QBA99 QKW98:QKW99 QUS98:QUS99 REO98:REO99 ROK98:ROK99 RYG98:RYG99 SIC98:SIC99 SRY98:SRY99 TBU98:TBU99 TLQ98:TLQ99 TVM98:TVM99 UFI98:UFI99 UPE98:UPE99 UZA98:UZA99 VIW98:VIW99 VSS98:VSS99 WCO98:WCO99 WMK98:WMK99 WWG98:WWG99 JU98:JU99 ADM98:ADM99 ADM94:ADM95 VJG101 VTC101 WCY101 WMU101 WWQ101 KE101 UA101 ADW101 ANS101 AXO101 BHK101 BRG101 CBC101 CKY101 CUU101 DEQ101 DOM101 DYI101 EIE101 ESA101 FBW101 FLS101 FVO101 GFK101 GPG101 GZC101 HIY101 HSU101 ICQ101 IMM101 IWI101 JGE101 JQA101 JZW101 KJS101 KTO101 LDK101 LNG101 LXC101 MGY101 MQU101 NAQ101 NKM101 NUI101 OEE101 OOA101 OXW101 PHS101 PRO101 QBK101 QLG101 QVC101 REY101 ROU101 RYQ101 SIM101 SSI101 TCE101 TMA101 TVW101 UFS101 UPO101 UZK101 AXE102:AXE103 BHA102:BHA103 BQW102:BQW103 CAS102:CAS103 CKO102:CKO103 CUK102:CUK103 DEG102:DEG103 DOC102:DOC103 DXY102:DXY103 EHU102:EHU103 ERQ102:ERQ103 FBM102:FBM103 FLI102:FLI103 FVE102:FVE103 GFA102:GFA103 GOW102:GOW103 GYS102:GYS103 HIO102:HIO103 HSK102:HSK103 ICG102:ICG103 IMC102:IMC103 IVY102:IVY103 JFU102:JFU103 JPQ102:JPQ103 JZM102:JZM103 KJI102:KJI103 KTE102:KTE103 LDA102:LDA103 LMW102:LMW103 LWS102:LWS103 MGO102:MGO103 MQK102:MQK103 NAG102:NAG103 NKC102:NKC103 NTY102:NTY103 ODU102:ODU103 ONQ102:ONQ103 OXM102:OXM103 PHI102:PHI103 PRE102:PRE103 QBA102:QBA103 QKW102:QKW103 QUS102:QUS103 REO102:REO103 ROK102:ROK103 RYG102:RYG103 SIC102:SIC103 SRY102:SRY103 TBU102:TBU103 TLQ102:TLQ103 TVM102:TVM103 UFI102:UFI103 UPE102:UPE103 UZA102:UZA103 VIW102:VIW103 VSS102:VSS103 WCO102:WCO103 WMK102:WMK103 WWG102:WWG103 JU102:JU103 ADM102:ADM103 TQ74:TQ75 UPO105 BHA106:BHA107 BQW106:BQW107 CAS106:CAS107 CKO106:CKO107 CUK106:CUK107 DEG106:DEG107 DOC106:DOC107 DXY106:DXY107 EHU106:EHU107 ERQ106:ERQ107 FBM106:FBM107 FLI106:FLI107 FVE106:FVE107 GFA106:GFA107 GOW106:GOW107 GYS106:GYS107 HIO106:HIO107 HSK106:HSK107 ICG106:ICG107 IMC106:IMC107 IVY106:IVY107 JFU106:JFU107 JPQ106:JPQ107 JZM106:JZM107 KJI106:KJI107 KTE106:KTE107 LDA106:LDA107 LMW106:LMW107 LWS106:LWS107 MGO106:MGO107 MQK106:MQK107 NAG106:NAG107 NKC106:NKC107 NTY106:NTY107 ODU106:ODU107 ONQ106:ONQ107 OXM106:OXM107 PHI106:PHI107 PRE106:PRE107 QBA106:QBA107 QKW106:QKW107 QUS106:QUS107 REO106:REO107 ROK106:ROK107 RYG106:RYG107 SIC106:SIC107 SRY106:SRY107 TBU106:TBU107 TLQ106:TLQ107 TVM106:TVM107 UFI106:UFI107 UPE106:UPE107 UZA106:UZA107 VIW106:VIW107 VSS106:VSS107 WCO106:WCO107 WMK106:WMK107 WWG106:WWG107 JU106:JU107 TQ106:TQ107 TQ102:TQ103 TQ89:TQ90 WDI126 VJF127 UZJ127 UPN127 UFR127 TVV127 TLZ127 TCD127 SSH127 SIL127 RYP127 ROT127 REX127 QVB127 QLF127 QBJ127 PRN127 PHR127 OXV127 ONZ127 OED127 NUH127 NKL127 NAP127 MQT127 MGX127 LXB127 LNF127 LDJ127 KTN127 KJR127 JZV127 JPZ127 JGD127 IWH127 IML127 ICP127 HST127 HIX127 GZB127 GPF127 GFJ127 FVN127 FLR127 FBV127 ERZ127 EID127 DYH127 DOL127 DEP127 CUT127 CKX127 CBB127 BRF127 BHJ127 AXN127 ANR127 ADV127 TZ127 KD127 WWP127 WMT127 WMV128:WMV129 UB134 WWN130 WMR130 WCV130 VSZ130 VJD130 UZH130 UPL130 UFP130 TVT130 TLX130 TCB130 SSF130 SIJ130 RYN130 ROR130 REV130 QUZ130 QLD130 QBH130 PRL130 PHP130 OXT130 ONX130 OEB130 NUF130 NKJ130 NAN130 MQR130 MGV130 LWZ130 LND130 LDH130 KTL130 KJP130 JZT130 JPX130 JGB130 IWF130 IMJ130 ICN130 HSR130 HIV130 GYZ130 GPD130 GFH130 FVL130 FLP130 FBT130 ERX130 EIB130 DYF130 DOJ130 DEN130 CUR130 CKV130 CAZ130 BRD130 BHH130 AXL130 ANP130 ADT130 BG43:BG60 WCZ143 WMV143 WWR143 KF143 UB143 ADX143 ANT143 AXP143 BHL143 BRH143 CBD143 CKZ143 CUV143 DER143 DON143 DYJ143 EIF143 ESB143 FBX143 FLT143 FVP143 GFL143 GPH143 GZD143 HIZ143 HSV143 ICR143 IMN143 IWJ143 JGF143 JQB143 JZX143 KJT143 KTP143 LDL143 LNH143 LXD143 MGZ143 MQV143 NAR143 NKN143 NUJ143 OEF143 OOB143 OXX143 PHT143 PRP143 QBL143 QLH143 QVD143 REZ143 ROV143 RYR143 SIN143 SSJ143 TCF143 TMB143 TVX143 UFT143 UPP143 UZL143 VJH143 WCZ146 WMV146 WWR146 KF146 UB146 ADX146 ANT146 AXP146 BHL146 BRH146 CBD146 CKZ146 CUV146 DER146 DON146 DYJ146 EIF146 ESB146 FBX146 FLT146 FVP146 GFL146 GPH146 GZD146 HIZ146 HSV146 ICR146 IMN146 IWJ146 JGF146 JQB146 JZX146 KJT146 KTP146 LDL146 LNH146 LXD146 MGZ146 MQV146 NAR146 NKN146 NUJ146 OEF146 OOB146 OXX146 PHT146 PRP146 QBL146 QLH146 QVD146 REZ146 ROV146 RYR146 SIN146 SSJ146 TCF146 TMB146 TVX146 UFT146 UPP146 UZL146 VJH146 VTD149 WCZ149 WMV149 WWR149 KF149 UB149 ADX149 ANT149 AXP149 BHL149 BRH149 CBD149 CKZ149 CUV149 DER149 DON149 DYJ149 EIF149 ESB149 FBX149 FLT149 FVP149 GFL149 GPH149 GZD149 HIZ149 HSV149 ICR149 IMN149 IWJ149 JGF149 JQB149 JZX149 KJT149 KTP149 LDL149 LNH149 LXD149 MGZ149 MQV149 NAR149 NKN149 NUJ149 OEF149 OOB149 OXX149 PHT149 PRP149 QBL149 QLH149 QVD149 REZ149 ROV149 RYR149 SIN149 SSJ149 TCF149 TMB149 TVX149 UFT149 UPP149 UZL149 VJH149 VTD151 WCZ151 WMV151 WWR151 KF151 UB151 ADX151 ANT151 AXP151 BHL151 BRH151 CBD151 CKZ151 CUV151 DER151 DON151 DYJ151 EIF151 ESB151 FBX151 FLT151 FVP151 GFL151 GPH151 GZD151 HIZ151 HSV151 ICR151 IMN151 IWJ151 JGF151 JQB151 JZX151 KJT151 KTP151 LDL151 LNH151 LXD151 MGZ151 MQV151 NAR151 NKN151 NUJ151 OEF151 OOB151 OXX151 PHT151 PRP151 QBL151 QLH151 QVD151 REZ151 ROV151 RYR151 SIN151 SSJ151 TCF151 TMB151 TVX151 UFT151 UPP151 UZL151 VJH151 BA163:BA182 WCZ153 WMV153 WWR153 KF153 UB153 ADX153 ANT153 AXP153 BHL153 BRH153 CBD153 CKZ153 CUV153 DER153 DON153 DYJ153 EIF153 ESB153 FBX153 FLT153 FVP153 GFL153 GPH153 GZD153 HIZ153 HSV153 ICR153 IMN153 IWJ153 JGF153 JQB153 JZX153 KJT153 KTP153 LDL153 LNH153 LXD153 MGZ153 MQV153 NAR153 NKN153 NUJ153 OEF153 OOB153 OXX153 PHT153 PRP153 QBL153 QLH153 QVD153 REZ153 ROV153 RYR153 SIN153 SSJ153 TCF153 TMB153 TVX153 UFT153 UPP153 UZL153 VJH153 VTD153 WCZ189 WMV189 WWR189 KF189 UB189 ADX189 ANT189 AXP189 BHL189 BRH189 CBD189 CKZ189 CUV189 DER189 DON189 DYJ189 EIF189 ESB189 FBX189 FLT189 FVP189 GFL189 GPH189 GZD189 HIZ189 HSV189 ICR189 IMN189 IWJ189 JGF189 JQB189 JZX189 KJT189 KTP189 LDL189 LNH189 LXD189 MGZ189 MQV189 NAR189 NKN189 NUJ189 OEF189 OOB189 OXX189 PHT189 PRP189 QBL189 QLH189 QVD189 REZ189 ROV189 RYR189 SIN189 SSJ189 TCF189 TMB189 TVX189 UFT189 UPP189 UZL189 VJH189 TX130 UI131 AEE131 AOA131 AXW131 BHS131 BRO131 CBK131 CLG131 CVC131 DEY131 DOU131 DYQ131 EIM131 ESI131 FCE131 FMA131 FVW131 GFS131 GPO131 GZK131 HJG131 HTC131 ICY131 IMU131 IWQ131 JGM131 JQI131 KAE131 KKA131 KTW131 LDS131 LNO131 LXK131 MHG131 MRC131 NAY131 NKU131 NUQ131 OEM131 OOI131 OYE131 PIA131 PRW131 QBS131 QLO131 QVK131 RFG131 RPC131 RYY131 SIU131 SSQ131 TCM131 TMI131 TWE131 UGA131 UPW131 UZS131 VJO131 VTK131 WDG131 WWY131 UI124 WNE115 WDI115 VTM115 VJQ115 UZU115 UPY115 UGC115 TWG115 TMK115 TCO115 SSS115 SIW115 RZA115 RPE115 RFI115 QVM115 QLQ115 QBU115 PRY115 PIC115 OYG115 OOK115 OEO115 NUS115 NKW115 NBA115 MRE115 MHI115 LXM115 LNQ115 LDU115 KTY115 KKC115 KAG115 JQK115 JGO115 IWS115 IMW115 IDA115 HTE115 HJI115 GZM115 GPQ115 GFU115 FVY115 FMC115 FCG115 ESK115 EIO115 DYS115 DOW115 DFA115 CVE115 CLI115 CBM115 BRQ115 BHU115 AXY115 AOC115 AEG115 UK115 KO115 WXA115 WWY116 WNC116 KM116 UI116 AEE116 AOA116 AXW116 BHS116 BRO116 CBK116 CLG116 CVC116 DEY116 DOU116 DYQ116 EIM116 ESI116 FCE116 FMA116 FVW116 GFS116 GPO116 GZK116 HJG116 HTC116 ICY116 IMU116 IWQ116 JGM116 JQI116 KAE116 KKA116 KTW116 LDS116 LNO116 LXK116 MHG116 MRC116 NAY116 NKU116 NUQ116 OEM116 OOI116 OYE116 PIA116 PRW116 QBS116 QLO116 QVK116 RFG116 RPC116 RYY116 SIU116 SSQ116 TCM116 TMI116 TWE116 UGA116 UPW116 UZS116 VJO116 VTK116 WDG116 BA112:BA122 WNE117 WDI117 VTM117 VJQ117 UZU117 UPY117 UGC117 TWG117 TMK117 TCO117 SSS117 SIW117 RZA117 RPE117 RFI117 QVM117 QLQ117 QBU117 PRY117 PIC117 OYG117 OOK117 OEO117 NUS117 NKW117 NBA117 MRE117 MHI117 LXM117 LNQ117 LDU117 KTY117 KKC117 KAG117 JQK117 JGO117 IWS117 IMW117 IDA117 HTE117 HJI117 GZM117 GPQ117 GFU117 FVY117 FMC117 FCG117 ESK117 EIO117 DYS117 DOW117 DFA117 CVE117 CLI117 CBM117 BRQ117 BHU117 AXY117 AOC117 AEG117 UK117 KO117 WXA117 WWY118 WNC118 KM118 UI118 AEE118 AOA118 AXW118 BHS118 BRO118 CBK118 CLG118 CVC118 DEY118 DOU118 DYQ118 EIM118 ESI118 FCE118 FMA118 FVW118 GFS118 GPO118 GZK118 HJG118 HTC118 ICY118 IMU118 IWQ118 JGM118 JQI118 KAE118 KKA118 KTW118 LDS118 LNO118 LXK118 MHG118 MRC118 NAY118 NKU118 NUQ118 OEM118 OOI118 OYE118 PIA118 PRW118 QBS118 QLO118 QVK118 RFG118 RPC118 RYY118 SIU118 SSQ118 TCM118 TMI118 TWE118 UGA118 UPW118 UZS118 VJO118 VTK118 WDG118 WXA119 KO123 WNE119 WDI119 VTM119 VJQ119 UZU119 UPY119 UGC119 TWG119 TMK119 TCO119 SSS119 SIW119 RZA119 RPE119 RFI119 QVM119 QLQ119 QBU119 PRY119 PIC119 OYG119 OOK119 OEO119 NUS119 NKW119 NBA119 MRE119 MHI119 LXM119 LNQ119 LDU119 KTY119 KKC119 KAG119 JQK119 JGO119 IWS119 IMW119 IDA119 HTE119 HJI119 GZM119 GPQ119 GFU119 FVY119 FMC119 FCG119 ESK119 EIO119 DYS119 DOW119 DFA119 CVE119 CLI119 CBM119 BRQ119 BHU119 AXY119 AOC119 AEG119 UK119 KO119 WWY120 WNC120 KM120 UI120 AEE120 AOA120 AXW120 BHS120 BRO120 CBK120 CLG120 CVC120 DEY120 DOU120 DYQ120 EIM120 ESI120 FCE120 FMA120 FVW120 GFS120 GPO120 GZK120 HJG120 HTC120 ICY120 IMU120 IWQ120 JGM120 JQI120 KAE120 KKA120 KTW120 LDS120 LNO120 LXK120 MHG120 MRC120 NAY120 NKU120 NUQ120 OEM120 OOI120 OYE120 PIA120 PRW120 QBS120 QLO120 QVK120 RFG120 RPC120 RYY120 SIU120 SSQ120 TCM120 TMI120 TWE120 UGA120 UPW120 UZS120 VJO120 VTK120 WDG120 KO121 WXA121 WNE121 WDI121 VTM121 VJQ121 UZU121 UPY121 UGC121 TWG121 TMK121 TCO121 SSS121 SIW121 RZA121 RPE121 RFI121 QVM121 QLQ121 QBU121 PRY121 PIC121 OYG121 OOK121 OEO121 NUS121 NKW121 NBA121 MRE121 MHI121 LXM121 LNQ121 LDU121 KTY121 KKC121 KAG121 JQK121 JGO121 IWS121 IMW121 IDA121 HTE121 HJI121 GZM121 GPQ121 GFU121 FVY121 FMC121 FCG121 ESK121 EIO121 DYS121 DOW121 DFA121 CVE121 CLI121 CBM121 BRQ121 BHU121 AXY121 AOC121 AEG121 UK121 UK123 WNC122 KM122 UI122 AEE122 AOA122 AXW122 BHS122 BRO122 CBK122 CLG122 CVC122 DEY122 DOU122 DYQ122 EIM122 ESI122 FCE122 FMA122 FVW122 GFS122 GPO122 GZK122 HJG122 HTC122 ICY122 IMU122 IWQ122 JGM122 JQI122 KAE122 KKA122 KTW122 LDS122 LNO122 LXK122 MHG122 MRC122 NAY122 NKU122 NUQ122 OEM122 OOI122 OYE122 PIA122 PRW122 QBS122 QLO122 QVK122 RFG122 RPC122 RYY122 SIU122 SSQ122 TCM122 TMI122 TWE122 UGA122 UPW122 UZS122 VJO122 VTK122 WDG122 VTO144 VTD143 VJS144 UZW144 UQA144 UGE144 TWI144 TMM144 TCQ144 SSU144 SIY144 RZC144 RPG144 RFK144 QVO144 QLS144 QBW144 PSA144 PIE144 OYI144 OOM144 OEQ144 NUU144 NKY144 NBC144 MRG144 MHK144 LXO144 LNS144 LDW144 KUA144 KKE144 KAI144 JQM144 JGQ144 IWU144 IMY144 IDC144 HTG144 HJK144 GZO144 GPS144 GFW144 FWA144 FME144 FCI144 ESM144 EIQ144 DYU144 DOY144 DFC144 CVG144 CLK144 CBO144 BRS144 BHW144 AYA144 AOE144 AEI144 UM144 KQ144 WXC144 WNG144 WDK144 BA140:BA154 VTD146 VJS147 UZW147 UQA147 UGE147 TWI147 TMM147 TCQ147 SSU147 SIY147 RZC147 RPG147 RFK147 QVO147 QLS147 QBW147 PSA147 PIE147 OYI147 OOM147 OEQ147 NUU147 NKY147 NBC147 MRG147 MHK147 LXO147 LNS147 LDW147 KUA147 KKE147 KAI147 JQM147 JGQ147 IWU147 IMY147 IDC147 HTG147 HJK147 GZO147 GPS147 GFW147 FWA147 FME147 FCI147 ESM147 EIQ147 DYU147 DOY147 DFC147 CVG147 CLK147 CBO147 BRS147 BHW147 AYA147 AOE147 AEI147 UM147 KQ147 WXC147 WNG147 WDK147 UZW262 KF128:KF129 ADX134 ANT134 AXP134 BHL134 BRH134 CBD134 CKZ134 CUV134 DER134 DON134 DYJ134 EIF134 ESB134 FBX134 FLT134 FVP134 GFL134 GPH134 GZD134 HIZ134 HSV134 ICR134 IMN134 IWJ134 JGF134 JQB134 JZX134 KJT134 KTP134 LDL134 LNH134 LXD134 MGZ134 MQV134 NAR134 NKN134 NUJ134 OEF134 OOB134 OXX134 PHT134 PRP134 QBL134 QLH134 QVD134 REZ134 ROV134 RYR134 SIN134 SSJ134 TCF134 TMB134 TVX134 UFT134 UPP134 UZL134 VJH134 VTD134 WCZ134 WWR134 BA134 BG105:BG107 WMV134 WCX127 UB128:UB129 ADX128:ADX129 ANT128:ANT129 AXP128:AXP129 BHL128:BHL129 BRH128:BRH129 CBD128:CBD129 CKZ128:CKZ129 CUV128:CUV129 DER128:DER129 DON128:DON129 DYJ128:DYJ129 EIF128:EIF129 ESB128:ESB129 FBX128:FBX129 FLT128:FLT129 FVP128:FVP129 GFL128:GFL129 GPH128:GPH129 GZD128:GZD129 HIZ128:HIZ129 HSV128:HSV129 ICR128:ICR129 IMN128:IMN129 IWJ128:IWJ129 JGF128:JGF129 JQB128:JQB129 JZX128:JZX129 KJT128:KJT129 KTP128:KTP129 LDL128:LDL129 LNH128:LNH129 LXD128:LXD129 MGZ128:MGZ129 MQV128:MQV129 NAR128:NAR129 NKN128:NKN129 NUJ128:NUJ129 OEF128:OEF129 OOB128:OOB129 OXX128:OXX129 PHT128:PHT129 PRP128:PRP129 QBL128:QBL129 QLH128:QLH129 QVD128:QVD129 REZ128:REZ129 ROV128:ROV129 RYR128:RYR129 SIN128:SIN129 SSJ128:SSJ129 TCF128:TCF129 TMB128:TMB129 TVX128:TVX129 UFT128:UFT129 UPP128:UPP129 UZL128:UZL129 VJH128:VJH129 VTD128:VTD129 WCZ128:WCZ129 WWR128:WWR129 VJS217 KO195 UPW196 WDQ197 WXI197 WNM197 KW197 US197 AEO197 AOK197 AYG197 BIC197 BRY197 CBU197 CLQ197 CVM197 DFI197 DPE197 DZA197 EIW197 ESS197 FCO197 FMK197 FWG197 GGC197 GPY197 GZU197 HJQ197 HTM197 IDI197 INE197 IXA197 JGW197 JQS197 KAO197 KKK197 KUG197 LEC197 LNY197 LXU197 MHQ197 MRM197 NBI197 NLE197 NVA197 OEW197 OOS197 OYO197 PIK197 PSG197 QCC197 QLY197 QVU197 RFQ197 RPM197 RZI197 SJE197 STA197 TCW197 TMS197 TWO197 UGK197 UQG197 VAC197 VJY197 VTU197 VJK194 VJS264:VJS266 VTO264:VTO266 WDK264:WDK266 WNG264:WNG266 WXC264:WXC266 KQ264:KQ266 UM264:UM266 AEI264:AEI266 AOE264:AOE266 AYA264:AYA266 BHW264:BHW266 BRS264:BRS266 CBO264:CBO266 CLK264:CLK266 CVG264:CVG266 DFC264:DFC266 DOY264:DOY266 DYU264:DYU266 EIQ264:EIQ266 ESM264:ESM266 FCI264:FCI266 FME264:FME266 FWA264:FWA266 GFW264:GFW266 GPS264:GPS266 GZO264:GZO266 HJK264:HJK266 HTG264:HTG266 IDC264:IDC266 IMY264:IMY266 IWU264:IWU266 JGQ264:JGQ266 JQM264:JQM266 KAI264:KAI266 KKE264:KKE266 KUA264:KUA266 LDW264:LDW266 LNS264:LNS266 LXO264:LXO266 MHK264:MHK266 MRG264:MRG266 NBC264:NBC266 NKY264:NKY266 NUU264:NUU266 OEQ264:OEQ266 OOM264:OOM266 OYI264:OYI266 PIE264:PIE266 PSA264:PSA266 QBW264:QBW266 QLS264:QLS266 QVO264:QVO266 RFK264:RFK266 RPG264:RPG266 RZC264:RZC266 SIY264:SIY266 SSU264:SSU266 TCQ264:TCQ266 TMM264:TMM266 TWI264:TWI266 UGE264:UGE266 UQA264:UQA266 BA190:BA192 WCO267:WCO268 VTG194 WDC194 WMY194 WWU194 KI194 UE194 AEA194 ANW194 AXS194 BHO194 BRK194 CBG194 CLC194 CUY194 DEU194 DOQ194 DYM194 EII194 ESE194 FCA194 FLW194 FVS194 GFO194 GPK194 GZG194 HJC194 HSY194 ICU194 IMQ194 IWM194 JGI194 JQE194 KAA194 KJW194 KTS194 LDO194 LNK194 LXG194 MHC194 MQY194 NAU194 NKQ194 NUM194 OEI194 OOE194 OYA194 PHW194 PRS194 QBO194 QLK194 QVG194 RFC194 ROY194 RYU194 SIQ194 SSM194 TCI194 TME194 TWA194 UFW194 UPS194 UZO194 UZW258 VJS258 VTO258 WDK258 WNG258 WXC258 KQ258 UM258 AEI258 AOE258 AYA258 BHW258 BRS258 CBO258 CLK258 CVG258 DFC258 DOY258 DYU258 EIQ258 ESM258 FCI258 FME258 FWA258 GFW258 GPS258 GZO258 HJK258 HTG258 IDC258 IMY258 IWU258 JGQ258 JQM258 KAI258 KKE258 KUA258 LDW258 LNS258 LXO258 MHK258 MRG258 NBC258 NKY258 NUU258 OEQ258 OOM258 OYI258 PIE258 PSA258 QBW258 QLS258 QVO258 RFK258 RPG258 RZC258 SIY258 SSU258 TCQ258 TMM258 TWI258 UGE258 UQA258 UZW260 VJS260 VTO260 WDK260 WNG260 WXC260 KQ260 UM260 AEI260 AOE260 AYA260 BHW260 BRS260 CBO260 CLK260 CVG260 DFC260 DOY260 DYU260 EIQ260 ESM260 FCI260 FME260 FWA260 GFW260 GPS260 GZO260 HJK260 HTG260 IDC260 IMY260 IWU260 JGQ260 JQM260 KAI260 KKE260 KUA260 LDW260 LNS260 LXO260 MHK260 MRG260 NBC260 NKY260 NUU260 OEQ260 OOM260 OYI260 PIE260 PSA260 QBW260 QLS260 QVO260 RFK260 RPG260 RZC260 SIY260 SSU260 TCQ260 TMM260 TWI260 UGE260 UQA260 VJS262 VTO262 WDK262 WNG262 WXC262 KQ262 UM262 AEI262 AOE262 AYA262 BHW262 BRS262 CBO262 CLK262 CVG262 DFC262 DOY262 DYU262 EIQ262 ESM262 FCI262 FME262 FWA262 GFW262 GPS262 GZO262 HJK262 HTG262 IDC262 IMY262 IWU262 JGQ262 JQM262 KAI262 KKE262 KUA262 LDW262 LNS262 LXO262 MHK262 MRG262 NBC262 NKY262 NUU262 OEQ262 OOM262 OYI262 PIE262 PSA262 QBW262 QLS262 QVO262 RFK262 RPG262 RZC262 SIY262 SSU262 TCQ262 TMM262 TWI262 UGE262 WWR132 WCZ132 VTD132 VJH132 UZL132 UPP132 UFT132 TVX132 TMB132 TCF132 SSJ132 SIN132 RYR132 ROV132 REZ132 QVD132 QLH132 QBL132 PRP132 PHT132 OXX132 OOB132 OEF132 NUJ132 NKN132 NAR132 MQV132 MGZ132 LXD132 LNH132 LDL132 KTP132 KJT132 JZX132 JQB132 JGF132 IWJ132 IMN132 ICR132 HSV132 HIZ132 GZD132 GPH132 GFL132 FVP132 FLT132 FBX132 ESB132 EIF132 DYJ132 DON132 DER132 CUV132 CKZ132 CBD132 BRH132 BHL132 AXP132 ANT132 ADX132 UB132 KF132 WMV132 VSS267:VSS268 TN133 ADJ133 ANF133 AXB133 BGX133 BQT133 CAP133 CKL133 CUH133 DED133 DNZ133 DXV133 EHR133 ERN133 FBJ133 FLF133 FVB133 GEX133 GOT133 GYP133 HIL133 HSH133 ICD133 ILZ133 IVV133 JFR133 JPN133 JZJ133 KJF133 KTB133 LCX133 LMT133 LWP133 MGL133 MQH133 NAD133 NJZ133 NTV133 ODR133 ONN133 OXJ133 PHF133 PRB133 QAX133 QKT133 QUP133 REL133 ROH133 RYD133 SHZ133 SRV133 TBR133 TLN133 TVJ133 UFF133 UPB133 UYX133 VIT133 VSP133 WCL133 WWD133 WMH133 TQ82 BA232:BA234 KF134 BA237:BA238 BA241:BA242 BA245:BA246 UZW264:UZW266 WMK267:WMK268 WWG267:WWG268 JU267:JU268 TQ267:TQ268 ADM267:ADM268 ANI267:ANI268 AXE267:AXE268 BHA267:BHA268 BQW267:BQW268 CAS267:CAS268 CKO267:CKO268 CUK267:CUK268 DEG267:DEG268 DOC267:DOC268 DXY267:DXY268 EHU267:EHU268 ERQ267:ERQ268 FBM267:FBM268 FLI267:FLI268 FVE267:FVE268 GFA267:GFA268 GOW267:GOW268 GYS267:GYS268 HIO267:HIO268 HSK267:HSK268 ICG267:ICG268 IMC267:IMC268 IVY267:IVY268 JFU267:JFU268 JPQ267:JPQ268 JZM267:JZM268 KJI267:KJI268 KTE267:KTE268 LDA267:LDA268 LMW267:LMW268 LWS267:LWS268 MGO267:MGO268 MQK267:MQK268 NAG267:NAG268 NKC267:NKC268 NTY267:NTY268 ODU267:ODU268 ONQ267:ONQ268 OXM267:OXM268 PHI267:PHI268 PRE267:PRE268 QBA267:QBA268 QKW267:QKW268 QUS267:QUS268 REO267:REO268 ROK267:ROK268 RYG267:RYG268 SIC267:SIC268 SRY267:SRY268 TBU267:TBU268 TLQ267:TLQ268 TVM267:TVM268 UFI267:UFI268 UPE267:UPE268 UZA267:UZA268 BA271:BA869 VIW267:VIW268 BA267:BA268 BA126:BA129 VTO217 WDK217 WNG217 WXC217 KQ217 UM217 AEI217 AOE217 AYA217 BHW217 BRS217 CBO217 CLK217 CVG217 DFC217 DOY217 DYU217 EIQ217 ESM217 FCI217 FME217 FWA217 GFW217 GPS217 GZO217 HJK217 HTG217 IDC217 IMY217 IWU217 JGQ217 JQM217 KAI217 KKE217 KUA217 LDW217 LNS217 LXO217 MHK217 MRG217 NBC217 NKY217 NUU217 OEQ217 OOM217 OYI217 PIE217 PSA217 QBW217 QLS217 QVO217 RFK217 RPG217 RZC217 SIY217 SSU217 TCQ217 TMM217 TWI217 UGE217 UQA217 UZW217 AX202:AX249">
      <formula1>12</formula1>
    </dataValidation>
    <dataValidation type="list" allowBlank="1" showInputMessage="1" showErrorMessage="1" sqref="AC65577:AC65600 JW65577:JW65600 TS65577:TS65600 ADO65577:ADO65600 ANK65577:ANK65600 AXG65577:AXG65600 BHC65577:BHC65600 BQY65577:BQY65600 CAU65577:CAU65600 CKQ65577:CKQ65600 CUM65577:CUM65600 DEI65577:DEI65600 DOE65577:DOE65600 DYA65577:DYA65600 EHW65577:EHW65600 ERS65577:ERS65600 FBO65577:FBO65600 FLK65577:FLK65600 FVG65577:FVG65600 GFC65577:GFC65600 GOY65577:GOY65600 GYU65577:GYU65600 HIQ65577:HIQ65600 HSM65577:HSM65600 ICI65577:ICI65600 IME65577:IME65600 IWA65577:IWA65600 JFW65577:JFW65600 JPS65577:JPS65600 JZO65577:JZO65600 KJK65577:KJK65600 KTG65577:KTG65600 LDC65577:LDC65600 LMY65577:LMY65600 LWU65577:LWU65600 MGQ65577:MGQ65600 MQM65577:MQM65600 NAI65577:NAI65600 NKE65577:NKE65600 NUA65577:NUA65600 ODW65577:ODW65600 ONS65577:ONS65600 OXO65577:OXO65600 PHK65577:PHK65600 PRG65577:PRG65600 QBC65577:QBC65600 QKY65577:QKY65600 QUU65577:QUU65600 REQ65577:REQ65600 ROM65577:ROM65600 RYI65577:RYI65600 SIE65577:SIE65600 SSA65577:SSA65600 TBW65577:TBW65600 TLS65577:TLS65600 TVO65577:TVO65600 UFK65577:UFK65600 UPG65577:UPG65600 UZC65577:UZC65600 VIY65577:VIY65600 VSU65577:VSU65600 WCQ65577:WCQ65600 WMM65577:WMM65600 WWI65577:WWI65600 AC131113:AC131136 JW131113:JW131136 TS131113:TS131136 ADO131113:ADO131136 ANK131113:ANK131136 AXG131113:AXG131136 BHC131113:BHC131136 BQY131113:BQY131136 CAU131113:CAU131136 CKQ131113:CKQ131136 CUM131113:CUM131136 DEI131113:DEI131136 DOE131113:DOE131136 DYA131113:DYA131136 EHW131113:EHW131136 ERS131113:ERS131136 FBO131113:FBO131136 FLK131113:FLK131136 FVG131113:FVG131136 GFC131113:GFC131136 GOY131113:GOY131136 GYU131113:GYU131136 HIQ131113:HIQ131136 HSM131113:HSM131136 ICI131113:ICI131136 IME131113:IME131136 IWA131113:IWA131136 JFW131113:JFW131136 JPS131113:JPS131136 JZO131113:JZO131136 KJK131113:KJK131136 KTG131113:KTG131136 LDC131113:LDC131136 LMY131113:LMY131136 LWU131113:LWU131136 MGQ131113:MGQ131136 MQM131113:MQM131136 NAI131113:NAI131136 NKE131113:NKE131136 NUA131113:NUA131136 ODW131113:ODW131136 ONS131113:ONS131136 OXO131113:OXO131136 PHK131113:PHK131136 PRG131113:PRG131136 QBC131113:QBC131136 QKY131113:QKY131136 QUU131113:QUU131136 REQ131113:REQ131136 ROM131113:ROM131136 RYI131113:RYI131136 SIE131113:SIE131136 SSA131113:SSA131136 TBW131113:TBW131136 TLS131113:TLS131136 TVO131113:TVO131136 UFK131113:UFK131136 UPG131113:UPG131136 UZC131113:UZC131136 VIY131113:VIY131136 VSU131113:VSU131136 WCQ131113:WCQ131136 WMM131113:WMM131136 WWI131113:WWI131136 AC196649:AC196672 JW196649:JW196672 TS196649:TS196672 ADO196649:ADO196672 ANK196649:ANK196672 AXG196649:AXG196672 BHC196649:BHC196672 BQY196649:BQY196672 CAU196649:CAU196672 CKQ196649:CKQ196672 CUM196649:CUM196672 DEI196649:DEI196672 DOE196649:DOE196672 DYA196649:DYA196672 EHW196649:EHW196672 ERS196649:ERS196672 FBO196649:FBO196672 FLK196649:FLK196672 FVG196649:FVG196672 GFC196649:GFC196672 GOY196649:GOY196672 GYU196649:GYU196672 HIQ196649:HIQ196672 HSM196649:HSM196672 ICI196649:ICI196672 IME196649:IME196672 IWA196649:IWA196672 JFW196649:JFW196672 JPS196649:JPS196672 JZO196649:JZO196672 KJK196649:KJK196672 KTG196649:KTG196672 LDC196649:LDC196672 LMY196649:LMY196672 LWU196649:LWU196672 MGQ196649:MGQ196672 MQM196649:MQM196672 NAI196649:NAI196672 NKE196649:NKE196672 NUA196649:NUA196672 ODW196649:ODW196672 ONS196649:ONS196672 OXO196649:OXO196672 PHK196649:PHK196672 PRG196649:PRG196672 QBC196649:QBC196672 QKY196649:QKY196672 QUU196649:QUU196672 REQ196649:REQ196672 ROM196649:ROM196672 RYI196649:RYI196672 SIE196649:SIE196672 SSA196649:SSA196672 TBW196649:TBW196672 TLS196649:TLS196672 TVO196649:TVO196672 UFK196649:UFK196672 UPG196649:UPG196672 UZC196649:UZC196672 VIY196649:VIY196672 VSU196649:VSU196672 WCQ196649:WCQ196672 WMM196649:WMM196672 WWI196649:WWI196672 AC262185:AC262208 JW262185:JW262208 TS262185:TS262208 ADO262185:ADO262208 ANK262185:ANK262208 AXG262185:AXG262208 BHC262185:BHC262208 BQY262185:BQY262208 CAU262185:CAU262208 CKQ262185:CKQ262208 CUM262185:CUM262208 DEI262185:DEI262208 DOE262185:DOE262208 DYA262185:DYA262208 EHW262185:EHW262208 ERS262185:ERS262208 FBO262185:FBO262208 FLK262185:FLK262208 FVG262185:FVG262208 GFC262185:GFC262208 GOY262185:GOY262208 GYU262185:GYU262208 HIQ262185:HIQ262208 HSM262185:HSM262208 ICI262185:ICI262208 IME262185:IME262208 IWA262185:IWA262208 JFW262185:JFW262208 JPS262185:JPS262208 JZO262185:JZO262208 KJK262185:KJK262208 KTG262185:KTG262208 LDC262185:LDC262208 LMY262185:LMY262208 LWU262185:LWU262208 MGQ262185:MGQ262208 MQM262185:MQM262208 NAI262185:NAI262208 NKE262185:NKE262208 NUA262185:NUA262208 ODW262185:ODW262208 ONS262185:ONS262208 OXO262185:OXO262208 PHK262185:PHK262208 PRG262185:PRG262208 QBC262185:QBC262208 QKY262185:QKY262208 QUU262185:QUU262208 REQ262185:REQ262208 ROM262185:ROM262208 RYI262185:RYI262208 SIE262185:SIE262208 SSA262185:SSA262208 TBW262185:TBW262208 TLS262185:TLS262208 TVO262185:TVO262208 UFK262185:UFK262208 UPG262185:UPG262208 UZC262185:UZC262208 VIY262185:VIY262208 VSU262185:VSU262208 WCQ262185:WCQ262208 WMM262185:WMM262208 WWI262185:WWI262208 AC327721:AC327744 JW327721:JW327744 TS327721:TS327744 ADO327721:ADO327744 ANK327721:ANK327744 AXG327721:AXG327744 BHC327721:BHC327744 BQY327721:BQY327744 CAU327721:CAU327744 CKQ327721:CKQ327744 CUM327721:CUM327744 DEI327721:DEI327744 DOE327721:DOE327744 DYA327721:DYA327744 EHW327721:EHW327744 ERS327721:ERS327744 FBO327721:FBO327744 FLK327721:FLK327744 FVG327721:FVG327744 GFC327721:GFC327744 GOY327721:GOY327744 GYU327721:GYU327744 HIQ327721:HIQ327744 HSM327721:HSM327744 ICI327721:ICI327744 IME327721:IME327744 IWA327721:IWA327744 JFW327721:JFW327744 JPS327721:JPS327744 JZO327721:JZO327744 KJK327721:KJK327744 KTG327721:KTG327744 LDC327721:LDC327744 LMY327721:LMY327744 LWU327721:LWU327744 MGQ327721:MGQ327744 MQM327721:MQM327744 NAI327721:NAI327744 NKE327721:NKE327744 NUA327721:NUA327744 ODW327721:ODW327744 ONS327721:ONS327744 OXO327721:OXO327744 PHK327721:PHK327744 PRG327721:PRG327744 QBC327721:QBC327744 QKY327721:QKY327744 QUU327721:QUU327744 REQ327721:REQ327744 ROM327721:ROM327744 RYI327721:RYI327744 SIE327721:SIE327744 SSA327721:SSA327744 TBW327721:TBW327744 TLS327721:TLS327744 TVO327721:TVO327744 UFK327721:UFK327744 UPG327721:UPG327744 UZC327721:UZC327744 VIY327721:VIY327744 VSU327721:VSU327744 WCQ327721:WCQ327744 WMM327721:WMM327744 WWI327721:WWI327744 AC393257:AC393280 JW393257:JW393280 TS393257:TS393280 ADO393257:ADO393280 ANK393257:ANK393280 AXG393257:AXG393280 BHC393257:BHC393280 BQY393257:BQY393280 CAU393257:CAU393280 CKQ393257:CKQ393280 CUM393257:CUM393280 DEI393257:DEI393280 DOE393257:DOE393280 DYA393257:DYA393280 EHW393257:EHW393280 ERS393257:ERS393280 FBO393257:FBO393280 FLK393257:FLK393280 FVG393257:FVG393280 GFC393257:GFC393280 GOY393257:GOY393280 GYU393257:GYU393280 HIQ393257:HIQ393280 HSM393257:HSM393280 ICI393257:ICI393280 IME393257:IME393280 IWA393257:IWA393280 JFW393257:JFW393280 JPS393257:JPS393280 JZO393257:JZO393280 KJK393257:KJK393280 KTG393257:KTG393280 LDC393257:LDC393280 LMY393257:LMY393280 LWU393257:LWU393280 MGQ393257:MGQ393280 MQM393257:MQM393280 NAI393257:NAI393280 NKE393257:NKE393280 NUA393257:NUA393280 ODW393257:ODW393280 ONS393257:ONS393280 OXO393257:OXO393280 PHK393257:PHK393280 PRG393257:PRG393280 QBC393257:QBC393280 QKY393257:QKY393280 QUU393257:QUU393280 REQ393257:REQ393280 ROM393257:ROM393280 RYI393257:RYI393280 SIE393257:SIE393280 SSA393257:SSA393280 TBW393257:TBW393280 TLS393257:TLS393280 TVO393257:TVO393280 UFK393257:UFK393280 UPG393257:UPG393280 UZC393257:UZC393280 VIY393257:VIY393280 VSU393257:VSU393280 WCQ393257:WCQ393280 WMM393257:WMM393280 WWI393257:WWI393280 AC458793:AC458816 JW458793:JW458816 TS458793:TS458816 ADO458793:ADO458816 ANK458793:ANK458816 AXG458793:AXG458816 BHC458793:BHC458816 BQY458793:BQY458816 CAU458793:CAU458816 CKQ458793:CKQ458816 CUM458793:CUM458816 DEI458793:DEI458816 DOE458793:DOE458816 DYA458793:DYA458816 EHW458793:EHW458816 ERS458793:ERS458816 FBO458793:FBO458816 FLK458793:FLK458816 FVG458793:FVG458816 GFC458793:GFC458816 GOY458793:GOY458816 GYU458793:GYU458816 HIQ458793:HIQ458816 HSM458793:HSM458816 ICI458793:ICI458816 IME458793:IME458816 IWA458793:IWA458816 JFW458793:JFW458816 JPS458793:JPS458816 JZO458793:JZO458816 KJK458793:KJK458816 KTG458793:KTG458816 LDC458793:LDC458816 LMY458793:LMY458816 LWU458793:LWU458816 MGQ458793:MGQ458816 MQM458793:MQM458816 NAI458793:NAI458816 NKE458793:NKE458816 NUA458793:NUA458816 ODW458793:ODW458816 ONS458793:ONS458816 OXO458793:OXO458816 PHK458793:PHK458816 PRG458793:PRG458816 QBC458793:QBC458816 QKY458793:QKY458816 QUU458793:QUU458816 REQ458793:REQ458816 ROM458793:ROM458816 RYI458793:RYI458816 SIE458793:SIE458816 SSA458793:SSA458816 TBW458793:TBW458816 TLS458793:TLS458816 TVO458793:TVO458816 UFK458793:UFK458816 UPG458793:UPG458816 UZC458793:UZC458816 VIY458793:VIY458816 VSU458793:VSU458816 WCQ458793:WCQ458816 WMM458793:WMM458816 WWI458793:WWI458816 AC524329:AC524352 JW524329:JW524352 TS524329:TS524352 ADO524329:ADO524352 ANK524329:ANK524352 AXG524329:AXG524352 BHC524329:BHC524352 BQY524329:BQY524352 CAU524329:CAU524352 CKQ524329:CKQ524352 CUM524329:CUM524352 DEI524329:DEI524352 DOE524329:DOE524352 DYA524329:DYA524352 EHW524329:EHW524352 ERS524329:ERS524352 FBO524329:FBO524352 FLK524329:FLK524352 FVG524329:FVG524352 GFC524329:GFC524352 GOY524329:GOY524352 GYU524329:GYU524352 HIQ524329:HIQ524352 HSM524329:HSM524352 ICI524329:ICI524352 IME524329:IME524352 IWA524329:IWA524352 JFW524329:JFW524352 JPS524329:JPS524352 JZO524329:JZO524352 KJK524329:KJK524352 KTG524329:KTG524352 LDC524329:LDC524352 LMY524329:LMY524352 LWU524329:LWU524352 MGQ524329:MGQ524352 MQM524329:MQM524352 NAI524329:NAI524352 NKE524329:NKE524352 NUA524329:NUA524352 ODW524329:ODW524352 ONS524329:ONS524352 OXO524329:OXO524352 PHK524329:PHK524352 PRG524329:PRG524352 QBC524329:QBC524352 QKY524329:QKY524352 QUU524329:QUU524352 REQ524329:REQ524352 ROM524329:ROM524352 RYI524329:RYI524352 SIE524329:SIE524352 SSA524329:SSA524352 TBW524329:TBW524352 TLS524329:TLS524352 TVO524329:TVO524352 UFK524329:UFK524352 UPG524329:UPG524352 UZC524329:UZC524352 VIY524329:VIY524352 VSU524329:VSU524352 WCQ524329:WCQ524352 WMM524329:WMM524352 WWI524329:WWI524352 AC589865:AC589888 JW589865:JW589888 TS589865:TS589888 ADO589865:ADO589888 ANK589865:ANK589888 AXG589865:AXG589888 BHC589865:BHC589888 BQY589865:BQY589888 CAU589865:CAU589888 CKQ589865:CKQ589888 CUM589865:CUM589888 DEI589865:DEI589888 DOE589865:DOE589888 DYA589865:DYA589888 EHW589865:EHW589888 ERS589865:ERS589888 FBO589865:FBO589888 FLK589865:FLK589888 FVG589865:FVG589888 GFC589865:GFC589888 GOY589865:GOY589888 GYU589865:GYU589888 HIQ589865:HIQ589888 HSM589865:HSM589888 ICI589865:ICI589888 IME589865:IME589888 IWA589865:IWA589888 JFW589865:JFW589888 JPS589865:JPS589888 JZO589865:JZO589888 KJK589865:KJK589888 KTG589865:KTG589888 LDC589865:LDC589888 LMY589865:LMY589888 LWU589865:LWU589888 MGQ589865:MGQ589888 MQM589865:MQM589888 NAI589865:NAI589888 NKE589865:NKE589888 NUA589865:NUA589888 ODW589865:ODW589888 ONS589865:ONS589888 OXO589865:OXO589888 PHK589865:PHK589888 PRG589865:PRG589888 QBC589865:QBC589888 QKY589865:QKY589888 QUU589865:QUU589888 REQ589865:REQ589888 ROM589865:ROM589888 RYI589865:RYI589888 SIE589865:SIE589888 SSA589865:SSA589888 TBW589865:TBW589888 TLS589865:TLS589888 TVO589865:TVO589888 UFK589865:UFK589888 UPG589865:UPG589888 UZC589865:UZC589888 VIY589865:VIY589888 VSU589865:VSU589888 WCQ589865:WCQ589888 WMM589865:WMM589888 WWI589865:WWI589888 AC655401:AC655424 JW655401:JW655424 TS655401:TS655424 ADO655401:ADO655424 ANK655401:ANK655424 AXG655401:AXG655424 BHC655401:BHC655424 BQY655401:BQY655424 CAU655401:CAU655424 CKQ655401:CKQ655424 CUM655401:CUM655424 DEI655401:DEI655424 DOE655401:DOE655424 DYA655401:DYA655424 EHW655401:EHW655424 ERS655401:ERS655424 FBO655401:FBO655424 FLK655401:FLK655424 FVG655401:FVG655424 GFC655401:GFC655424 GOY655401:GOY655424 GYU655401:GYU655424 HIQ655401:HIQ655424 HSM655401:HSM655424 ICI655401:ICI655424 IME655401:IME655424 IWA655401:IWA655424 JFW655401:JFW655424 JPS655401:JPS655424 JZO655401:JZO655424 KJK655401:KJK655424 KTG655401:KTG655424 LDC655401:LDC655424 LMY655401:LMY655424 LWU655401:LWU655424 MGQ655401:MGQ655424 MQM655401:MQM655424 NAI655401:NAI655424 NKE655401:NKE655424 NUA655401:NUA655424 ODW655401:ODW655424 ONS655401:ONS655424 OXO655401:OXO655424 PHK655401:PHK655424 PRG655401:PRG655424 QBC655401:QBC655424 QKY655401:QKY655424 QUU655401:QUU655424 REQ655401:REQ655424 ROM655401:ROM655424 RYI655401:RYI655424 SIE655401:SIE655424 SSA655401:SSA655424 TBW655401:TBW655424 TLS655401:TLS655424 TVO655401:TVO655424 UFK655401:UFK655424 UPG655401:UPG655424 UZC655401:UZC655424 VIY655401:VIY655424 VSU655401:VSU655424 WCQ655401:WCQ655424 WMM655401:WMM655424 WWI655401:WWI655424 AC720937:AC720960 JW720937:JW720960 TS720937:TS720960 ADO720937:ADO720960 ANK720937:ANK720960 AXG720937:AXG720960 BHC720937:BHC720960 BQY720937:BQY720960 CAU720937:CAU720960 CKQ720937:CKQ720960 CUM720937:CUM720960 DEI720937:DEI720960 DOE720937:DOE720960 DYA720937:DYA720960 EHW720937:EHW720960 ERS720937:ERS720960 FBO720937:FBO720960 FLK720937:FLK720960 FVG720937:FVG720960 GFC720937:GFC720960 GOY720937:GOY720960 GYU720937:GYU720960 HIQ720937:HIQ720960 HSM720937:HSM720960 ICI720937:ICI720960 IME720937:IME720960 IWA720937:IWA720960 JFW720937:JFW720960 JPS720937:JPS720960 JZO720937:JZO720960 KJK720937:KJK720960 KTG720937:KTG720960 LDC720937:LDC720960 LMY720937:LMY720960 LWU720937:LWU720960 MGQ720937:MGQ720960 MQM720937:MQM720960 NAI720937:NAI720960 NKE720937:NKE720960 NUA720937:NUA720960 ODW720937:ODW720960 ONS720937:ONS720960 OXO720937:OXO720960 PHK720937:PHK720960 PRG720937:PRG720960 QBC720937:QBC720960 QKY720937:QKY720960 QUU720937:QUU720960 REQ720937:REQ720960 ROM720937:ROM720960 RYI720937:RYI720960 SIE720937:SIE720960 SSA720937:SSA720960 TBW720937:TBW720960 TLS720937:TLS720960 TVO720937:TVO720960 UFK720937:UFK720960 UPG720937:UPG720960 UZC720937:UZC720960 VIY720937:VIY720960 VSU720937:VSU720960 WCQ720937:WCQ720960 WMM720937:WMM720960 WWI720937:WWI720960 AC786473:AC786496 JW786473:JW786496 TS786473:TS786496 ADO786473:ADO786496 ANK786473:ANK786496 AXG786473:AXG786496 BHC786473:BHC786496 BQY786473:BQY786496 CAU786473:CAU786496 CKQ786473:CKQ786496 CUM786473:CUM786496 DEI786473:DEI786496 DOE786473:DOE786496 DYA786473:DYA786496 EHW786473:EHW786496 ERS786473:ERS786496 FBO786473:FBO786496 FLK786473:FLK786496 FVG786473:FVG786496 GFC786473:GFC786496 GOY786473:GOY786496 GYU786473:GYU786496 HIQ786473:HIQ786496 HSM786473:HSM786496 ICI786473:ICI786496 IME786473:IME786496 IWA786473:IWA786496 JFW786473:JFW786496 JPS786473:JPS786496 JZO786473:JZO786496 KJK786473:KJK786496 KTG786473:KTG786496 LDC786473:LDC786496 LMY786473:LMY786496 LWU786473:LWU786496 MGQ786473:MGQ786496 MQM786473:MQM786496 NAI786473:NAI786496 NKE786473:NKE786496 NUA786473:NUA786496 ODW786473:ODW786496 ONS786473:ONS786496 OXO786473:OXO786496 PHK786473:PHK786496 PRG786473:PRG786496 QBC786473:QBC786496 QKY786473:QKY786496 QUU786473:QUU786496 REQ786473:REQ786496 ROM786473:ROM786496 RYI786473:RYI786496 SIE786473:SIE786496 SSA786473:SSA786496 TBW786473:TBW786496 TLS786473:TLS786496 TVO786473:TVO786496 UFK786473:UFK786496 UPG786473:UPG786496 UZC786473:UZC786496 VIY786473:VIY786496 VSU786473:VSU786496 WCQ786473:WCQ786496 WMM786473:WMM786496 WWI786473:WWI786496 AC852009:AC852032 JW852009:JW852032 TS852009:TS852032 ADO852009:ADO852032 ANK852009:ANK852032 AXG852009:AXG852032 BHC852009:BHC852032 BQY852009:BQY852032 CAU852009:CAU852032 CKQ852009:CKQ852032 CUM852009:CUM852032 DEI852009:DEI852032 DOE852009:DOE852032 DYA852009:DYA852032 EHW852009:EHW852032 ERS852009:ERS852032 FBO852009:FBO852032 FLK852009:FLK852032 FVG852009:FVG852032 GFC852009:GFC852032 GOY852009:GOY852032 GYU852009:GYU852032 HIQ852009:HIQ852032 HSM852009:HSM852032 ICI852009:ICI852032 IME852009:IME852032 IWA852009:IWA852032 JFW852009:JFW852032 JPS852009:JPS852032 JZO852009:JZO852032 KJK852009:KJK852032 KTG852009:KTG852032 LDC852009:LDC852032 LMY852009:LMY852032 LWU852009:LWU852032 MGQ852009:MGQ852032 MQM852009:MQM852032 NAI852009:NAI852032 NKE852009:NKE852032 NUA852009:NUA852032 ODW852009:ODW852032 ONS852009:ONS852032 OXO852009:OXO852032 PHK852009:PHK852032 PRG852009:PRG852032 QBC852009:QBC852032 QKY852009:QKY852032 QUU852009:QUU852032 REQ852009:REQ852032 ROM852009:ROM852032 RYI852009:RYI852032 SIE852009:SIE852032 SSA852009:SSA852032 TBW852009:TBW852032 TLS852009:TLS852032 TVO852009:TVO852032 UFK852009:UFK852032 UPG852009:UPG852032 UZC852009:UZC852032 VIY852009:VIY852032 VSU852009:VSU852032 WCQ852009:WCQ852032 WMM852009:WMM852032 WWI852009:WWI852032 AC917545:AC917568 JW917545:JW917568 TS917545:TS917568 ADO917545:ADO917568 ANK917545:ANK917568 AXG917545:AXG917568 BHC917545:BHC917568 BQY917545:BQY917568 CAU917545:CAU917568 CKQ917545:CKQ917568 CUM917545:CUM917568 DEI917545:DEI917568 DOE917545:DOE917568 DYA917545:DYA917568 EHW917545:EHW917568 ERS917545:ERS917568 FBO917545:FBO917568 FLK917545:FLK917568 FVG917545:FVG917568 GFC917545:GFC917568 GOY917545:GOY917568 GYU917545:GYU917568 HIQ917545:HIQ917568 HSM917545:HSM917568 ICI917545:ICI917568 IME917545:IME917568 IWA917545:IWA917568 JFW917545:JFW917568 JPS917545:JPS917568 JZO917545:JZO917568 KJK917545:KJK917568 KTG917545:KTG917568 LDC917545:LDC917568 LMY917545:LMY917568 LWU917545:LWU917568 MGQ917545:MGQ917568 MQM917545:MQM917568 NAI917545:NAI917568 NKE917545:NKE917568 NUA917545:NUA917568 ODW917545:ODW917568 ONS917545:ONS917568 OXO917545:OXO917568 PHK917545:PHK917568 PRG917545:PRG917568 QBC917545:QBC917568 QKY917545:QKY917568 QUU917545:QUU917568 REQ917545:REQ917568 ROM917545:ROM917568 RYI917545:RYI917568 SIE917545:SIE917568 SSA917545:SSA917568 TBW917545:TBW917568 TLS917545:TLS917568 TVO917545:TVO917568 UFK917545:UFK917568 UPG917545:UPG917568 UZC917545:UZC917568 VIY917545:VIY917568 VSU917545:VSU917568 WCQ917545:WCQ917568 WMM917545:WMM917568 WWI917545:WWI917568 AC983081:AC983104 JW983081:JW983104 TS983081:TS983104 ADO983081:ADO983104 ANK983081:ANK983104 AXG983081:AXG983104 BHC983081:BHC983104 BQY983081:BQY983104 CAU983081:CAU983104 CKQ983081:CKQ983104 CUM983081:CUM983104 DEI983081:DEI983104 DOE983081:DOE983104 DYA983081:DYA983104 EHW983081:EHW983104 ERS983081:ERS983104 FBO983081:FBO983104 FLK983081:FLK983104 FVG983081:FVG983104 GFC983081:GFC983104 GOY983081:GOY983104 GYU983081:GYU983104 HIQ983081:HIQ983104 HSM983081:HSM983104 ICI983081:ICI983104 IME983081:IME983104 IWA983081:IWA983104 JFW983081:JFW983104 JPS983081:JPS983104 JZO983081:JZO983104 KJK983081:KJK983104 KTG983081:KTG983104 LDC983081:LDC983104 LMY983081:LMY983104 LWU983081:LWU983104 MGQ983081:MGQ983104 MQM983081:MQM983104 NAI983081:NAI983104 NKE983081:NKE983104 NUA983081:NUA983104 ODW983081:ODW983104 ONS983081:ONS983104 OXO983081:OXO983104 PHK983081:PHK983104 PRG983081:PRG983104 QBC983081:QBC983104 QKY983081:QKY983104 QUU983081:QUU983104 REQ983081:REQ983104 ROM983081:ROM983104 RYI983081:RYI983104 SIE983081:SIE983104 SSA983081:SSA983104 TBW983081:TBW983104 TLS983081:TLS983104 TVO983081:TVO983104 UFK983081:UFK983104 UPG983081:UPG983104 UZC983081:UZC983104 VIY983081:VIY983104 VSU983081:VSU983104 WCQ983081:WCQ983104 WMM983081:WMM983104 WWI983081:WWI983104 JO196 AC183:AC187 AC180 WCK195 WCK126 VSO126 VIS126 UYW126 UPA126 UFE126 TVI126 TLM126 TBQ126 SRU126 SHY126 RYC126 ROG126 REK126 QUO126 QKS126 QAW126 PRA126 PHE126 OXI126 ONM126 ODQ126 NTU126 NJY126 NAC126 MQG126 MGK126 LWO126 LMS126 LCW126 KTA126 KJE126 JZI126 JPM126 JFQ126 IVU126 ILY126 ICC126 HSG126 HIK126 GYO126 GOS126 GEW126 FVA126 FLE126 FBI126 ERM126 EHQ126 DXU126 DNY126 DEC126 CUG126 CKK126 CAO126 BQS126 BGW126 AXA126 ANE126 ADI126 TM126 JQ126 WWC126 WBZ127 VSO195 VIS195 UYW195 UPA195 UFE195 TVI195 TLM195 TBQ195 SRU195 SHY195 RYC195 ROG195 REK195 QUO195 QKS195 QAW195 PRA195 PHE195 OXI195 ONM195 ODQ195 NTU195 NJY195 NAC195 MQG195 MGK195 LWO195 LMS195 LCW195 KTA195 KJE195 JZI195 JPM195 JFQ195 IVU195 ILY195 ICC195 HSG195 HIK195 GYO195 GOS195 GEW195 FVA195 FLE195 FBI195 ERM195 EHQ195 DXU195 DNY195 DEC195 CUG195 CKK195 CAO195 BQS195 BGW195 AXA195 ANE195 ADI195 TM195 JQ195 WWC195 AC201 AC250:AC262 WWA196 WME196 WCI196 VSM196 VIQ196 UYU196 UOY196 UFC196 TVG196 TLK196 TBO196 SRS196 SHW196 RYA196 ROE196 REI196 QUM196 QKQ196 QAU196 PQY196 PHC196 OXG196 ONK196 ODO196 NTS196 NJW196 NAA196 MQE196 MGI196 LWM196 LMQ196 LCU196 KSY196 KJC196 JZG196 JPK196 JFO196 IVS196 ILW196 ICA196 HSE196 HII196 GYM196 GOQ196 GEU196 FUY196 FLC196 FBG196 ERK196 EHO196 DXS196 DNW196 DEA196 CUE196 CKI196 CAM196 BQQ196 BGU196 AWY196 ANC196 ADG196 WLV127 WMG126 VSD127 VIH127 UYL127 UOP127 UET127 TUX127 TLB127 TBF127 SRJ127 SHN127 RXR127 RNV127 RDZ127 QUD127 QKH127 QAL127 PQP127 PGT127 OWX127 ONB127 ODF127 NTJ127 NJN127 MZR127 MPV127 MFZ127 LWD127 LMH127 LCL127 KSP127 KIT127 JYX127 JPB127 JFF127 IVJ127 ILN127 IBR127 HRV127 HHZ127 GYD127 GOH127 GEL127 FUP127 FKT127 FAX127 ERB127 EHF127 DXJ127 DNN127 DDR127 CTV127 CJZ127 CAD127 BQH127 BGL127 AWP127 AMT127 ACX127 TB127 JF127 WVR127 AC115 AC117 AC119 AC121 AC160:AC161 AC177 JU269:JU270 WWK125 JY125 TU125 ADQ125 ANM125 AXI125 BHE125 BRA125 CAW125 CKS125 CUO125 DEK125 DOG125 DYC125 EHY125 ERU125 FBQ125 FLM125 FVI125 GFE125 GPA125 GYW125 HIS125 HSO125 ICK125 IMG125 IWC125 JFY125 JPU125 JZQ125 KJM125 KTI125 LDE125 LNA125 LWW125 MGS125 MQO125 NAK125 NKG125 NUC125 ODY125 ONU125 OXQ125 PHM125 PRI125 QBE125 QLA125 QUW125 RES125 ROO125 RYK125 SIG125 SSC125 TBY125 TLU125 TVQ125 UFM125 UPI125 UZE125 VJA125 VSW125 WCS125 WMO125 WWG269:WWG270 WMG195 TK196 WCS197 WMO197 WWK197 JY197 TU197 ADQ197 ANM197 AXI197 BHE197 BRA197 CAW197 CKS197 CUO197 DEK197 DOG197 DYC197 EHY197 ERU197 FBQ197 FLM197 FVI197 GFE197 GPA197 GYW197 HIS197 HSO197 ICK197 IMG197 IWC197 JFY197 JPU197 JZQ197 KJM197 KTI197 LDE197 LNA197 LWW197 MGS197 MQO197 NAK197 NKG197 NUC197 ODY197 ONU197 OXQ197 PHM197 PRI197 QBE197 QLA197 QUW197 RES197 ROO197 RYK197 SIG197 SSC197 TBY197 TLU197 TVQ197 UFM197 UPI197 UZE197 VJA197 VSW197 AD263 AC140:AC155 AC157:AC158 AC193:AC199 AC134 AC267:AC268 TQ269:TQ270 ADM269:ADM270 ANI269:ANI270 AXE269:AXE270 BHA269:BHA270 BQW269:BQW270 CAS269:CAS270 CKO269:CKO270 CUK269:CUK270 DEG269:DEG270 DOC269:DOC270 DXY269:DXY270 EHU269:EHU270 ERQ269:ERQ270 FBM269:FBM270 FLI269:FLI270 FVE269:FVE270 GFA269:GFA270 GOW269:GOW270 GYS269:GYS270 HIO269:HIO270 HSK269:HSK270 ICG269:ICG270 IMC269:IMC270 IVY269:IVY270 JFU269:JFU270 JPQ269:JPQ270 JZM269:JZM270 KJI269:KJI270 KTE269:KTE270 LDA269:LDA270 LMW269:LMW270 LWS269:LWS270 MGO269:MGO270 MQK269:MQK270 NAG269:NAG270 NKC269:NKC270 NTY269:NTY270 ODU269:ODU270 ONQ269:ONQ270 OXM269:OXM270 PHI269:PHI270 PRE269:PRE270 QBA269:QBA270 QKW269:QKW270 QUS269:QUS270 REO269:REO270 ROK269:ROK270 RYG269:RYG270 SIC269:SIC270 SRY269:SRY270 TBU269:TBU270 TLQ269:TLQ270 TVM269:TVM270 UFI269:UFI270 UPE269:UPE270 UZA269:UZA270 VIW269:VIW270 VSS269:VSS270 WCO269:WCO270 WMK269:WMK270 AE269:AE270 AC63:AC109 AC123:AC130">
      <formula1>НДС</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allowBlank="1" showInputMessage="1" showErrorMessage="1">
          <x14:formula1>
            <xm:f>AD9*AE9</xm:f>
          </x14:formula1>
          <xm:sqref>AN65600 KL65600 UH65600 AED65600 ANZ65600 AXV65600 BHR65600 BRN65600 CBJ65600 CLF65600 CVB65600 DEX65600 DOT65600 DYP65600 EIL65600 ESH65600 FCD65600 FLZ65600 FVV65600 GFR65600 GPN65600 GZJ65600 HJF65600 HTB65600 ICX65600 IMT65600 IWP65600 JGL65600 JQH65600 KAD65600 KJZ65600 KTV65600 LDR65600 LNN65600 LXJ65600 MHF65600 MRB65600 NAX65600 NKT65600 NUP65600 OEL65600 OOH65600 OYD65600 PHZ65600 PRV65600 QBR65600 QLN65600 QVJ65600 RFF65600 RPB65600 RYX65600 SIT65600 SSP65600 TCL65600 TMH65600 TWD65600 UFZ65600 UPV65600 UZR65600 VJN65600 VTJ65600 WDF65600 WNB65600 WWX65600 AN131136 KL131136 UH131136 AED131136 ANZ131136 AXV131136 BHR131136 BRN131136 CBJ131136 CLF131136 CVB131136 DEX131136 DOT131136 DYP131136 EIL131136 ESH131136 FCD131136 FLZ131136 FVV131136 GFR131136 GPN131136 GZJ131136 HJF131136 HTB131136 ICX131136 IMT131136 IWP131136 JGL131136 JQH131136 KAD131136 KJZ131136 KTV131136 LDR131136 LNN131136 LXJ131136 MHF131136 MRB131136 NAX131136 NKT131136 NUP131136 OEL131136 OOH131136 OYD131136 PHZ131136 PRV131136 QBR131136 QLN131136 QVJ131136 RFF131136 RPB131136 RYX131136 SIT131136 SSP131136 TCL131136 TMH131136 TWD131136 UFZ131136 UPV131136 UZR131136 VJN131136 VTJ131136 WDF131136 WNB131136 WWX131136 AN196672 KL196672 UH196672 AED196672 ANZ196672 AXV196672 BHR196672 BRN196672 CBJ196672 CLF196672 CVB196672 DEX196672 DOT196672 DYP196672 EIL196672 ESH196672 FCD196672 FLZ196672 FVV196672 GFR196672 GPN196672 GZJ196672 HJF196672 HTB196672 ICX196672 IMT196672 IWP196672 JGL196672 JQH196672 KAD196672 KJZ196672 KTV196672 LDR196672 LNN196672 LXJ196672 MHF196672 MRB196672 NAX196672 NKT196672 NUP196672 OEL196672 OOH196672 OYD196672 PHZ196672 PRV196672 QBR196672 QLN196672 QVJ196672 RFF196672 RPB196672 RYX196672 SIT196672 SSP196672 TCL196672 TMH196672 TWD196672 UFZ196672 UPV196672 UZR196672 VJN196672 VTJ196672 WDF196672 WNB196672 WWX196672 AN262208 KL262208 UH262208 AED262208 ANZ262208 AXV262208 BHR262208 BRN262208 CBJ262208 CLF262208 CVB262208 DEX262208 DOT262208 DYP262208 EIL262208 ESH262208 FCD262208 FLZ262208 FVV262208 GFR262208 GPN262208 GZJ262208 HJF262208 HTB262208 ICX262208 IMT262208 IWP262208 JGL262208 JQH262208 KAD262208 KJZ262208 KTV262208 LDR262208 LNN262208 LXJ262208 MHF262208 MRB262208 NAX262208 NKT262208 NUP262208 OEL262208 OOH262208 OYD262208 PHZ262208 PRV262208 QBR262208 QLN262208 QVJ262208 RFF262208 RPB262208 RYX262208 SIT262208 SSP262208 TCL262208 TMH262208 TWD262208 UFZ262208 UPV262208 UZR262208 VJN262208 VTJ262208 WDF262208 WNB262208 WWX262208 AN327744 KL327744 UH327744 AED327744 ANZ327744 AXV327744 BHR327744 BRN327744 CBJ327744 CLF327744 CVB327744 DEX327744 DOT327744 DYP327744 EIL327744 ESH327744 FCD327744 FLZ327744 FVV327744 GFR327744 GPN327744 GZJ327744 HJF327744 HTB327744 ICX327744 IMT327744 IWP327744 JGL327744 JQH327744 KAD327744 KJZ327744 KTV327744 LDR327744 LNN327744 LXJ327744 MHF327744 MRB327744 NAX327744 NKT327744 NUP327744 OEL327744 OOH327744 OYD327744 PHZ327744 PRV327744 QBR327744 QLN327744 QVJ327744 RFF327744 RPB327744 RYX327744 SIT327744 SSP327744 TCL327744 TMH327744 TWD327744 UFZ327744 UPV327744 UZR327744 VJN327744 VTJ327744 WDF327744 WNB327744 WWX327744 AN393280 KL393280 UH393280 AED393280 ANZ393280 AXV393280 BHR393280 BRN393280 CBJ393280 CLF393280 CVB393280 DEX393280 DOT393280 DYP393280 EIL393280 ESH393280 FCD393280 FLZ393280 FVV393280 GFR393280 GPN393280 GZJ393280 HJF393280 HTB393280 ICX393280 IMT393280 IWP393280 JGL393280 JQH393280 KAD393280 KJZ393280 KTV393280 LDR393280 LNN393280 LXJ393280 MHF393280 MRB393280 NAX393280 NKT393280 NUP393280 OEL393280 OOH393280 OYD393280 PHZ393280 PRV393280 QBR393280 QLN393280 QVJ393280 RFF393280 RPB393280 RYX393280 SIT393280 SSP393280 TCL393280 TMH393280 TWD393280 UFZ393280 UPV393280 UZR393280 VJN393280 VTJ393280 WDF393280 WNB393280 WWX393280 AN458816 KL458816 UH458816 AED458816 ANZ458816 AXV458816 BHR458816 BRN458816 CBJ458816 CLF458816 CVB458816 DEX458816 DOT458816 DYP458816 EIL458816 ESH458816 FCD458816 FLZ458816 FVV458816 GFR458816 GPN458816 GZJ458816 HJF458816 HTB458816 ICX458816 IMT458816 IWP458816 JGL458816 JQH458816 KAD458816 KJZ458816 KTV458816 LDR458816 LNN458816 LXJ458816 MHF458816 MRB458816 NAX458816 NKT458816 NUP458816 OEL458816 OOH458816 OYD458816 PHZ458816 PRV458816 QBR458816 QLN458816 QVJ458816 RFF458816 RPB458816 RYX458816 SIT458816 SSP458816 TCL458816 TMH458816 TWD458816 UFZ458816 UPV458816 UZR458816 VJN458816 VTJ458816 WDF458816 WNB458816 WWX458816 AN524352 KL524352 UH524352 AED524352 ANZ524352 AXV524352 BHR524352 BRN524352 CBJ524352 CLF524352 CVB524352 DEX524352 DOT524352 DYP524352 EIL524352 ESH524352 FCD524352 FLZ524352 FVV524352 GFR524352 GPN524352 GZJ524352 HJF524352 HTB524352 ICX524352 IMT524352 IWP524352 JGL524352 JQH524352 KAD524352 KJZ524352 KTV524352 LDR524352 LNN524352 LXJ524352 MHF524352 MRB524352 NAX524352 NKT524352 NUP524352 OEL524352 OOH524352 OYD524352 PHZ524352 PRV524352 QBR524352 QLN524352 QVJ524352 RFF524352 RPB524352 RYX524352 SIT524352 SSP524352 TCL524352 TMH524352 TWD524352 UFZ524352 UPV524352 UZR524352 VJN524352 VTJ524352 WDF524352 WNB524352 WWX524352 AN589888 KL589888 UH589888 AED589888 ANZ589888 AXV589888 BHR589888 BRN589888 CBJ589888 CLF589888 CVB589888 DEX589888 DOT589888 DYP589888 EIL589888 ESH589888 FCD589888 FLZ589888 FVV589888 GFR589888 GPN589888 GZJ589888 HJF589888 HTB589888 ICX589888 IMT589888 IWP589888 JGL589888 JQH589888 KAD589888 KJZ589888 KTV589888 LDR589888 LNN589888 LXJ589888 MHF589888 MRB589888 NAX589888 NKT589888 NUP589888 OEL589888 OOH589888 OYD589888 PHZ589888 PRV589888 QBR589888 QLN589888 QVJ589888 RFF589888 RPB589888 RYX589888 SIT589888 SSP589888 TCL589888 TMH589888 TWD589888 UFZ589888 UPV589888 UZR589888 VJN589888 VTJ589888 WDF589888 WNB589888 WWX589888 AN655424 KL655424 UH655424 AED655424 ANZ655424 AXV655424 BHR655424 BRN655424 CBJ655424 CLF655424 CVB655424 DEX655424 DOT655424 DYP655424 EIL655424 ESH655424 FCD655424 FLZ655424 FVV655424 GFR655424 GPN655424 GZJ655424 HJF655424 HTB655424 ICX655424 IMT655424 IWP655424 JGL655424 JQH655424 KAD655424 KJZ655424 KTV655424 LDR655424 LNN655424 LXJ655424 MHF655424 MRB655424 NAX655424 NKT655424 NUP655424 OEL655424 OOH655424 OYD655424 PHZ655424 PRV655424 QBR655424 QLN655424 QVJ655424 RFF655424 RPB655424 RYX655424 SIT655424 SSP655424 TCL655424 TMH655424 TWD655424 UFZ655424 UPV655424 UZR655424 VJN655424 VTJ655424 WDF655424 WNB655424 WWX655424 AN720960 KL720960 UH720960 AED720960 ANZ720960 AXV720960 BHR720960 BRN720960 CBJ720960 CLF720960 CVB720960 DEX720960 DOT720960 DYP720960 EIL720960 ESH720960 FCD720960 FLZ720960 FVV720960 GFR720960 GPN720960 GZJ720960 HJF720960 HTB720960 ICX720960 IMT720960 IWP720960 JGL720960 JQH720960 KAD720960 KJZ720960 KTV720960 LDR720960 LNN720960 LXJ720960 MHF720960 MRB720960 NAX720960 NKT720960 NUP720960 OEL720960 OOH720960 OYD720960 PHZ720960 PRV720960 QBR720960 QLN720960 QVJ720960 RFF720960 RPB720960 RYX720960 SIT720960 SSP720960 TCL720960 TMH720960 TWD720960 UFZ720960 UPV720960 UZR720960 VJN720960 VTJ720960 WDF720960 WNB720960 WWX720960 AN786496 KL786496 UH786496 AED786496 ANZ786496 AXV786496 BHR786496 BRN786496 CBJ786496 CLF786496 CVB786496 DEX786496 DOT786496 DYP786496 EIL786496 ESH786496 FCD786496 FLZ786496 FVV786496 GFR786496 GPN786496 GZJ786496 HJF786496 HTB786496 ICX786496 IMT786496 IWP786496 JGL786496 JQH786496 KAD786496 KJZ786496 KTV786496 LDR786496 LNN786496 LXJ786496 MHF786496 MRB786496 NAX786496 NKT786496 NUP786496 OEL786496 OOH786496 OYD786496 PHZ786496 PRV786496 QBR786496 QLN786496 QVJ786496 RFF786496 RPB786496 RYX786496 SIT786496 SSP786496 TCL786496 TMH786496 TWD786496 UFZ786496 UPV786496 UZR786496 VJN786496 VTJ786496 WDF786496 WNB786496 WWX786496 AN852032 KL852032 UH852032 AED852032 ANZ852032 AXV852032 BHR852032 BRN852032 CBJ852032 CLF852032 CVB852032 DEX852032 DOT852032 DYP852032 EIL852032 ESH852032 FCD852032 FLZ852032 FVV852032 GFR852032 GPN852032 GZJ852032 HJF852032 HTB852032 ICX852032 IMT852032 IWP852032 JGL852032 JQH852032 KAD852032 KJZ852032 KTV852032 LDR852032 LNN852032 LXJ852032 MHF852032 MRB852032 NAX852032 NKT852032 NUP852032 OEL852032 OOH852032 OYD852032 PHZ852032 PRV852032 QBR852032 QLN852032 QVJ852032 RFF852032 RPB852032 RYX852032 SIT852032 SSP852032 TCL852032 TMH852032 TWD852032 UFZ852032 UPV852032 UZR852032 VJN852032 VTJ852032 WDF852032 WNB852032 WWX852032 AN917568 KL917568 UH917568 AED917568 ANZ917568 AXV917568 BHR917568 BRN917568 CBJ917568 CLF917568 CVB917568 DEX917568 DOT917568 DYP917568 EIL917568 ESH917568 FCD917568 FLZ917568 FVV917568 GFR917568 GPN917568 GZJ917568 HJF917568 HTB917568 ICX917568 IMT917568 IWP917568 JGL917568 JQH917568 KAD917568 KJZ917568 KTV917568 LDR917568 LNN917568 LXJ917568 MHF917568 MRB917568 NAX917568 NKT917568 NUP917568 OEL917568 OOH917568 OYD917568 PHZ917568 PRV917568 QBR917568 QLN917568 QVJ917568 RFF917568 RPB917568 RYX917568 SIT917568 SSP917568 TCL917568 TMH917568 TWD917568 UFZ917568 UPV917568 UZR917568 VJN917568 VTJ917568 WDF917568 WNB917568 WWX917568 AN983104 KL983104 UH983104 AED983104 ANZ983104 AXV983104 BHR983104 BRN983104 CBJ983104 CLF983104 CVB983104 DEX983104 DOT983104 DYP983104 EIL983104 ESH983104 FCD983104 FLZ983104 FVV983104 GFR983104 GPN983104 GZJ983104 HJF983104 HTB983104 ICX983104 IMT983104 IWP983104 JGL983104 JQH983104 KAD983104 KJZ983104 KTV983104 LDR983104 LNN983104 LXJ983104 MHF983104 MRB983104 NAX983104 NKT983104 NUP983104 OEL983104 OOH983104 OYD983104 PHZ983104 PRV983104 QBR983104 QLN983104 QVJ983104 RFF983104 RPB983104 RYX983104 SIT983104 SSP983104 TCL983104 TMH983104 TWD983104 UFZ983104 UPV983104 UZR983104 VJN983104 VTJ983104 WDF983104 WNB983104 WWX983104 KA65598:KA65600 TW65598:TW65600 ADS65598:ADS65600 ANO65598:ANO65600 AXK65598:AXK65600 BHG65598:BHG65600 BRC65598:BRC65600 CAY65598:CAY65600 CKU65598:CKU65600 CUQ65598:CUQ65600 DEM65598:DEM65600 DOI65598:DOI65600 DYE65598:DYE65600 EIA65598:EIA65600 ERW65598:ERW65600 FBS65598:FBS65600 FLO65598:FLO65600 FVK65598:FVK65600 GFG65598:GFG65600 GPC65598:GPC65600 GYY65598:GYY65600 HIU65598:HIU65600 HSQ65598:HSQ65600 ICM65598:ICM65600 IMI65598:IMI65600 IWE65598:IWE65600 JGA65598:JGA65600 JPW65598:JPW65600 JZS65598:JZS65600 KJO65598:KJO65600 KTK65598:KTK65600 LDG65598:LDG65600 LNC65598:LNC65600 LWY65598:LWY65600 MGU65598:MGU65600 MQQ65598:MQQ65600 NAM65598:NAM65600 NKI65598:NKI65600 NUE65598:NUE65600 OEA65598:OEA65600 ONW65598:ONW65600 OXS65598:OXS65600 PHO65598:PHO65600 PRK65598:PRK65600 QBG65598:QBG65600 QLC65598:QLC65600 QUY65598:QUY65600 REU65598:REU65600 ROQ65598:ROQ65600 RYM65598:RYM65600 SII65598:SII65600 SSE65598:SSE65600 TCA65598:TCA65600 TLW65598:TLW65600 TVS65598:TVS65600 UFO65598:UFO65600 UPK65598:UPK65600 UZG65598:UZG65600 VJC65598:VJC65600 VSY65598:VSY65600 WCU65598:WCU65600 WMQ65598:WMQ65600 WWM65598:WWM65600 KA131134:KA131136 TW131134:TW131136 ADS131134:ADS131136 ANO131134:ANO131136 AXK131134:AXK131136 BHG131134:BHG131136 BRC131134:BRC131136 CAY131134:CAY131136 CKU131134:CKU131136 CUQ131134:CUQ131136 DEM131134:DEM131136 DOI131134:DOI131136 DYE131134:DYE131136 EIA131134:EIA131136 ERW131134:ERW131136 FBS131134:FBS131136 FLO131134:FLO131136 FVK131134:FVK131136 GFG131134:GFG131136 GPC131134:GPC131136 GYY131134:GYY131136 HIU131134:HIU131136 HSQ131134:HSQ131136 ICM131134:ICM131136 IMI131134:IMI131136 IWE131134:IWE131136 JGA131134:JGA131136 JPW131134:JPW131136 JZS131134:JZS131136 KJO131134:KJO131136 KTK131134:KTK131136 LDG131134:LDG131136 LNC131134:LNC131136 LWY131134:LWY131136 MGU131134:MGU131136 MQQ131134:MQQ131136 NAM131134:NAM131136 NKI131134:NKI131136 NUE131134:NUE131136 OEA131134:OEA131136 ONW131134:ONW131136 OXS131134:OXS131136 PHO131134:PHO131136 PRK131134:PRK131136 QBG131134:QBG131136 QLC131134:QLC131136 QUY131134:QUY131136 REU131134:REU131136 ROQ131134:ROQ131136 RYM131134:RYM131136 SII131134:SII131136 SSE131134:SSE131136 TCA131134:TCA131136 TLW131134:TLW131136 TVS131134:TVS131136 UFO131134:UFO131136 UPK131134:UPK131136 UZG131134:UZG131136 VJC131134:VJC131136 VSY131134:VSY131136 WCU131134:WCU131136 WMQ131134:WMQ131136 WWM131134:WWM131136 KA196670:KA196672 TW196670:TW196672 ADS196670:ADS196672 ANO196670:ANO196672 AXK196670:AXK196672 BHG196670:BHG196672 BRC196670:BRC196672 CAY196670:CAY196672 CKU196670:CKU196672 CUQ196670:CUQ196672 DEM196670:DEM196672 DOI196670:DOI196672 DYE196670:DYE196672 EIA196670:EIA196672 ERW196670:ERW196672 FBS196670:FBS196672 FLO196670:FLO196672 FVK196670:FVK196672 GFG196670:GFG196672 GPC196670:GPC196672 GYY196670:GYY196672 HIU196670:HIU196672 HSQ196670:HSQ196672 ICM196670:ICM196672 IMI196670:IMI196672 IWE196670:IWE196672 JGA196670:JGA196672 JPW196670:JPW196672 JZS196670:JZS196672 KJO196670:KJO196672 KTK196670:KTK196672 LDG196670:LDG196672 LNC196670:LNC196672 LWY196670:LWY196672 MGU196670:MGU196672 MQQ196670:MQQ196672 NAM196670:NAM196672 NKI196670:NKI196672 NUE196670:NUE196672 OEA196670:OEA196672 ONW196670:ONW196672 OXS196670:OXS196672 PHO196670:PHO196672 PRK196670:PRK196672 QBG196670:QBG196672 QLC196670:QLC196672 QUY196670:QUY196672 REU196670:REU196672 ROQ196670:ROQ196672 RYM196670:RYM196672 SII196670:SII196672 SSE196670:SSE196672 TCA196670:TCA196672 TLW196670:TLW196672 TVS196670:TVS196672 UFO196670:UFO196672 UPK196670:UPK196672 UZG196670:UZG196672 VJC196670:VJC196672 VSY196670:VSY196672 WCU196670:WCU196672 WMQ196670:WMQ196672 WWM196670:WWM196672 KA262206:KA262208 TW262206:TW262208 ADS262206:ADS262208 ANO262206:ANO262208 AXK262206:AXK262208 BHG262206:BHG262208 BRC262206:BRC262208 CAY262206:CAY262208 CKU262206:CKU262208 CUQ262206:CUQ262208 DEM262206:DEM262208 DOI262206:DOI262208 DYE262206:DYE262208 EIA262206:EIA262208 ERW262206:ERW262208 FBS262206:FBS262208 FLO262206:FLO262208 FVK262206:FVK262208 GFG262206:GFG262208 GPC262206:GPC262208 GYY262206:GYY262208 HIU262206:HIU262208 HSQ262206:HSQ262208 ICM262206:ICM262208 IMI262206:IMI262208 IWE262206:IWE262208 JGA262206:JGA262208 JPW262206:JPW262208 JZS262206:JZS262208 KJO262206:KJO262208 KTK262206:KTK262208 LDG262206:LDG262208 LNC262206:LNC262208 LWY262206:LWY262208 MGU262206:MGU262208 MQQ262206:MQQ262208 NAM262206:NAM262208 NKI262206:NKI262208 NUE262206:NUE262208 OEA262206:OEA262208 ONW262206:ONW262208 OXS262206:OXS262208 PHO262206:PHO262208 PRK262206:PRK262208 QBG262206:QBG262208 QLC262206:QLC262208 QUY262206:QUY262208 REU262206:REU262208 ROQ262206:ROQ262208 RYM262206:RYM262208 SII262206:SII262208 SSE262206:SSE262208 TCA262206:TCA262208 TLW262206:TLW262208 TVS262206:TVS262208 UFO262206:UFO262208 UPK262206:UPK262208 UZG262206:UZG262208 VJC262206:VJC262208 VSY262206:VSY262208 WCU262206:WCU262208 WMQ262206:WMQ262208 WWM262206:WWM262208 KA327742:KA327744 TW327742:TW327744 ADS327742:ADS327744 ANO327742:ANO327744 AXK327742:AXK327744 BHG327742:BHG327744 BRC327742:BRC327744 CAY327742:CAY327744 CKU327742:CKU327744 CUQ327742:CUQ327744 DEM327742:DEM327744 DOI327742:DOI327744 DYE327742:DYE327744 EIA327742:EIA327744 ERW327742:ERW327744 FBS327742:FBS327744 FLO327742:FLO327744 FVK327742:FVK327744 GFG327742:GFG327744 GPC327742:GPC327744 GYY327742:GYY327744 HIU327742:HIU327744 HSQ327742:HSQ327744 ICM327742:ICM327744 IMI327742:IMI327744 IWE327742:IWE327744 JGA327742:JGA327744 JPW327742:JPW327744 JZS327742:JZS327744 KJO327742:KJO327744 KTK327742:KTK327744 LDG327742:LDG327744 LNC327742:LNC327744 LWY327742:LWY327744 MGU327742:MGU327744 MQQ327742:MQQ327744 NAM327742:NAM327744 NKI327742:NKI327744 NUE327742:NUE327744 OEA327742:OEA327744 ONW327742:ONW327744 OXS327742:OXS327744 PHO327742:PHO327744 PRK327742:PRK327744 QBG327742:QBG327744 QLC327742:QLC327744 QUY327742:QUY327744 REU327742:REU327744 ROQ327742:ROQ327744 RYM327742:RYM327744 SII327742:SII327744 SSE327742:SSE327744 TCA327742:TCA327744 TLW327742:TLW327744 TVS327742:TVS327744 UFO327742:UFO327744 UPK327742:UPK327744 UZG327742:UZG327744 VJC327742:VJC327744 VSY327742:VSY327744 WCU327742:WCU327744 WMQ327742:WMQ327744 WWM327742:WWM327744 KA393278:KA393280 TW393278:TW393280 ADS393278:ADS393280 ANO393278:ANO393280 AXK393278:AXK393280 BHG393278:BHG393280 BRC393278:BRC393280 CAY393278:CAY393280 CKU393278:CKU393280 CUQ393278:CUQ393280 DEM393278:DEM393280 DOI393278:DOI393280 DYE393278:DYE393280 EIA393278:EIA393280 ERW393278:ERW393280 FBS393278:FBS393280 FLO393278:FLO393280 FVK393278:FVK393280 GFG393278:GFG393280 GPC393278:GPC393280 GYY393278:GYY393280 HIU393278:HIU393280 HSQ393278:HSQ393280 ICM393278:ICM393280 IMI393278:IMI393280 IWE393278:IWE393280 JGA393278:JGA393280 JPW393278:JPW393280 JZS393278:JZS393280 KJO393278:KJO393280 KTK393278:KTK393280 LDG393278:LDG393280 LNC393278:LNC393280 LWY393278:LWY393280 MGU393278:MGU393280 MQQ393278:MQQ393280 NAM393278:NAM393280 NKI393278:NKI393280 NUE393278:NUE393280 OEA393278:OEA393280 ONW393278:ONW393280 OXS393278:OXS393280 PHO393278:PHO393280 PRK393278:PRK393280 QBG393278:QBG393280 QLC393278:QLC393280 QUY393278:QUY393280 REU393278:REU393280 ROQ393278:ROQ393280 RYM393278:RYM393280 SII393278:SII393280 SSE393278:SSE393280 TCA393278:TCA393280 TLW393278:TLW393280 TVS393278:TVS393280 UFO393278:UFO393280 UPK393278:UPK393280 UZG393278:UZG393280 VJC393278:VJC393280 VSY393278:VSY393280 WCU393278:WCU393280 WMQ393278:WMQ393280 WWM393278:WWM393280 KA458814:KA458816 TW458814:TW458816 ADS458814:ADS458816 ANO458814:ANO458816 AXK458814:AXK458816 BHG458814:BHG458816 BRC458814:BRC458816 CAY458814:CAY458816 CKU458814:CKU458816 CUQ458814:CUQ458816 DEM458814:DEM458816 DOI458814:DOI458816 DYE458814:DYE458816 EIA458814:EIA458816 ERW458814:ERW458816 FBS458814:FBS458816 FLO458814:FLO458816 FVK458814:FVK458816 GFG458814:GFG458816 GPC458814:GPC458816 GYY458814:GYY458816 HIU458814:HIU458816 HSQ458814:HSQ458816 ICM458814:ICM458816 IMI458814:IMI458816 IWE458814:IWE458816 JGA458814:JGA458816 JPW458814:JPW458816 JZS458814:JZS458816 KJO458814:KJO458816 KTK458814:KTK458816 LDG458814:LDG458816 LNC458814:LNC458816 LWY458814:LWY458816 MGU458814:MGU458816 MQQ458814:MQQ458816 NAM458814:NAM458816 NKI458814:NKI458816 NUE458814:NUE458816 OEA458814:OEA458816 ONW458814:ONW458816 OXS458814:OXS458816 PHO458814:PHO458816 PRK458814:PRK458816 QBG458814:QBG458816 QLC458814:QLC458816 QUY458814:QUY458816 REU458814:REU458816 ROQ458814:ROQ458816 RYM458814:RYM458816 SII458814:SII458816 SSE458814:SSE458816 TCA458814:TCA458816 TLW458814:TLW458816 TVS458814:TVS458816 UFO458814:UFO458816 UPK458814:UPK458816 UZG458814:UZG458816 VJC458814:VJC458816 VSY458814:VSY458816 WCU458814:WCU458816 WMQ458814:WMQ458816 WWM458814:WWM458816 KA524350:KA524352 TW524350:TW524352 ADS524350:ADS524352 ANO524350:ANO524352 AXK524350:AXK524352 BHG524350:BHG524352 BRC524350:BRC524352 CAY524350:CAY524352 CKU524350:CKU524352 CUQ524350:CUQ524352 DEM524350:DEM524352 DOI524350:DOI524352 DYE524350:DYE524352 EIA524350:EIA524352 ERW524350:ERW524352 FBS524350:FBS524352 FLO524350:FLO524352 FVK524350:FVK524352 GFG524350:GFG524352 GPC524350:GPC524352 GYY524350:GYY524352 HIU524350:HIU524352 HSQ524350:HSQ524352 ICM524350:ICM524352 IMI524350:IMI524352 IWE524350:IWE524352 JGA524350:JGA524352 JPW524350:JPW524352 JZS524350:JZS524352 KJO524350:KJO524352 KTK524350:KTK524352 LDG524350:LDG524352 LNC524350:LNC524352 LWY524350:LWY524352 MGU524350:MGU524352 MQQ524350:MQQ524352 NAM524350:NAM524352 NKI524350:NKI524352 NUE524350:NUE524352 OEA524350:OEA524352 ONW524350:ONW524352 OXS524350:OXS524352 PHO524350:PHO524352 PRK524350:PRK524352 QBG524350:QBG524352 QLC524350:QLC524352 QUY524350:QUY524352 REU524350:REU524352 ROQ524350:ROQ524352 RYM524350:RYM524352 SII524350:SII524352 SSE524350:SSE524352 TCA524350:TCA524352 TLW524350:TLW524352 TVS524350:TVS524352 UFO524350:UFO524352 UPK524350:UPK524352 UZG524350:UZG524352 VJC524350:VJC524352 VSY524350:VSY524352 WCU524350:WCU524352 WMQ524350:WMQ524352 WWM524350:WWM524352 KA589886:KA589888 TW589886:TW589888 ADS589886:ADS589888 ANO589886:ANO589888 AXK589886:AXK589888 BHG589886:BHG589888 BRC589886:BRC589888 CAY589886:CAY589888 CKU589886:CKU589888 CUQ589886:CUQ589888 DEM589886:DEM589888 DOI589886:DOI589888 DYE589886:DYE589888 EIA589886:EIA589888 ERW589886:ERW589888 FBS589886:FBS589888 FLO589886:FLO589888 FVK589886:FVK589888 GFG589886:GFG589888 GPC589886:GPC589888 GYY589886:GYY589888 HIU589886:HIU589888 HSQ589886:HSQ589888 ICM589886:ICM589888 IMI589886:IMI589888 IWE589886:IWE589888 JGA589886:JGA589888 JPW589886:JPW589888 JZS589886:JZS589888 KJO589886:KJO589888 KTK589886:KTK589888 LDG589886:LDG589888 LNC589886:LNC589888 LWY589886:LWY589888 MGU589886:MGU589888 MQQ589886:MQQ589888 NAM589886:NAM589888 NKI589886:NKI589888 NUE589886:NUE589888 OEA589886:OEA589888 ONW589886:ONW589888 OXS589886:OXS589888 PHO589886:PHO589888 PRK589886:PRK589888 QBG589886:QBG589888 QLC589886:QLC589888 QUY589886:QUY589888 REU589886:REU589888 ROQ589886:ROQ589888 RYM589886:RYM589888 SII589886:SII589888 SSE589886:SSE589888 TCA589886:TCA589888 TLW589886:TLW589888 TVS589886:TVS589888 UFO589886:UFO589888 UPK589886:UPK589888 UZG589886:UZG589888 VJC589886:VJC589888 VSY589886:VSY589888 WCU589886:WCU589888 WMQ589886:WMQ589888 WWM589886:WWM589888 KA655422:KA655424 TW655422:TW655424 ADS655422:ADS655424 ANO655422:ANO655424 AXK655422:AXK655424 BHG655422:BHG655424 BRC655422:BRC655424 CAY655422:CAY655424 CKU655422:CKU655424 CUQ655422:CUQ655424 DEM655422:DEM655424 DOI655422:DOI655424 DYE655422:DYE655424 EIA655422:EIA655424 ERW655422:ERW655424 FBS655422:FBS655424 FLO655422:FLO655424 FVK655422:FVK655424 GFG655422:GFG655424 GPC655422:GPC655424 GYY655422:GYY655424 HIU655422:HIU655424 HSQ655422:HSQ655424 ICM655422:ICM655424 IMI655422:IMI655424 IWE655422:IWE655424 JGA655422:JGA655424 JPW655422:JPW655424 JZS655422:JZS655424 KJO655422:KJO655424 KTK655422:KTK655424 LDG655422:LDG655424 LNC655422:LNC655424 LWY655422:LWY655424 MGU655422:MGU655424 MQQ655422:MQQ655424 NAM655422:NAM655424 NKI655422:NKI655424 NUE655422:NUE655424 OEA655422:OEA655424 ONW655422:ONW655424 OXS655422:OXS655424 PHO655422:PHO655424 PRK655422:PRK655424 QBG655422:QBG655424 QLC655422:QLC655424 QUY655422:QUY655424 REU655422:REU655424 ROQ655422:ROQ655424 RYM655422:RYM655424 SII655422:SII655424 SSE655422:SSE655424 TCA655422:TCA655424 TLW655422:TLW655424 TVS655422:TVS655424 UFO655422:UFO655424 UPK655422:UPK655424 UZG655422:UZG655424 VJC655422:VJC655424 VSY655422:VSY655424 WCU655422:WCU655424 WMQ655422:WMQ655424 WWM655422:WWM655424 KA720958:KA720960 TW720958:TW720960 ADS720958:ADS720960 ANO720958:ANO720960 AXK720958:AXK720960 BHG720958:BHG720960 BRC720958:BRC720960 CAY720958:CAY720960 CKU720958:CKU720960 CUQ720958:CUQ720960 DEM720958:DEM720960 DOI720958:DOI720960 DYE720958:DYE720960 EIA720958:EIA720960 ERW720958:ERW720960 FBS720958:FBS720960 FLO720958:FLO720960 FVK720958:FVK720960 GFG720958:GFG720960 GPC720958:GPC720960 GYY720958:GYY720960 HIU720958:HIU720960 HSQ720958:HSQ720960 ICM720958:ICM720960 IMI720958:IMI720960 IWE720958:IWE720960 JGA720958:JGA720960 JPW720958:JPW720960 JZS720958:JZS720960 KJO720958:KJO720960 KTK720958:KTK720960 LDG720958:LDG720960 LNC720958:LNC720960 LWY720958:LWY720960 MGU720958:MGU720960 MQQ720958:MQQ720960 NAM720958:NAM720960 NKI720958:NKI720960 NUE720958:NUE720960 OEA720958:OEA720960 ONW720958:ONW720960 OXS720958:OXS720960 PHO720958:PHO720960 PRK720958:PRK720960 QBG720958:QBG720960 QLC720958:QLC720960 QUY720958:QUY720960 REU720958:REU720960 ROQ720958:ROQ720960 RYM720958:RYM720960 SII720958:SII720960 SSE720958:SSE720960 TCA720958:TCA720960 TLW720958:TLW720960 TVS720958:TVS720960 UFO720958:UFO720960 UPK720958:UPK720960 UZG720958:UZG720960 VJC720958:VJC720960 VSY720958:VSY720960 WCU720958:WCU720960 WMQ720958:WMQ720960 WWM720958:WWM720960 KA786494:KA786496 TW786494:TW786496 ADS786494:ADS786496 ANO786494:ANO786496 AXK786494:AXK786496 BHG786494:BHG786496 BRC786494:BRC786496 CAY786494:CAY786496 CKU786494:CKU786496 CUQ786494:CUQ786496 DEM786494:DEM786496 DOI786494:DOI786496 DYE786494:DYE786496 EIA786494:EIA786496 ERW786494:ERW786496 FBS786494:FBS786496 FLO786494:FLO786496 FVK786494:FVK786496 GFG786494:GFG786496 GPC786494:GPC786496 GYY786494:GYY786496 HIU786494:HIU786496 HSQ786494:HSQ786496 ICM786494:ICM786496 IMI786494:IMI786496 IWE786494:IWE786496 JGA786494:JGA786496 JPW786494:JPW786496 JZS786494:JZS786496 KJO786494:KJO786496 KTK786494:KTK786496 LDG786494:LDG786496 LNC786494:LNC786496 LWY786494:LWY786496 MGU786494:MGU786496 MQQ786494:MQQ786496 NAM786494:NAM786496 NKI786494:NKI786496 NUE786494:NUE786496 OEA786494:OEA786496 ONW786494:ONW786496 OXS786494:OXS786496 PHO786494:PHO786496 PRK786494:PRK786496 QBG786494:QBG786496 QLC786494:QLC786496 QUY786494:QUY786496 REU786494:REU786496 ROQ786494:ROQ786496 RYM786494:RYM786496 SII786494:SII786496 SSE786494:SSE786496 TCA786494:TCA786496 TLW786494:TLW786496 TVS786494:TVS786496 UFO786494:UFO786496 UPK786494:UPK786496 UZG786494:UZG786496 VJC786494:VJC786496 VSY786494:VSY786496 WCU786494:WCU786496 WMQ786494:WMQ786496 WWM786494:WWM786496 KA852030:KA852032 TW852030:TW852032 ADS852030:ADS852032 ANO852030:ANO852032 AXK852030:AXK852032 BHG852030:BHG852032 BRC852030:BRC852032 CAY852030:CAY852032 CKU852030:CKU852032 CUQ852030:CUQ852032 DEM852030:DEM852032 DOI852030:DOI852032 DYE852030:DYE852032 EIA852030:EIA852032 ERW852030:ERW852032 FBS852030:FBS852032 FLO852030:FLO852032 FVK852030:FVK852032 GFG852030:GFG852032 GPC852030:GPC852032 GYY852030:GYY852032 HIU852030:HIU852032 HSQ852030:HSQ852032 ICM852030:ICM852032 IMI852030:IMI852032 IWE852030:IWE852032 JGA852030:JGA852032 JPW852030:JPW852032 JZS852030:JZS852032 KJO852030:KJO852032 KTK852030:KTK852032 LDG852030:LDG852032 LNC852030:LNC852032 LWY852030:LWY852032 MGU852030:MGU852032 MQQ852030:MQQ852032 NAM852030:NAM852032 NKI852030:NKI852032 NUE852030:NUE852032 OEA852030:OEA852032 ONW852030:ONW852032 OXS852030:OXS852032 PHO852030:PHO852032 PRK852030:PRK852032 QBG852030:QBG852032 QLC852030:QLC852032 QUY852030:QUY852032 REU852030:REU852032 ROQ852030:ROQ852032 RYM852030:RYM852032 SII852030:SII852032 SSE852030:SSE852032 TCA852030:TCA852032 TLW852030:TLW852032 TVS852030:TVS852032 UFO852030:UFO852032 UPK852030:UPK852032 UZG852030:UZG852032 VJC852030:VJC852032 VSY852030:VSY852032 WCU852030:WCU852032 WMQ852030:WMQ852032 WWM852030:WWM852032 KA917566:KA917568 TW917566:TW917568 ADS917566:ADS917568 ANO917566:ANO917568 AXK917566:AXK917568 BHG917566:BHG917568 BRC917566:BRC917568 CAY917566:CAY917568 CKU917566:CKU917568 CUQ917566:CUQ917568 DEM917566:DEM917568 DOI917566:DOI917568 DYE917566:DYE917568 EIA917566:EIA917568 ERW917566:ERW917568 FBS917566:FBS917568 FLO917566:FLO917568 FVK917566:FVK917568 GFG917566:GFG917568 GPC917566:GPC917568 GYY917566:GYY917568 HIU917566:HIU917568 HSQ917566:HSQ917568 ICM917566:ICM917568 IMI917566:IMI917568 IWE917566:IWE917568 JGA917566:JGA917568 JPW917566:JPW917568 JZS917566:JZS917568 KJO917566:KJO917568 KTK917566:KTK917568 LDG917566:LDG917568 LNC917566:LNC917568 LWY917566:LWY917568 MGU917566:MGU917568 MQQ917566:MQQ917568 NAM917566:NAM917568 NKI917566:NKI917568 NUE917566:NUE917568 OEA917566:OEA917568 ONW917566:ONW917568 OXS917566:OXS917568 PHO917566:PHO917568 PRK917566:PRK917568 QBG917566:QBG917568 QLC917566:QLC917568 QUY917566:QUY917568 REU917566:REU917568 ROQ917566:ROQ917568 RYM917566:RYM917568 SII917566:SII917568 SSE917566:SSE917568 TCA917566:TCA917568 TLW917566:TLW917568 TVS917566:TVS917568 UFO917566:UFO917568 UPK917566:UPK917568 UZG917566:UZG917568 VJC917566:VJC917568 VSY917566:VSY917568 WCU917566:WCU917568 WMQ917566:WMQ917568 WWM917566:WWM917568 KA983102:KA983104 TW983102:TW983104 ADS983102:ADS983104 ANO983102:ANO983104 AXK983102:AXK983104 BHG983102:BHG983104 BRC983102:BRC983104 CAY983102:CAY983104 CKU983102:CKU983104 CUQ983102:CUQ983104 DEM983102:DEM983104 DOI983102:DOI983104 DYE983102:DYE983104 EIA983102:EIA983104 ERW983102:ERW983104 FBS983102:FBS983104 FLO983102:FLO983104 FVK983102:FVK983104 GFG983102:GFG983104 GPC983102:GPC983104 GYY983102:GYY983104 HIU983102:HIU983104 HSQ983102:HSQ983104 ICM983102:ICM983104 IMI983102:IMI983104 IWE983102:IWE983104 JGA983102:JGA983104 JPW983102:JPW983104 JZS983102:JZS983104 KJO983102:KJO983104 KTK983102:KTK983104 LDG983102:LDG983104 LNC983102:LNC983104 LWY983102:LWY983104 MGU983102:MGU983104 MQQ983102:MQQ983104 NAM983102:NAM983104 NKI983102:NKI983104 NUE983102:NUE983104 OEA983102:OEA983104 ONW983102:ONW983104 OXS983102:OXS983104 PHO983102:PHO983104 PRK983102:PRK983104 QBG983102:QBG983104 QLC983102:QLC983104 QUY983102:QUY983104 REU983102:REU983104 ROQ983102:ROQ983104 RYM983102:RYM983104 SII983102:SII983104 SSE983102:SSE983104 TCA983102:TCA983104 TLW983102:TLW983104 TVS983102:TVS983104 UFO983102:UFO983104 UPK983102:UPK983104 UZG983102:UZG983104 VJC983102:VJC983104 VSY983102:VSY983104 WCU983102:WCU983104 WMQ983102:WMQ983104 WWM983102:WWM983104 AF65592 KD65592 TZ65592 ADV65592 ANR65592 AXN65592 BHJ65592 BRF65592 CBB65592 CKX65592 CUT65592 DEP65592 DOL65592 DYH65592 EID65592 ERZ65592 FBV65592 FLR65592 FVN65592 GFJ65592 GPF65592 GZB65592 HIX65592 HST65592 ICP65592 IML65592 IWH65592 JGD65592 JPZ65592 JZV65592 KJR65592 KTN65592 LDJ65592 LNF65592 LXB65592 MGX65592 MQT65592 NAP65592 NKL65592 NUH65592 OED65592 ONZ65592 OXV65592 PHR65592 PRN65592 QBJ65592 QLF65592 QVB65592 REX65592 ROT65592 RYP65592 SIL65592 SSH65592 TCD65592 TLZ65592 TVV65592 UFR65592 UPN65592 UZJ65592 VJF65592 VTB65592 WCX65592 WMT65592 WWP65592 AF131128 KD131128 TZ131128 ADV131128 ANR131128 AXN131128 BHJ131128 BRF131128 CBB131128 CKX131128 CUT131128 DEP131128 DOL131128 DYH131128 EID131128 ERZ131128 FBV131128 FLR131128 FVN131128 GFJ131128 GPF131128 GZB131128 HIX131128 HST131128 ICP131128 IML131128 IWH131128 JGD131128 JPZ131128 JZV131128 KJR131128 KTN131128 LDJ131128 LNF131128 LXB131128 MGX131128 MQT131128 NAP131128 NKL131128 NUH131128 OED131128 ONZ131128 OXV131128 PHR131128 PRN131128 QBJ131128 QLF131128 QVB131128 REX131128 ROT131128 RYP131128 SIL131128 SSH131128 TCD131128 TLZ131128 TVV131128 UFR131128 UPN131128 UZJ131128 VJF131128 VTB131128 WCX131128 WMT131128 WWP131128 AF196664 KD196664 TZ196664 ADV196664 ANR196664 AXN196664 BHJ196664 BRF196664 CBB196664 CKX196664 CUT196664 DEP196664 DOL196664 DYH196664 EID196664 ERZ196664 FBV196664 FLR196664 FVN196664 GFJ196664 GPF196664 GZB196664 HIX196664 HST196664 ICP196664 IML196664 IWH196664 JGD196664 JPZ196664 JZV196664 KJR196664 KTN196664 LDJ196664 LNF196664 LXB196664 MGX196664 MQT196664 NAP196664 NKL196664 NUH196664 OED196664 ONZ196664 OXV196664 PHR196664 PRN196664 QBJ196664 QLF196664 QVB196664 REX196664 ROT196664 RYP196664 SIL196664 SSH196664 TCD196664 TLZ196664 TVV196664 UFR196664 UPN196664 UZJ196664 VJF196664 VTB196664 WCX196664 WMT196664 WWP196664 AF262200 KD262200 TZ262200 ADV262200 ANR262200 AXN262200 BHJ262200 BRF262200 CBB262200 CKX262200 CUT262200 DEP262200 DOL262200 DYH262200 EID262200 ERZ262200 FBV262200 FLR262200 FVN262200 GFJ262200 GPF262200 GZB262200 HIX262200 HST262200 ICP262200 IML262200 IWH262200 JGD262200 JPZ262200 JZV262200 KJR262200 KTN262200 LDJ262200 LNF262200 LXB262200 MGX262200 MQT262200 NAP262200 NKL262200 NUH262200 OED262200 ONZ262200 OXV262200 PHR262200 PRN262200 QBJ262200 QLF262200 QVB262200 REX262200 ROT262200 RYP262200 SIL262200 SSH262200 TCD262200 TLZ262200 TVV262200 UFR262200 UPN262200 UZJ262200 VJF262200 VTB262200 WCX262200 WMT262200 WWP262200 AF327736 KD327736 TZ327736 ADV327736 ANR327736 AXN327736 BHJ327736 BRF327736 CBB327736 CKX327736 CUT327736 DEP327736 DOL327736 DYH327736 EID327736 ERZ327736 FBV327736 FLR327736 FVN327736 GFJ327736 GPF327736 GZB327736 HIX327736 HST327736 ICP327736 IML327736 IWH327736 JGD327736 JPZ327736 JZV327736 KJR327736 KTN327736 LDJ327736 LNF327736 LXB327736 MGX327736 MQT327736 NAP327736 NKL327736 NUH327736 OED327736 ONZ327736 OXV327736 PHR327736 PRN327736 QBJ327736 QLF327736 QVB327736 REX327736 ROT327736 RYP327736 SIL327736 SSH327736 TCD327736 TLZ327736 TVV327736 UFR327736 UPN327736 UZJ327736 VJF327736 VTB327736 WCX327736 WMT327736 WWP327736 AF393272 KD393272 TZ393272 ADV393272 ANR393272 AXN393272 BHJ393272 BRF393272 CBB393272 CKX393272 CUT393272 DEP393272 DOL393272 DYH393272 EID393272 ERZ393272 FBV393272 FLR393272 FVN393272 GFJ393272 GPF393272 GZB393272 HIX393272 HST393272 ICP393272 IML393272 IWH393272 JGD393272 JPZ393272 JZV393272 KJR393272 KTN393272 LDJ393272 LNF393272 LXB393272 MGX393272 MQT393272 NAP393272 NKL393272 NUH393272 OED393272 ONZ393272 OXV393272 PHR393272 PRN393272 QBJ393272 QLF393272 QVB393272 REX393272 ROT393272 RYP393272 SIL393272 SSH393272 TCD393272 TLZ393272 TVV393272 UFR393272 UPN393272 UZJ393272 VJF393272 VTB393272 WCX393272 WMT393272 WWP393272 AF458808 KD458808 TZ458808 ADV458808 ANR458808 AXN458808 BHJ458808 BRF458808 CBB458808 CKX458808 CUT458808 DEP458808 DOL458808 DYH458808 EID458808 ERZ458808 FBV458808 FLR458808 FVN458808 GFJ458808 GPF458808 GZB458808 HIX458808 HST458808 ICP458808 IML458808 IWH458808 JGD458808 JPZ458808 JZV458808 KJR458808 KTN458808 LDJ458808 LNF458808 LXB458808 MGX458808 MQT458808 NAP458808 NKL458808 NUH458808 OED458808 ONZ458808 OXV458808 PHR458808 PRN458808 QBJ458808 QLF458808 QVB458808 REX458808 ROT458808 RYP458808 SIL458808 SSH458808 TCD458808 TLZ458808 TVV458808 UFR458808 UPN458808 UZJ458808 VJF458808 VTB458808 WCX458808 WMT458808 WWP458808 AF524344 KD524344 TZ524344 ADV524344 ANR524344 AXN524344 BHJ524344 BRF524344 CBB524344 CKX524344 CUT524344 DEP524344 DOL524344 DYH524344 EID524344 ERZ524344 FBV524344 FLR524344 FVN524344 GFJ524344 GPF524344 GZB524344 HIX524344 HST524344 ICP524344 IML524344 IWH524344 JGD524344 JPZ524344 JZV524344 KJR524344 KTN524344 LDJ524344 LNF524344 LXB524344 MGX524344 MQT524344 NAP524344 NKL524344 NUH524344 OED524344 ONZ524344 OXV524344 PHR524344 PRN524344 QBJ524344 QLF524344 QVB524344 REX524344 ROT524344 RYP524344 SIL524344 SSH524344 TCD524344 TLZ524344 TVV524344 UFR524344 UPN524344 UZJ524344 VJF524344 VTB524344 WCX524344 WMT524344 WWP524344 AF589880 KD589880 TZ589880 ADV589880 ANR589880 AXN589880 BHJ589880 BRF589880 CBB589880 CKX589880 CUT589880 DEP589880 DOL589880 DYH589880 EID589880 ERZ589880 FBV589880 FLR589880 FVN589880 GFJ589880 GPF589880 GZB589880 HIX589880 HST589880 ICP589880 IML589880 IWH589880 JGD589880 JPZ589880 JZV589880 KJR589880 KTN589880 LDJ589880 LNF589880 LXB589880 MGX589880 MQT589880 NAP589880 NKL589880 NUH589880 OED589880 ONZ589880 OXV589880 PHR589880 PRN589880 QBJ589880 QLF589880 QVB589880 REX589880 ROT589880 RYP589880 SIL589880 SSH589880 TCD589880 TLZ589880 TVV589880 UFR589880 UPN589880 UZJ589880 VJF589880 VTB589880 WCX589880 WMT589880 WWP589880 AF655416 KD655416 TZ655416 ADV655416 ANR655416 AXN655416 BHJ655416 BRF655416 CBB655416 CKX655416 CUT655416 DEP655416 DOL655416 DYH655416 EID655416 ERZ655416 FBV655416 FLR655416 FVN655416 GFJ655416 GPF655416 GZB655416 HIX655416 HST655416 ICP655416 IML655416 IWH655416 JGD655416 JPZ655416 JZV655416 KJR655416 KTN655416 LDJ655416 LNF655416 LXB655416 MGX655416 MQT655416 NAP655416 NKL655416 NUH655416 OED655416 ONZ655416 OXV655416 PHR655416 PRN655416 QBJ655416 QLF655416 QVB655416 REX655416 ROT655416 RYP655416 SIL655416 SSH655416 TCD655416 TLZ655416 TVV655416 UFR655416 UPN655416 UZJ655416 VJF655416 VTB655416 WCX655416 WMT655416 WWP655416 AF720952 KD720952 TZ720952 ADV720952 ANR720952 AXN720952 BHJ720952 BRF720952 CBB720952 CKX720952 CUT720952 DEP720952 DOL720952 DYH720952 EID720952 ERZ720952 FBV720952 FLR720952 FVN720952 GFJ720952 GPF720952 GZB720952 HIX720952 HST720952 ICP720952 IML720952 IWH720952 JGD720952 JPZ720952 JZV720952 KJR720952 KTN720952 LDJ720952 LNF720952 LXB720952 MGX720952 MQT720952 NAP720952 NKL720952 NUH720952 OED720952 ONZ720952 OXV720952 PHR720952 PRN720952 QBJ720952 QLF720952 QVB720952 REX720952 ROT720952 RYP720952 SIL720952 SSH720952 TCD720952 TLZ720952 TVV720952 UFR720952 UPN720952 UZJ720952 VJF720952 VTB720952 WCX720952 WMT720952 WWP720952 AF786488 KD786488 TZ786488 ADV786488 ANR786488 AXN786488 BHJ786488 BRF786488 CBB786488 CKX786488 CUT786488 DEP786488 DOL786488 DYH786488 EID786488 ERZ786488 FBV786488 FLR786488 FVN786488 GFJ786488 GPF786488 GZB786488 HIX786488 HST786488 ICP786488 IML786488 IWH786488 JGD786488 JPZ786488 JZV786488 KJR786488 KTN786488 LDJ786488 LNF786488 LXB786488 MGX786488 MQT786488 NAP786488 NKL786488 NUH786488 OED786488 ONZ786488 OXV786488 PHR786488 PRN786488 QBJ786488 QLF786488 QVB786488 REX786488 ROT786488 RYP786488 SIL786488 SSH786488 TCD786488 TLZ786488 TVV786488 UFR786488 UPN786488 UZJ786488 VJF786488 VTB786488 WCX786488 WMT786488 WWP786488 AF852024 KD852024 TZ852024 ADV852024 ANR852024 AXN852024 BHJ852024 BRF852024 CBB852024 CKX852024 CUT852024 DEP852024 DOL852024 DYH852024 EID852024 ERZ852024 FBV852024 FLR852024 FVN852024 GFJ852024 GPF852024 GZB852024 HIX852024 HST852024 ICP852024 IML852024 IWH852024 JGD852024 JPZ852024 JZV852024 KJR852024 KTN852024 LDJ852024 LNF852024 LXB852024 MGX852024 MQT852024 NAP852024 NKL852024 NUH852024 OED852024 ONZ852024 OXV852024 PHR852024 PRN852024 QBJ852024 QLF852024 QVB852024 REX852024 ROT852024 RYP852024 SIL852024 SSH852024 TCD852024 TLZ852024 TVV852024 UFR852024 UPN852024 UZJ852024 VJF852024 VTB852024 WCX852024 WMT852024 WWP852024 AF917560 KD917560 TZ917560 ADV917560 ANR917560 AXN917560 BHJ917560 BRF917560 CBB917560 CKX917560 CUT917560 DEP917560 DOL917560 DYH917560 EID917560 ERZ917560 FBV917560 FLR917560 FVN917560 GFJ917560 GPF917560 GZB917560 HIX917560 HST917560 ICP917560 IML917560 IWH917560 JGD917560 JPZ917560 JZV917560 KJR917560 KTN917560 LDJ917560 LNF917560 LXB917560 MGX917560 MQT917560 NAP917560 NKL917560 NUH917560 OED917560 ONZ917560 OXV917560 PHR917560 PRN917560 QBJ917560 QLF917560 QVB917560 REX917560 ROT917560 RYP917560 SIL917560 SSH917560 TCD917560 TLZ917560 TVV917560 UFR917560 UPN917560 UZJ917560 VJF917560 VTB917560 WCX917560 WMT917560 WWP917560 AF983096 KD983096 TZ983096 ADV983096 ANR983096 AXN983096 BHJ983096 BRF983096 CBB983096 CKX983096 CUT983096 DEP983096 DOL983096 DYH983096 EID983096 ERZ983096 FBV983096 FLR983096 FVN983096 GFJ983096 GPF983096 GZB983096 HIX983096 HST983096 ICP983096 IML983096 IWH983096 JGD983096 JPZ983096 JZV983096 KJR983096 KTN983096 LDJ983096 LNF983096 LXB983096 MGX983096 MQT983096 NAP983096 NKL983096 NUH983096 OED983096 ONZ983096 OXV983096 PHR983096 PRN983096 QBJ983096 QLF983096 QVB983096 REX983096 ROT983096 RYP983096 SIL983096 SSH983096 TCD983096 TLZ983096 TVV983096 UFR983096 UPN983096 UZJ983096 VJF983096 VTB983096 WCX983096 WMT983096 WWP983096 AF65598:AF65599 KD65598:KD65599 TZ65598:TZ65599 ADV65598:ADV65599 ANR65598:ANR65599 AXN65598:AXN65599 BHJ65598:BHJ65599 BRF65598:BRF65599 CBB65598:CBB65599 CKX65598:CKX65599 CUT65598:CUT65599 DEP65598:DEP65599 DOL65598:DOL65599 DYH65598:DYH65599 EID65598:EID65599 ERZ65598:ERZ65599 FBV65598:FBV65599 FLR65598:FLR65599 FVN65598:FVN65599 GFJ65598:GFJ65599 GPF65598:GPF65599 GZB65598:GZB65599 HIX65598:HIX65599 HST65598:HST65599 ICP65598:ICP65599 IML65598:IML65599 IWH65598:IWH65599 JGD65598:JGD65599 JPZ65598:JPZ65599 JZV65598:JZV65599 KJR65598:KJR65599 KTN65598:KTN65599 LDJ65598:LDJ65599 LNF65598:LNF65599 LXB65598:LXB65599 MGX65598:MGX65599 MQT65598:MQT65599 NAP65598:NAP65599 NKL65598:NKL65599 NUH65598:NUH65599 OED65598:OED65599 ONZ65598:ONZ65599 OXV65598:OXV65599 PHR65598:PHR65599 PRN65598:PRN65599 QBJ65598:QBJ65599 QLF65598:QLF65599 QVB65598:QVB65599 REX65598:REX65599 ROT65598:ROT65599 RYP65598:RYP65599 SIL65598:SIL65599 SSH65598:SSH65599 TCD65598:TCD65599 TLZ65598:TLZ65599 TVV65598:TVV65599 UFR65598:UFR65599 UPN65598:UPN65599 UZJ65598:UZJ65599 VJF65598:VJF65599 VTB65598:VTB65599 WCX65598:WCX65599 WMT65598:WMT65599 WWP65598:WWP65599 AF131134:AF131135 KD131134:KD131135 TZ131134:TZ131135 ADV131134:ADV131135 ANR131134:ANR131135 AXN131134:AXN131135 BHJ131134:BHJ131135 BRF131134:BRF131135 CBB131134:CBB131135 CKX131134:CKX131135 CUT131134:CUT131135 DEP131134:DEP131135 DOL131134:DOL131135 DYH131134:DYH131135 EID131134:EID131135 ERZ131134:ERZ131135 FBV131134:FBV131135 FLR131134:FLR131135 FVN131134:FVN131135 GFJ131134:GFJ131135 GPF131134:GPF131135 GZB131134:GZB131135 HIX131134:HIX131135 HST131134:HST131135 ICP131134:ICP131135 IML131134:IML131135 IWH131134:IWH131135 JGD131134:JGD131135 JPZ131134:JPZ131135 JZV131134:JZV131135 KJR131134:KJR131135 KTN131134:KTN131135 LDJ131134:LDJ131135 LNF131134:LNF131135 LXB131134:LXB131135 MGX131134:MGX131135 MQT131134:MQT131135 NAP131134:NAP131135 NKL131134:NKL131135 NUH131134:NUH131135 OED131134:OED131135 ONZ131134:ONZ131135 OXV131134:OXV131135 PHR131134:PHR131135 PRN131134:PRN131135 QBJ131134:QBJ131135 QLF131134:QLF131135 QVB131134:QVB131135 REX131134:REX131135 ROT131134:ROT131135 RYP131134:RYP131135 SIL131134:SIL131135 SSH131134:SSH131135 TCD131134:TCD131135 TLZ131134:TLZ131135 TVV131134:TVV131135 UFR131134:UFR131135 UPN131134:UPN131135 UZJ131134:UZJ131135 VJF131134:VJF131135 VTB131134:VTB131135 WCX131134:WCX131135 WMT131134:WMT131135 WWP131134:WWP131135 AF196670:AF196671 KD196670:KD196671 TZ196670:TZ196671 ADV196670:ADV196671 ANR196670:ANR196671 AXN196670:AXN196671 BHJ196670:BHJ196671 BRF196670:BRF196671 CBB196670:CBB196671 CKX196670:CKX196671 CUT196670:CUT196671 DEP196670:DEP196671 DOL196670:DOL196671 DYH196670:DYH196671 EID196670:EID196671 ERZ196670:ERZ196671 FBV196670:FBV196671 FLR196670:FLR196671 FVN196670:FVN196671 GFJ196670:GFJ196671 GPF196670:GPF196671 GZB196670:GZB196671 HIX196670:HIX196671 HST196670:HST196671 ICP196670:ICP196671 IML196670:IML196671 IWH196670:IWH196671 JGD196670:JGD196671 JPZ196670:JPZ196671 JZV196670:JZV196671 KJR196670:KJR196671 KTN196670:KTN196671 LDJ196670:LDJ196671 LNF196670:LNF196671 LXB196670:LXB196671 MGX196670:MGX196671 MQT196670:MQT196671 NAP196670:NAP196671 NKL196670:NKL196671 NUH196670:NUH196671 OED196670:OED196671 ONZ196670:ONZ196671 OXV196670:OXV196671 PHR196670:PHR196671 PRN196670:PRN196671 QBJ196670:QBJ196671 QLF196670:QLF196671 QVB196670:QVB196671 REX196670:REX196671 ROT196670:ROT196671 RYP196670:RYP196671 SIL196670:SIL196671 SSH196670:SSH196671 TCD196670:TCD196671 TLZ196670:TLZ196671 TVV196670:TVV196671 UFR196670:UFR196671 UPN196670:UPN196671 UZJ196670:UZJ196671 VJF196670:VJF196671 VTB196670:VTB196671 WCX196670:WCX196671 WMT196670:WMT196671 WWP196670:WWP196671 AF262206:AF262207 KD262206:KD262207 TZ262206:TZ262207 ADV262206:ADV262207 ANR262206:ANR262207 AXN262206:AXN262207 BHJ262206:BHJ262207 BRF262206:BRF262207 CBB262206:CBB262207 CKX262206:CKX262207 CUT262206:CUT262207 DEP262206:DEP262207 DOL262206:DOL262207 DYH262206:DYH262207 EID262206:EID262207 ERZ262206:ERZ262207 FBV262206:FBV262207 FLR262206:FLR262207 FVN262206:FVN262207 GFJ262206:GFJ262207 GPF262206:GPF262207 GZB262206:GZB262207 HIX262206:HIX262207 HST262206:HST262207 ICP262206:ICP262207 IML262206:IML262207 IWH262206:IWH262207 JGD262206:JGD262207 JPZ262206:JPZ262207 JZV262206:JZV262207 KJR262206:KJR262207 KTN262206:KTN262207 LDJ262206:LDJ262207 LNF262206:LNF262207 LXB262206:LXB262207 MGX262206:MGX262207 MQT262206:MQT262207 NAP262206:NAP262207 NKL262206:NKL262207 NUH262206:NUH262207 OED262206:OED262207 ONZ262206:ONZ262207 OXV262206:OXV262207 PHR262206:PHR262207 PRN262206:PRN262207 QBJ262206:QBJ262207 QLF262206:QLF262207 QVB262206:QVB262207 REX262206:REX262207 ROT262206:ROT262207 RYP262206:RYP262207 SIL262206:SIL262207 SSH262206:SSH262207 TCD262206:TCD262207 TLZ262206:TLZ262207 TVV262206:TVV262207 UFR262206:UFR262207 UPN262206:UPN262207 UZJ262206:UZJ262207 VJF262206:VJF262207 VTB262206:VTB262207 WCX262206:WCX262207 WMT262206:WMT262207 WWP262206:WWP262207 AF327742:AF327743 KD327742:KD327743 TZ327742:TZ327743 ADV327742:ADV327743 ANR327742:ANR327743 AXN327742:AXN327743 BHJ327742:BHJ327743 BRF327742:BRF327743 CBB327742:CBB327743 CKX327742:CKX327743 CUT327742:CUT327743 DEP327742:DEP327743 DOL327742:DOL327743 DYH327742:DYH327743 EID327742:EID327743 ERZ327742:ERZ327743 FBV327742:FBV327743 FLR327742:FLR327743 FVN327742:FVN327743 GFJ327742:GFJ327743 GPF327742:GPF327743 GZB327742:GZB327743 HIX327742:HIX327743 HST327742:HST327743 ICP327742:ICP327743 IML327742:IML327743 IWH327742:IWH327743 JGD327742:JGD327743 JPZ327742:JPZ327743 JZV327742:JZV327743 KJR327742:KJR327743 KTN327742:KTN327743 LDJ327742:LDJ327743 LNF327742:LNF327743 LXB327742:LXB327743 MGX327742:MGX327743 MQT327742:MQT327743 NAP327742:NAP327743 NKL327742:NKL327743 NUH327742:NUH327743 OED327742:OED327743 ONZ327742:ONZ327743 OXV327742:OXV327743 PHR327742:PHR327743 PRN327742:PRN327743 QBJ327742:QBJ327743 QLF327742:QLF327743 QVB327742:QVB327743 REX327742:REX327743 ROT327742:ROT327743 RYP327742:RYP327743 SIL327742:SIL327743 SSH327742:SSH327743 TCD327742:TCD327743 TLZ327742:TLZ327743 TVV327742:TVV327743 UFR327742:UFR327743 UPN327742:UPN327743 UZJ327742:UZJ327743 VJF327742:VJF327743 VTB327742:VTB327743 WCX327742:WCX327743 WMT327742:WMT327743 WWP327742:WWP327743 AF393278:AF393279 KD393278:KD393279 TZ393278:TZ393279 ADV393278:ADV393279 ANR393278:ANR393279 AXN393278:AXN393279 BHJ393278:BHJ393279 BRF393278:BRF393279 CBB393278:CBB393279 CKX393278:CKX393279 CUT393278:CUT393279 DEP393278:DEP393279 DOL393278:DOL393279 DYH393278:DYH393279 EID393278:EID393279 ERZ393278:ERZ393279 FBV393278:FBV393279 FLR393278:FLR393279 FVN393278:FVN393279 GFJ393278:GFJ393279 GPF393278:GPF393279 GZB393278:GZB393279 HIX393278:HIX393279 HST393278:HST393279 ICP393278:ICP393279 IML393278:IML393279 IWH393278:IWH393279 JGD393278:JGD393279 JPZ393278:JPZ393279 JZV393278:JZV393279 KJR393278:KJR393279 KTN393278:KTN393279 LDJ393278:LDJ393279 LNF393278:LNF393279 LXB393278:LXB393279 MGX393278:MGX393279 MQT393278:MQT393279 NAP393278:NAP393279 NKL393278:NKL393279 NUH393278:NUH393279 OED393278:OED393279 ONZ393278:ONZ393279 OXV393278:OXV393279 PHR393278:PHR393279 PRN393278:PRN393279 QBJ393278:QBJ393279 QLF393278:QLF393279 QVB393278:QVB393279 REX393278:REX393279 ROT393278:ROT393279 RYP393278:RYP393279 SIL393278:SIL393279 SSH393278:SSH393279 TCD393278:TCD393279 TLZ393278:TLZ393279 TVV393278:TVV393279 UFR393278:UFR393279 UPN393278:UPN393279 UZJ393278:UZJ393279 VJF393278:VJF393279 VTB393278:VTB393279 WCX393278:WCX393279 WMT393278:WMT393279 WWP393278:WWP393279 AF458814:AF458815 KD458814:KD458815 TZ458814:TZ458815 ADV458814:ADV458815 ANR458814:ANR458815 AXN458814:AXN458815 BHJ458814:BHJ458815 BRF458814:BRF458815 CBB458814:CBB458815 CKX458814:CKX458815 CUT458814:CUT458815 DEP458814:DEP458815 DOL458814:DOL458815 DYH458814:DYH458815 EID458814:EID458815 ERZ458814:ERZ458815 FBV458814:FBV458815 FLR458814:FLR458815 FVN458814:FVN458815 GFJ458814:GFJ458815 GPF458814:GPF458815 GZB458814:GZB458815 HIX458814:HIX458815 HST458814:HST458815 ICP458814:ICP458815 IML458814:IML458815 IWH458814:IWH458815 JGD458814:JGD458815 JPZ458814:JPZ458815 JZV458814:JZV458815 KJR458814:KJR458815 KTN458814:KTN458815 LDJ458814:LDJ458815 LNF458814:LNF458815 LXB458814:LXB458815 MGX458814:MGX458815 MQT458814:MQT458815 NAP458814:NAP458815 NKL458814:NKL458815 NUH458814:NUH458815 OED458814:OED458815 ONZ458814:ONZ458815 OXV458814:OXV458815 PHR458814:PHR458815 PRN458814:PRN458815 QBJ458814:QBJ458815 QLF458814:QLF458815 QVB458814:QVB458815 REX458814:REX458815 ROT458814:ROT458815 RYP458814:RYP458815 SIL458814:SIL458815 SSH458814:SSH458815 TCD458814:TCD458815 TLZ458814:TLZ458815 TVV458814:TVV458815 UFR458814:UFR458815 UPN458814:UPN458815 UZJ458814:UZJ458815 VJF458814:VJF458815 VTB458814:VTB458815 WCX458814:WCX458815 WMT458814:WMT458815 WWP458814:WWP458815 AF524350:AF524351 KD524350:KD524351 TZ524350:TZ524351 ADV524350:ADV524351 ANR524350:ANR524351 AXN524350:AXN524351 BHJ524350:BHJ524351 BRF524350:BRF524351 CBB524350:CBB524351 CKX524350:CKX524351 CUT524350:CUT524351 DEP524350:DEP524351 DOL524350:DOL524351 DYH524350:DYH524351 EID524350:EID524351 ERZ524350:ERZ524351 FBV524350:FBV524351 FLR524350:FLR524351 FVN524350:FVN524351 GFJ524350:GFJ524351 GPF524350:GPF524351 GZB524350:GZB524351 HIX524350:HIX524351 HST524350:HST524351 ICP524350:ICP524351 IML524350:IML524351 IWH524350:IWH524351 JGD524350:JGD524351 JPZ524350:JPZ524351 JZV524350:JZV524351 KJR524350:KJR524351 KTN524350:KTN524351 LDJ524350:LDJ524351 LNF524350:LNF524351 LXB524350:LXB524351 MGX524350:MGX524351 MQT524350:MQT524351 NAP524350:NAP524351 NKL524350:NKL524351 NUH524350:NUH524351 OED524350:OED524351 ONZ524350:ONZ524351 OXV524350:OXV524351 PHR524350:PHR524351 PRN524350:PRN524351 QBJ524350:QBJ524351 QLF524350:QLF524351 QVB524350:QVB524351 REX524350:REX524351 ROT524350:ROT524351 RYP524350:RYP524351 SIL524350:SIL524351 SSH524350:SSH524351 TCD524350:TCD524351 TLZ524350:TLZ524351 TVV524350:TVV524351 UFR524350:UFR524351 UPN524350:UPN524351 UZJ524350:UZJ524351 VJF524350:VJF524351 VTB524350:VTB524351 WCX524350:WCX524351 WMT524350:WMT524351 WWP524350:WWP524351 AF589886:AF589887 KD589886:KD589887 TZ589886:TZ589887 ADV589886:ADV589887 ANR589886:ANR589887 AXN589886:AXN589887 BHJ589886:BHJ589887 BRF589886:BRF589887 CBB589886:CBB589887 CKX589886:CKX589887 CUT589886:CUT589887 DEP589886:DEP589887 DOL589886:DOL589887 DYH589886:DYH589887 EID589886:EID589887 ERZ589886:ERZ589887 FBV589886:FBV589887 FLR589886:FLR589887 FVN589886:FVN589887 GFJ589886:GFJ589887 GPF589886:GPF589887 GZB589886:GZB589887 HIX589886:HIX589887 HST589886:HST589887 ICP589886:ICP589887 IML589886:IML589887 IWH589886:IWH589887 JGD589886:JGD589887 JPZ589886:JPZ589887 JZV589886:JZV589887 KJR589886:KJR589887 KTN589886:KTN589887 LDJ589886:LDJ589887 LNF589886:LNF589887 LXB589886:LXB589887 MGX589886:MGX589887 MQT589886:MQT589887 NAP589886:NAP589887 NKL589886:NKL589887 NUH589886:NUH589887 OED589886:OED589887 ONZ589886:ONZ589887 OXV589886:OXV589887 PHR589886:PHR589887 PRN589886:PRN589887 QBJ589886:QBJ589887 QLF589886:QLF589887 QVB589886:QVB589887 REX589886:REX589887 ROT589886:ROT589887 RYP589886:RYP589887 SIL589886:SIL589887 SSH589886:SSH589887 TCD589886:TCD589887 TLZ589886:TLZ589887 TVV589886:TVV589887 UFR589886:UFR589887 UPN589886:UPN589887 UZJ589886:UZJ589887 VJF589886:VJF589887 VTB589886:VTB589887 WCX589886:WCX589887 WMT589886:WMT589887 WWP589886:WWP589887 AF655422:AF655423 KD655422:KD655423 TZ655422:TZ655423 ADV655422:ADV655423 ANR655422:ANR655423 AXN655422:AXN655423 BHJ655422:BHJ655423 BRF655422:BRF655423 CBB655422:CBB655423 CKX655422:CKX655423 CUT655422:CUT655423 DEP655422:DEP655423 DOL655422:DOL655423 DYH655422:DYH655423 EID655422:EID655423 ERZ655422:ERZ655423 FBV655422:FBV655423 FLR655422:FLR655423 FVN655422:FVN655423 GFJ655422:GFJ655423 GPF655422:GPF655423 GZB655422:GZB655423 HIX655422:HIX655423 HST655422:HST655423 ICP655422:ICP655423 IML655422:IML655423 IWH655422:IWH655423 JGD655422:JGD655423 JPZ655422:JPZ655423 JZV655422:JZV655423 KJR655422:KJR655423 KTN655422:KTN655423 LDJ655422:LDJ655423 LNF655422:LNF655423 LXB655422:LXB655423 MGX655422:MGX655423 MQT655422:MQT655423 NAP655422:NAP655423 NKL655422:NKL655423 NUH655422:NUH655423 OED655422:OED655423 ONZ655422:ONZ655423 OXV655422:OXV655423 PHR655422:PHR655423 PRN655422:PRN655423 QBJ655422:QBJ655423 QLF655422:QLF655423 QVB655422:QVB655423 REX655422:REX655423 ROT655422:ROT655423 RYP655422:RYP655423 SIL655422:SIL655423 SSH655422:SSH655423 TCD655422:TCD655423 TLZ655422:TLZ655423 TVV655422:TVV655423 UFR655422:UFR655423 UPN655422:UPN655423 UZJ655422:UZJ655423 VJF655422:VJF655423 VTB655422:VTB655423 WCX655422:WCX655423 WMT655422:WMT655423 WWP655422:WWP655423 AF720958:AF720959 KD720958:KD720959 TZ720958:TZ720959 ADV720958:ADV720959 ANR720958:ANR720959 AXN720958:AXN720959 BHJ720958:BHJ720959 BRF720958:BRF720959 CBB720958:CBB720959 CKX720958:CKX720959 CUT720958:CUT720959 DEP720958:DEP720959 DOL720958:DOL720959 DYH720958:DYH720959 EID720958:EID720959 ERZ720958:ERZ720959 FBV720958:FBV720959 FLR720958:FLR720959 FVN720958:FVN720959 GFJ720958:GFJ720959 GPF720958:GPF720959 GZB720958:GZB720959 HIX720958:HIX720959 HST720958:HST720959 ICP720958:ICP720959 IML720958:IML720959 IWH720958:IWH720959 JGD720958:JGD720959 JPZ720958:JPZ720959 JZV720958:JZV720959 KJR720958:KJR720959 KTN720958:KTN720959 LDJ720958:LDJ720959 LNF720958:LNF720959 LXB720958:LXB720959 MGX720958:MGX720959 MQT720958:MQT720959 NAP720958:NAP720959 NKL720958:NKL720959 NUH720958:NUH720959 OED720958:OED720959 ONZ720958:ONZ720959 OXV720958:OXV720959 PHR720958:PHR720959 PRN720958:PRN720959 QBJ720958:QBJ720959 QLF720958:QLF720959 QVB720958:QVB720959 REX720958:REX720959 ROT720958:ROT720959 RYP720958:RYP720959 SIL720958:SIL720959 SSH720958:SSH720959 TCD720958:TCD720959 TLZ720958:TLZ720959 TVV720958:TVV720959 UFR720958:UFR720959 UPN720958:UPN720959 UZJ720958:UZJ720959 VJF720958:VJF720959 VTB720958:VTB720959 WCX720958:WCX720959 WMT720958:WMT720959 WWP720958:WWP720959 AF786494:AF786495 KD786494:KD786495 TZ786494:TZ786495 ADV786494:ADV786495 ANR786494:ANR786495 AXN786494:AXN786495 BHJ786494:BHJ786495 BRF786494:BRF786495 CBB786494:CBB786495 CKX786494:CKX786495 CUT786494:CUT786495 DEP786494:DEP786495 DOL786494:DOL786495 DYH786494:DYH786495 EID786494:EID786495 ERZ786494:ERZ786495 FBV786494:FBV786495 FLR786494:FLR786495 FVN786494:FVN786495 GFJ786494:GFJ786495 GPF786494:GPF786495 GZB786494:GZB786495 HIX786494:HIX786495 HST786494:HST786495 ICP786494:ICP786495 IML786494:IML786495 IWH786494:IWH786495 JGD786494:JGD786495 JPZ786494:JPZ786495 JZV786494:JZV786495 KJR786494:KJR786495 KTN786494:KTN786495 LDJ786494:LDJ786495 LNF786494:LNF786495 LXB786494:LXB786495 MGX786494:MGX786495 MQT786494:MQT786495 NAP786494:NAP786495 NKL786494:NKL786495 NUH786494:NUH786495 OED786494:OED786495 ONZ786494:ONZ786495 OXV786494:OXV786495 PHR786494:PHR786495 PRN786494:PRN786495 QBJ786494:QBJ786495 QLF786494:QLF786495 QVB786494:QVB786495 REX786494:REX786495 ROT786494:ROT786495 RYP786494:RYP786495 SIL786494:SIL786495 SSH786494:SSH786495 TCD786494:TCD786495 TLZ786494:TLZ786495 TVV786494:TVV786495 UFR786494:UFR786495 UPN786494:UPN786495 UZJ786494:UZJ786495 VJF786494:VJF786495 VTB786494:VTB786495 WCX786494:WCX786495 WMT786494:WMT786495 WWP786494:WWP786495 AF852030:AF852031 KD852030:KD852031 TZ852030:TZ852031 ADV852030:ADV852031 ANR852030:ANR852031 AXN852030:AXN852031 BHJ852030:BHJ852031 BRF852030:BRF852031 CBB852030:CBB852031 CKX852030:CKX852031 CUT852030:CUT852031 DEP852030:DEP852031 DOL852030:DOL852031 DYH852030:DYH852031 EID852030:EID852031 ERZ852030:ERZ852031 FBV852030:FBV852031 FLR852030:FLR852031 FVN852030:FVN852031 GFJ852030:GFJ852031 GPF852030:GPF852031 GZB852030:GZB852031 HIX852030:HIX852031 HST852030:HST852031 ICP852030:ICP852031 IML852030:IML852031 IWH852030:IWH852031 JGD852030:JGD852031 JPZ852030:JPZ852031 JZV852030:JZV852031 KJR852030:KJR852031 KTN852030:KTN852031 LDJ852030:LDJ852031 LNF852030:LNF852031 LXB852030:LXB852031 MGX852030:MGX852031 MQT852030:MQT852031 NAP852030:NAP852031 NKL852030:NKL852031 NUH852030:NUH852031 OED852030:OED852031 ONZ852030:ONZ852031 OXV852030:OXV852031 PHR852030:PHR852031 PRN852030:PRN852031 QBJ852030:QBJ852031 QLF852030:QLF852031 QVB852030:QVB852031 REX852030:REX852031 ROT852030:ROT852031 RYP852030:RYP852031 SIL852030:SIL852031 SSH852030:SSH852031 TCD852030:TCD852031 TLZ852030:TLZ852031 TVV852030:TVV852031 UFR852030:UFR852031 UPN852030:UPN852031 UZJ852030:UZJ852031 VJF852030:VJF852031 VTB852030:VTB852031 WCX852030:WCX852031 WMT852030:WMT852031 WWP852030:WWP852031 AF917566:AF917567 KD917566:KD917567 TZ917566:TZ917567 ADV917566:ADV917567 ANR917566:ANR917567 AXN917566:AXN917567 BHJ917566:BHJ917567 BRF917566:BRF917567 CBB917566:CBB917567 CKX917566:CKX917567 CUT917566:CUT917567 DEP917566:DEP917567 DOL917566:DOL917567 DYH917566:DYH917567 EID917566:EID917567 ERZ917566:ERZ917567 FBV917566:FBV917567 FLR917566:FLR917567 FVN917566:FVN917567 GFJ917566:GFJ917567 GPF917566:GPF917567 GZB917566:GZB917567 HIX917566:HIX917567 HST917566:HST917567 ICP917566:ICP917567 IML917566:IML917567 IWH917566:IWH917567 JGD917566:JGD917567 JPZ917566:JPZ917567 JZV917566:JZV917567 KJR917566:KJR917567 KTN917566:KTN917567 LDJ917566:LDJ917567 LNF917566:LNF917567 LXB917566:LXB917567 MGX917566:MGX917567 MQT917566:MQT917567 NAP917566:NAP917567 NKL917566:NKL917567 NUH917566:NUH917567 OED917566:OED917567 ONZ917566:ONZ917567 OXV917566:OXV917567 PHR917566:PHR917567 PRN917566:PRN917567 QBJ917566:QBJ917567 QLF917566:QLF917567 QVB917566:QVB917567 REX917566:REX917567 ROT917566:ROT917567 RYP917566:RYP917567 SIL917566:SIL917567 SSH917566:SSH917567 TCD917566:TCD917567 TLZ917566:TLZ917567 TVV917566:TVV917567 UFR917566:UFR917567 UPN917566:UPN917567 UZJ917566:UZJ917567 VJF917566:VJF917567 VTB917566:VTB917567 WCX917566:WCX917567 WMT917566:WMT917567 WWP917566:WWP917567 AF983102:AF983103 KD983102:KD983103 TZ983102:TZ983103 ADV983102:ADV983103 ANR983102:ANR983103 AXN983102:AXN983103 BHJ983102:BHJ983103 BRF983102:BRF983103 CBB983102:CBB983103 CKX983102:CKX983103 CUT983102:CUT983103 DEP983102:DEP983103 DOL983102:DOL983103 DYH983102:DYH983103 EID983102:EID983103 ERZ983102:ERZ983103 FBV983102:FBV983103 FLR983102:FLR983103 FVN983102:FVN983103 GFJ983102:GFJ983103 GPF983102:GPF983103 GZB983102:GZB983103 HIX983102:HIX983103 HST983102:HST983103 ICP983102:ICP983103 IML983102:IML983103 IWH983102:IWH983103 JGD983102:JGD983103 JPZ983102:JPZ983103 JZV983102:JZV983103 KJR983102:KJR983103 KTN983102:KTN983103 LDJ983102:LDJ983103 LNF983102:LNF983103 LXB983102:LXB983103 MGX983102:MGX983103 MQT983102:MQT983103 NAP983102:NAP983103 NKL983102:NKL983103 NUH983102:NUH983103 OED983102:OED983103 ONZ983102:ONZ983103 OXV983102:OXV983103 PHR983102:PHR983103 PRN983102:PRN983103 QBJ983102:QBJ983103 QLF983102:QLF983103 QVB983102:QVB983103 REX983102:REX983103 ROT983102:ROT983103 RYP983102:RYP983103 SIL983102:SIL983103 SSH983102:SSH983103 TCD983102:TCD983103 TLZ983102:TLZ983103 TVV983102:TVV983103 UFR983102:UFR983103 UPN983102:UPN983103 UZJ983102:UZJ983103 VJF983102:VJF983103 VTB983102:VTB983103 WCX983102:WCX983103 WMT983102:WMT983103 WWP983102:WWP983103 AJ65591:AJ65592 KH65591:KH65592 UD65591:UD65592 ADZ65591:ADZ65592 ANV65591:ANV65592 AXR65591:AXR65592 BHN65591:BHN65592 BRJ65591:BRJ65592 CBF65591:CBF65592 CLB65591:CLB65592 CUX65591:CUX65592 DET65591:DET65592 DOP65591:DOP65592 DYL65591:DYL65592 EIH65591:EIH65592 ESD65591:ESD65592 FBZ65591:FBZ65592 FLV65591:FLV65592 FVR65591:FVR65592 GFN65591:GFN65592 GPJ65591:GPJ65592 GZF65591:GZF65592 HJB65591:HJB65592 HSX65591:HSX65592 ICT65591:ICT65592 IMP65591:IMP65592 IWL65591:IWL65592 JGH65591:JGH65592 JQD65591:JQD65592 JZZ65591:JZZ65592 KJV65591:KJV65592 KTR65591:KTR65592 LDN65591:LDN65592 LNJ65591:LNJ65592 LXF65591:LXF65592 MHB65591:MHB65592 MQX65591:MQX65592 NAT65591:NAT65592 NKP65591:NKP65592 NUL65591:NUL65592 OEH65591:OEH65592 OOD65591:OOD65592 OXZ65591:OXZ65592 PHV65591:PHV65592 PRR65591:PRR65592 QBN65591:QBN65592 QLJ65591:QLJ65592 QVF65591:QVF65592 RFB65591:RFB65592 ROX65591:ROX65592 RYT65591:RYT65592 SIP65591:SIP65592 SSL65591:SSL65592 TCH65591:TCH65592 TMD65591:TMD65592 TVZ65591:TVZ65592 UFV65591:UFV65592 UPR65591:UPR65592 UZN65591:UZN65592 VJJ65591:VJJ65592 VTF65591:VTF65592 WDB65591:WDB65592 WMX65591:WMX65592 WWT65591:WWT65592 AJ131127:AJ131128 KH131127:KH131128 UD131127:UD131128 ADZ131127:ADZ131128 ANV131127:ANV131128 AXR131127:AXR131128 BHN131127:BHN131128 BRJ131127:BRJ131128 CBF131127:CBF131128 CLB131127:CLB131128 CUX131127:CUX131128 DET131127:DET131128 DOP131127:DOP131128 DYL131127:DYL131128 EIH131127:EIH131128 ESD131127:ESD131128 FBZ131127:FBZ131128 FLV131127:FLV131128 FVR131127:FVR131128 GFN131127:GFN131128 GPJ131127:GPJ131128 GZF131127:GZF131128 HJB131127:HJB131128 HSX131127:HSX131128 ICT131127:ICT131128 IMP131127:IMP131128 IWL131127:IWL131128 JGH131127:JGH131128 JQD131127:JQD131128 JZZ131127:JZZ131128 KJV131127:KJV131128 KTR131127:KTR131128 LDN131127:LDN131128 LNJ131127:LNJ131128 LXF131127:LXF131128 MHB131127:MHB131128 MQX131127:MQX131128 NAT131127:NAT131128 NKP131127:NKP131128 NUL131127:NUL131128 OEH131127:OEH131128 OOD131127:OOD131128 OXZ131127:OXZ131128 PHV131127:PHV131128 PRR131127:PRR131128 QBN131127:QBN131128 QLJ131127:QLJ131128 QVF131127:QVF131128 RFB131127:RFB131128 ROX131127:ROX131128 RYT131127:RYT131128 SIP131127:SIP131128 SSL131127:SSL131128 TCH131127:TCH131128 TMD131127:TMD131128 TVZ131127:TVZ131128 UFV131127:UFV131128 UPR131127:UPR131128 UZN131127:UZN131128 VJJ131127:VJJ131128 VTF131127:VTF131128 WDB131127:WDB131128 WMX131127:WMX131128 WWT131127:WWT131128 AJ196663:AJ196664 KH196663:KH196664 UD196663:UD196664 ADZ196663:ADZ196664 ANV196663:ANV196664 AXR196663:AXR196664 BHN196663:BHN196664 BRJ196663:BRJ196664 CBF196663:CBF196664 CLB196663:CLB196664 CUX196663:CUX196664 DET196663:DET196664 DOP196663:DOP196664 DYL196663:DYL196664 EIH196663:EIH196664 ESD196663:ESD196664 FBZ196663:FBZ196664 FLV196663:FLV196664 FVR196663:FVR196664 GFN196663:GFN196664 GPJ196663:GPJ196664 GZF196663:GZF196664 HJB196663:HJB196664 HSX196663:HSX196664 ICT196663:ICT196664 IMP196663:IMP196664 IWL196663:IWL196664 JGH196663:JGH196664 JQD196663:JQD196664 JZZ196663:JZZ196664 KJV196663:KJV196664 KTR196663:KTR196664 LDN196663:LDN196664 LNJ196663:LNJ196664 LXF196663:LXF196664 MHB196663:MHB196664 MQX196663:MQX196664 NAT196663:NAT196664 NKP196663:NKP196664 NUL196663:NUL196664 OEH196663:OEH196664 OOD196663:OOD196664 OXZ196663:OXZ196664 PHV196663:PHV196664 PRR196663:PRR196664 QBN196663:QBN196664 QLJ196663:QLJ196664 QVF196663:QVF196664 RFB196663:RFB196664 ROX196663:ROX196664 RYT196663:RYT196664 SIP196663:SIP196664 SSL196663:SSL196664 TCH196663:TCH196664 TMD196663:TMD196664 TVZ196663:TVZ196664 UFV196663:UFV196664 UPR196663:UPR196664 UZN196663:UZN196664 VJJ196663:VJJ196664 VTF196663:VTF196664 WDB196663:WDB196664 WMX196663:WMX196664 WWT196663:WWT196664 AJ262199:AJ262200 KH262199:KH262200 UD262199:UD262200 ADZ262199:ADZ262200 ANV262199:ANV262200 AXR262199:AXR262200 BHN262199:BHN262200 BRJ262199:BRJ262200 CBF262199:CBF262200 CLB262199:CLB262200 CUX262199:CUX262200 DET262199:DET262200 DOP262199:DOP262200 DYL262199:DYL262200 EIH262199:EIH262200 ESD262199:ESD262200 FBZ262199:FBZ262200 FLV262199:FLV262200 FVR262199:FVR262200 GFN262199:GFN262200 GPJ262199:GPJ262200 GZF262199:GZF262200 HJB262199:HJB262200 HSX262199:HSX262200 ICT262199:ICT262200 IMP262199:IMP262200 IWL262199:IWL262200 JGH262199:JGH262200 JQD262199:JQD262200 JZZ262199:JZZ262200 KJV262199:KJV262200 KTR262199:KTR262200 LDN262199:LDN262200 LNJ262199:LNJ262200 LXF262199:LXF262200 MHB262199:MHB262200 MQX262199:MQX262200 NAT262199:NAT262200 NKP262199:NKP262200 NUL262199:NUL262200 OEH262199:OEH262200 OOD262199:OOD262200 OXZ262199:OXZ262200 PHV262199:PHV262200 PRR262199:PRR262200 QBN262199:QBN262200 QLJ262199:QLJ262200 QVF262199:QVF262200 RFB262199:RFB262200 ROX262199:ROX262200 RYT262199:RYT262200 SIP262199:SIP262200 SSL262199:SSL262200 TCH262199:TCH262200 TMD262199:TMD262200 TVZ262199:TVZ262200 UFV262199:UFV262200 UPR262199:UPR262200 UZN262199:UZN262200 VJJ262199:VJJ262200 VTF262199:VTF262200 WDB262199:WDB262200 WMX262199:WMX262200 WWT262199:WWT262200 AJ327735:AJ327736 KH327735:KH327736 UD327735:UD327736 ADZ327735:ADZ327736 ANV327735:ANV327736 AXR327735:AXR327736 BHN327735:BHN327736 BRJ327735:BRJ327736 CBF327735:CBF327736 CLB327735:CLB327736 CUX327735:CUX327736 DET327735:DET327736 DOP327735:DOP327736 DYL327735:DYL327736 EIH327735:EIH327736 ESD327735:ESD327736 FBZ327735:FBZ327736 FLV327735:FLV327736 FVR327735:FVR327736 GFN327735:GFN327736 GPJ327735:GPJ327736 GZF327735:GZF327736 HJB327735:HJB327736 HSX327735:HSX327736 ICT327735:ICT327736 IMP327735:IMP327736 IWL327735:IWL327736 JGH327735:JGH327736 JQD327735:JQD327736 JZZ327735:JZZ327736 KJV327735:KJV327736 KTR327735:KTR327736 LDN327735:LDN327736 LNJ327735:LNJ327736 LXF327735:LXF327736 MHB327735:MHB327736 MQX327735:MQX327736 NAT327735:NAT327736 NKP327735:NKP327736 NUL327735:NUL327736 OEH327735:OEH327736 OOD327735:OOD327736 OXZ327735:OXZ327736 PHV327735:PHV327736 PRR327735:PRR327736 QBN327735:QBN327736 QLJ327735:QLJ327736 QVF327735:QVF327736 RFB327735:RFB327736 ROX327735:ROX327736 RYT327735:RYT327736 SIP327735:SIP327736 SSL327735:SSL327736 TCH327735:TCH327736 TMD327735:TMD327736 TVZ327735:TVZ327736 UFV327735:UFV327736 UPR327735:UPR327736 UZN327735:UZN327736 VJJ327735:VJJ327736 VTF327735:VTF327736 WDB327735:WDB327736 WMX327735:WMX327736 WWT327735:WWT327736 AJ393271:AJ393272 KH393271:KH393272 UD393271:UD393272 ADZ393271:ADZ393272 ANV393271:ANV393272 AXR393271:AXR393272 BHN393271:BHN393272 BRJ393271:BRJ393272 CBF393271:CBF393272 CLB393271:CLB393272 CUX393271:CUX393272 DET393271:DET393272 DOP393271:DOP393272 DYL393271:DYL393272 EIH393271:EIH393272 ESD393271:ESD393272 FBZ393271:FBZ393272 FLV393271:FLV393272 FVR393271:FVR393272 GFN393271:GFN393272 GPJ393271:GPJ393272 GZF393271:GZF393272 HJB393271:HJB393272 HSX393271:HSX393272 ICT393271:ICT393272 IMP393271:IMP393272 IWL393271:IWL393272 JGH393271:JGH393272 JQD393271:JQD393272 JZZ393271:JZZ393272 KJV393271:KJV393272 KTR393271:KTR393272 LDN393271:LDN393272 LNJ393271:LNJ393272 LXF393271:LXF393272 MHB393271:MHB393272 MQX393271:MQX393272 NAT393271:NAT393272 NKP393271:NKP393272 NUL393271:NUL393272 OEH393271:OEH393272 OOD393271:OOD393272 OXZ393271:OXZ393272 PHV393271:PHV393272 PRR393271:PRR393272 QBN393271:QBN393272 QLJ393271:QLJ393272 QVF393271:QVF393272 RFB393271:RFB393272 ROX393271:ROX393272 RYT393271:RYT393272 SIP393271:SIP393272 SSL393271:SSL393272 TCH393271:TCH393272 TMD393271:TMD393272 TVZ393271:TVZ393272 UFV393271:UFV393272 UPR393271:UPR393272 UZN393271:UZN393272 VJJ393271:VJJ393272 VTF393271:VTF393272 WDB393271:WDB393272 WMX393271:WMX393272 WWT393271:WWT393272 AJ458807:AJ458808 KH458807:KH458808 UD458807:UD458808 ADZ458807:ADZ458808 ANV458807:ANV458808 AXR458807:AXR458808 BHN458807:BHN458808 BRJ458807:BRJ458808 CBF458807:CBF458808 CLB458807:CLB458808 CUX458807:CUX458808 DET458807:DET458808 DOP458807:DOP458808 DYL458807:DYL458808 EIH458807:EIH458808 ESD458807:ESD458808 FBZ458807:FBZ458808 FLV458807:FLV458808 FVR458807:FVR458808 GFN458807:GFN458808 GPJ458807:GPJ458808 GZF458807:GZF458808 HJB458807:HJB458808 HSX458807:HSX458808 ICT458807:ICT458808 IMP458807:IMP458808 IWL458807:IWL458808 JGH458807:JGH458808 JQD458807:JQD458808 JZZ458807:JZZ458808 KJV458807:KJV458808 KTR458807:KTR458808 LDN458807:LDN458808 LNJ458807:LNJ458808 LXF458807:LXF458808 MHB458807:MHB458808 MQX458807:MQX458808 NAT458807:NAT458808 NKP458807:NKP458808 NUL458807:NUL458808 OEH458807:OEH458808 OOD458807:OOD458808 OXZ458807:OXZ458808 PHV458807:PHV458808 PRR458807:PRR458808 QBN458807:QBN458808 QLJ458807:QLJ458808 QVF458807:QVF458808 RFB458807:RFB458808 ROX458807:ROX458808 RYT458807:RYT458808 SIP458807:SIP458808 SSL458807:SSL458808 TCH458807:TCH458808 TMD458807:TMD458808 TVZ458807:TVZ458808 UFV458807:UFV458808 UPR458807:UPR458808 UZN458807:UZN458808 VJJ458807:VJJ458808 VTF458807:VTF458808 WDB458807:WDB458808 WMX458807:WMX458808 WWT458807:WWT458808 AJ524343:AJ524344 KH524343:KH524344 UD524343:UD524344 ADZ524343:ADZ524344 ANV524343:ANV524344 AXR524343:AXR524344 BHN524343:BHN524344 BRJ524343:BRJ524344 CBF524343:CBF524344 CLB524343:CLB524344 CUX524343:CUX524344 DET524343:DET524344 DOP524343:DOP524344 DYL524343:DYL524344 EIH524343:EIH524344 ESD524343:ESD524344 FBZ524343:FBZ524344 FLV524343:FLV524344 FVR524343:FVR524344 GFN524343:GFN524344 GPJ524343:GPJ524344 GZF524343:GZF524344 HJB524343:HJB524344 HSX524343:HSX524344 ICT524343:ICT524344 IMP524343:IMP524344 IWL524343:IWL524344 JGH524343:JGH524344 JQD524343:JQD524344 JZZ524343:JZZ524344 KJV524343:KJV524344 KTR524343:KTR524344 LDN524343:LDN524344 LNJ524343:LNJ524344 LXF524343:LXF524344 MHB524343:MHB524344 MQX524343:MQX524344 NAT524343:NAT524344 NKP524343:NKP524344 NUL524343:NUL524344 OEH524343:OEH524344 OOD524343:OOD524344 OXZ524343:OXZ524344 PHV524343:PHV524344 PRR524343:PRR524344 QBN524343:QBN524344 QLJ524343:QLJ524344 QVF524343:QVF524344 RFB524343:RFB524344 ROX524343:ROX524344 RYT524343:RYT524344 SIP524343:SIP524344 SSL524343:SSL524344 TCH524343:TCH524344 TMD524343:TMD524344 TVZ524343:TVZ524344 UFV524343:UFV524344 UPR524343:UPR524344 UZN524343:UZN524344 VJJ524343:VJJ524344 VTF524343:VTF524344 WDB524343:WDB524344 WMX524343:WMX524344 WWT524343:WWT524344 AJ589879:AJ589880 KH589879:KH589880 UD589879:UD589880 ADZ589879:ADZ589880 ANV589879:ANV589880 AXR589879:AXR589880 BHN589879:BHN589880 BRJ589879:BRJ589880 CBF589879:CBF589880 CLB589879:CLB589880 CUX589879:CUX589880 DET589879:DET589880 DOP589879:DOP589880 DYL589879:DYL589880 EIH589879:EIH589880 ESD589879:ESD589880 FBZ589879:FBZ589880 FLV589879:FLV589880 FVR589879:FVR589880 GFN589879:GFN589880 GPJ589879:GPJ589880 GZF589879:GZF589880 HJB589879:HJB589880 HSX589879:HSX589880 ICT589879:ICT589880 IMP589879:IMP589880 IWL589879:IWL589880 JGH589879:JGH589880 JQD589879:JQD589880 JZZ589879:JZZ589880 KJV589879:KJV589880 KTR589879:KTR589880 LDN589879:LDN589880 LNJ589879:LNJ589880 LXF589879:LXF589880 MHB589879:MHB589880 MQX589879:MQX589880 NAT589879:NAT589880 NKP589879:NKP589880 NUL589879:NUL589880 OEH589879:OEH589880 OOD589879:OOD589880 OXZ589879:OXZ589880 PHV589879:PHV589880 PRR589879:PRR589880 QBN589879:QBN589880 QLJ589879:QLJ589880 QVF589879:QVF589880 RFB589879:RFB589880 ROX589879:ROX589880 RYT589879:RYT589880 SIP589879:SIP589880 SSL589879:SSL589880 TCH589879:TCH589880 TMD589879:TMD589880 TVZ589879:TVZ589880 UFV589879:UFV589880 UPR589879:UPR589880 UZN589879:UZN589880 VJJ589879:VJJ589880 VTF589879:VTF589880 WDB589879:WDB589880 WMX589879:WMX589880 WWT589879:WWT589880 AJ655415:AJ655416 KH655415:KH655416 UD655415:UD655416 ADZ655415:ADZ655416 ANV655415:ANV655416 AXR655415:AXR655416 BHN655415:BHN655416 BRJ655415:BRJ655416 CBF655415:CBF655416 CLB655415:CLB655416 CUX655415:CUX655416 DET655415:DET655416 DOP655415:DOP655416 DYL655415:DYL655416 EIH655415:EIH655416 ESD655415:ESD655416 FBZ655415:FBZ655416 FLV655415:FLV655416 FVR655415:FVR655416 GFN655415:GFN655416 GPJ655415:GPJ655416 GZF655415:GZF655416 HJB655415:HJB655416 HSX655415:HSX655416 ICT655415:ICT655416 IMP655415:IMP655416 IWL655415:IWL655416 JGH655415:JGH655416 JQD655415:JQD655416 JZZ655415:JZZ655416 KJV655415:KJV655416 KTR655415:KTR655416 LDN655415:LDN655416 LNJ655415:LNJ655416 LXF655415:LXF655416 MHB655415:MHB655416 MQX655415:MQX655416 NAT655415:NAT655416 NKP655415:NKP655416 NUL655415:NUL655416 OEH655415:OEH655416 OOD655415:OOD655416 OXZ655415:OXZ655416 PHV655415:PHV655416 PRR655415:PRR655416 QBN655415:QBN655416 QLJ655415:QLJ655416 QVF655415:QVF655416 RFB655415:RFB655416 ROX655415:ROX655416 RYT655415:RYT655416 SIP655415:SIP655416 SSL655415:SSL655416 TCH655415:TCH655416 TMD655415:TMD655416 TVZ655415:TVZ655416 UFV655415:UFV655416 UPR655415:UPR655416 UZN655415:UZN655416 VJJ655415:VJJ655416 VTF655415:VTF655416 WDB655415:WDB655416 WMX655415:WMX655416 WWT655415:WWT655416 AJ720951:AJ720952 KH720951:KH720952 UD720951:UD720952 ADZ720951:ADZ720952 ANV720951:ANV720952 AXR720951:AXR720952 BHN720951:BHN720952 BRJ720951:BRJ720952 CBF720951:CBF720952 CLB720951:CLB720952 CUX720951:CUX720952 DET720951:DET720952 DOP720951:DOP720952 DYL720951:DYL720952 EIH720951:EIH720952 ESD720951:ESD720952 FBZ720951:FBZ720952 FLV720951:FLV720952 FVR720951:FVR720952 GFN720951:GFN720952 GPJ720951:GPJ720952 GZF720951:GZF720952 HJB720951:HJB720952 HSX720951:HSX720952 ICT720951:ICT720952 IMP720951:IMP720952 IWL720951:IWL720952 JGH720951:JGH720952 JQD720951:JQD720952 JZZ720951:JZZ720952 KJV720951:KJV720952 KTR720951:KTR720952 LDN720951:LDN720952 LNJ720951:LNJ720952 LXF720951:LXF720952 MHB720951:MHB720952 MQX720951:MQX720952 NAT720951:NAT720952 NKP720951:NKP720952 NUL720951:NUL720952 OEH720951:OEH720952 OOD720951:OOD720952 OXZ720951:OXZ720952 PHV720951:PHV720952 PRR720951:PRR720952 QBN720951:QBN720952 QLJ720951:QLJ720952 QVF720951:QVF720952 RFB720951:RFB720952 ROX720951:ROX720952 RYT720951:RYT720952 SIP720951:SIP720952 SSL720951:SSL720952 TCH720951:TCH720952 TMD720951:TMD720952 TVZ720951:TVZ720952 UFV720951:UFV720952 UPR720951:UPR720952 UZN720951:UZN720952 VJJ720951:VJJ720952 VTF720951:VTF720952 WDB720951:WDB720952 WMX720951:WMX720952 WWT720951:WWT720952 AJ786487:AJ786488 KH786487:KH786488 UD786487:UD786488 ADZ786487:ADZ786488 ANV786487:ANV786488 AXR786487:AXR786488 BHN786487:BHN786488 BRJ786487:BRJ786488 CBF786487:CBF786488 CLB786487:CLB786488 CUX786487:CUX786488 DET786487:DET786488 DOP786487:DOP786488 DYL786487:DYL786488 EIH786487:EIH786488 ESD786487:ESD786488 FBZ786487:FBZ786488 FLV786487:FLV786488 FVR786487:FVR786488 GFN786487:GFN786488 GPJ786487:GPJ786488 GZF786487:GZF786488 HJB786487:HJB786488 HSX786487:HSX786488 ICT786487:ICT786488 IMP786487:IMP786488 IWL786487:IWL786488 JGH786487:JGH786488 JQD786487:JQD786488 JZZ786487:JZZ786488 KJV786487:KJV786488 KTR786487:KTR786488 LDN786487:LDN786488 LNJ786487:LNJ786488 LXF786487:LXF786488 MHB786487:MHB786488 MQX786487:MQX786488 NAT786487:NAT786488 NKP786487:NKP786488 NUL786487:NUL786488 OEH786487:OEH786488 OOD786487:OOD786488 OXZ786487:OXZ786488 PHV786487:PHV786488 PRR786487:PRR786488 QBN786487:QBN786488 QLJ786487:QLJ786488 QVF786487:QVF786488 RFB786487:RFB786488 ROX786487:ROX786488 RYT786487:RYT786488 SIP786487:SIP786488 SSL786487:SSL786488 TCH786487:TCH786488 TMD786487:TMD786488 TVZ786487:TVZ786488 UFV786487:UFV786488 UPR786487:UPR786488 UZN786487:UZN786488 VJJ786487:VJJ786488 VTF786487:VTF786488 WDB786487:WDB786488 WMX786487:WMX786488 WWT786487:WWT786488 AJ852023:AJ852024 KH852023:KH852024 UD852023:UD852024 ADZ852023:ADZ852024 ANV852023:ANV852024 AXR852023:AXR852024 BHN852023:BHN852024 BRJ852023:BRJ852024 CBF852023:CBF852024 CLB852023:CLB852024 CUX852023:CUX852024 DET852023:DET852024 DOP852023:DOP852024 DYL852023:DYL852024 EIH852023:EIH852024 ESD852023:ESD852024 FBZ852023:FBZ852024 FLV852023:FLV852024 FVR852023:FVR852024 GFN852023:GFN852024 GPJ852023:GPJ852024 GZF852023:GZF852024 HJB852023:HJB852024 HSX852023:HSX852024 ICT852023:ICT852024 IMP852023:IMP852024 IWL852023:IWL852024 JGH852023:JGH852024 JQD852023:JQD852024 JZZ852023:JZZ852024 KJV852023:KJV852024 KTR852023:KTR852024 LDN852023:LDN852024 LNJ852023:LNJ852024 LXF852023:LXF852024 MHB852023:MHB852024 MQX852023:MQX852024 NAT852023:NAT852024 NKP852023:NKP852024 NUL852023:NUL852024 OEH852023:OEH852024 OOD852023:OOD852024 OXZ852023:OXZ852024 PHV852023:PHV852024 PRR852023:PRR852024 QBN852023:QBN852024 QLJ852023:QLJ852024 QVF852023:QVF852024 RFB852023:RFB852024 ROX852023:ROX852024 RYT852023:RYT852024 SIP852023:SIP852024 SSL852023:SSL852024 TCH852023:TCH852024 TMD852023:TMD852024 TVZ852023:TVZ852024 UFV852023:UFV852024 UPR852023:UPR852024 UZN852023:UZN852024 VJJ852023:VJJ852024 VTF852023:VTF852024 WDB852023:WDB852024 WMX852023:WMX852024 WWT852023:WWT852024 AJ917559:AJ917560 KH917559:KH917560 UD917559:UD917560 ADZ917559:ADZ917560 ANV917559:ANV917560 AXR917559:AXR917560 BHN917559:BHN917560 BRJ917559:BRJ917560 CBF917559:CBF917560 CLB917559:CLB917560 CUX917559:CUX917560 DET917559:DET917560 DOP917559:DOP917560 DYL917559:DYL917560 EIH917559:EIH917560 ESD917559:ESD917560 FBZ917559:FBZ917560 FLV917559:FLV917560 FVR917559:FVR917560 GFN917559:GFN917560 GPJ917559:GPJ917560 GZF917559:GZF917560 HJB917559:HJB917560 HSX917559:HSX917560 ICT917559:ICT917560 IMP917559:IMP917560 IWL917559:IWL917560 JGH917559:JGH917560 JQD917559:JQD917560 JZZ917559:JZZ917560 KJV917559:KJV917560 KTR917559:KTR917560 LDN917559:LDN917560 LNJ917559:LNJ917560 LXF917559:LXF917560 MHB917559:MHB917560 MQX917559:MQX917560 NAT917559:NAT917560 NKP917559:NKP917560 NUL917559:NUL917560 OEH917559:OEH917560 OOD917559:OOD917560 OXZ917559:OXZ917560 PHV917559:PHV917560 PRR917559:PRR917560 QBN917559:QBN917560 QLJ917559:QLJ917560 QVF917559:QVF917560 RFB917559:RFB917560 ROX917559:ROX917560 RYT917559:RYT917560 SIP917559:SIP917560 SSL917559:SSL917560 TCH917559:TCH917560 TMD917559:TMD917560 TVZ917559:TVZ917560 UFV917559:UFV917560 UPR917559:UPR917560 UZN917559:UZN917560 VJJ917559:VJJ917560 VTF917559:VTF917560 WDB917559:WDB917560 WMX917559:WMX917560 WWT917559:WWT917560 AJ983095:AJ983096 KH983095:KH983096 UD983095:UD983096 ADZ983095:ADZ983096 ANV983095:ANV983096 AXR983095:AXR983096 BHN983095:BHN983096 BRJ983095:BRJ983096 CBF983095:CBF983096 CLB983095:CLB983096 CUX983095:CUX983096 DET983095:DET983096 DOP983095:DOP983096 DYL983095:DYL983096 EIH983095:EIH983096 ESD983095:ESD983096 FBZ983095:FBZ983096 FLV983095:FLV983096 FVR983095:FVR983096 GFN983095:GFN983096 GPJ983095:GPJ983096 GZF983095:GZF983096 HJB983095:HJB983096 HSX983095:HSX983096 ICT983095:ICT983096 IMP983095:IMP983096 IWL983095:IWL983096 JGH983095:JGH983096 JQD983095:JQD983096 JZZ983095:JZZ983096 KJV983095:KJV983096 KTR983095:KTR983096 LDN983095:LDN983096 LNJ983095:LNJ983096 LXF983095:LXF983096 MHB983095:MHB983096 MQX983095:MQX983096 NAT983095:NAT983096 NKP983095:NKP983096 NUL983095:NUL983096 OEH983095:OEH983096 OOD983095:OOD983096 OXZ983095:OXZ983096 PHV983095:PHV983096 PRR983095:PRR983096 QBN983095:QBN983096 QLJ983095:QLJ983096 QVF983095:QVF983096 RFB983095:RFB983096 ROX983095:ROX983096 RYT983095:RYT983096 SIP983095:SIP983096 SSL983095:SSL983096 TCH983095:TCH983096 TMD983095:TMD983096 TVZ983095:TVZ983096 UFV983095:UFV983096 UPR983095:UPR983096 UZN983095:UZN983096 VJJ983095:VJJ983096 VTF983095:VTF983096 WDB983095:WDB983096 WMX983095:WMX983096 WWT983095:WWT983096 AN65587 KL65587 UH65587 AED65587 ANZ65587 AXV65587 BHR65587 BRN65587 CBJ65587 CLF65587 CVB65587 DEX65587 DOT65587 DYP65587 EIL65587 ESH65587 FCD65587 FLZ65587 FVV65587 GFR65587 GPN65587 GZJ65587 HJF65587 HTB65587 ICX65587 IMT65587 IWP65587 JGL65587 JQH65587 KAD65587 KJZ65587 KTV65587 LDR65587 LNN65587 LXJ65587 MHF65587 MRB65587 NAX65587 NKT65587 NUP65587 OEL65587 OOH65587 OYD65587 PHZ65587 PRV65587 QBR65587 QLN65587 QVJ65587 RFF65587 RPB65587 RYX65587 SIT65587 SSP65587 TCL65587 TMH65587 TWD65587 UFZ65587 UPV65587 UZR65587 VJN65587 VTJ65587 WDF65587 WNB65587 WWX65587 AN131123 KL131123 UH131123 AED131123 ANZ131123 AXV131123 BHR131123 BRN131123 CBJ131123 CLF131123 CVB131123 DEX131123 DOT131123 DYP131123 EIL131123 ESH131123 FCD131123 FLZ131123 FVV131123 GFR131123 GPN131123 GZJ131123 HJF131123 HTB131123 ICX131123 IMT131123 IWP131123 JGL131123 JQH131123 KAD131123 KJZ131123 KTV131123 LDR131123 LNN131123 LXJ131123 MHF131123 MRB131123 NAX131123 NKT131123 NUP131123 OEL131123 OOH131123 OYD131123 PHZ131123 PRV131123 QBR131123 QLN131123 QVJ131123 RFF131123 RPB131123 RYX131123 SIT131123 SSP131123 TCL131123 TMH131123 TWD131123 UFZ131123 UPV131123 UZR131123 VJN131123 VTJ131123 WDF131123 WNB131123 WWX131123 AN196659 KL196659 UH196659 AED196659 ANZ196659 AXV196659 BHR196659 BRN196659 CBJ196659 CLF196659 CVB196659 DEX196659 DOT196659 DYP196659 EIL196659 ESH196659 FCD196659 FLZ196659 FVV196659 GFR196659 GPN196659 GZJ196659 HJF196659 HTB196659 ICX196659 IMT196659 IWP196659 JGL196659 JQH196659 KAD196659 KJZ196659 KTV196659 LDR196659 LNN196659 LXJ196659 MHF196659 MRB196659 NAX196659 NKT196659 NUP196659 OEL196659 OOH196659 OYD196659 PHZ196659 PRV196659 QBR196659 QLN196659 QVJ196659 RFF196659 RPB196659 RYX196659 SIT196659 SSP196659 TCL196659 TMH196659 TWD196659 UFZ196659 UPV196659 UZR196659 VJN196659 VTJ196659 WDF196659 WNB196659 WWX196659 AN262195 KL262195 UH262195 AED262195 ANZ262195 AXV262195 BHR262195 BRN262195 CBJ262195 CLF262195 CVB262195 DEX262195 DOT262195 DYP262195 EIL262195 ESH262195 FCD262195 FLZ262195 FVV262195 GFR262195 GPN262195 GZJ262195 HJF262195 HTB262195 ICX262195 IMT262195 IWP262195 JGL262195 JQH262195 KAD262195 KJZ262195 KTV262195 LDR262195 LNN262195 LXJ262195 MHF262195 MRB262195 NAX262195 NKT262195 NUP262195 OEL262195 OOH262195 OYD262195 PHZ262195 PRV262195 QBR262195 QLN262195 QVJ262195 RFF262195 RPB262195 RYX262195 SIT262195 SSP262195 TCL262195 TMH262195 TWD262195 UFZ262195 UPV262195 UZR262195 VJN262195 VTJ262195 WDF262195 WNB262195 WWX262195 AN327731 KL327731 UH327731 AED327731 ANZ327731 AXV327731 BHR327731 BRN327731 CBJ327731 CLF327731 CVB327731 DEX327731 DOT327731 DYP327731 EIL327731 ESH327731 FCD327731 FLZ327731 FVV327731 GFR327731 GPN327731 GZJ327731 HJF327731 HTB327731 ICX327731 IMT327731 IWP327731 JGL327731 JQH327731 KAD327731 KJZ327731 KTV327731 LDR327731 LNN327731 LXJ327731 MHF327731 MRB327731 NAX327731 NKT327731 NUP327731 OEL327731 OOH327731 OYD327731 PHZ327731 PRV327731 QBR327731 QLN327731 QVJ327731 RFF327731 RPB327731 RYX327731 SIT327731 SSP327731 TCL327731 TMH327731 TWD327731 UFZ327731 UPV327731 UZR327731 VJN327731 VTJ327731 WDF327731 WNB327731 WWX327731 AN393267 KL393267 UH393267 AED393267 ANZ393267 AXV393267 BHR393267 BRN393267 CBJ393267 CLF393267 CVB393267 DEX393267 DOT393267 DYP393267 EIL393267 ESH393267 FCD393267 FLZ393267 FVV393267 GFR393267 GPN393267 GZJ393267 HJF393267 HTB393267 ICX393267 IMT393267 IWP393267 JGL393267 JQH393267 KAD393267 KJZ393267 KTV393267 LDR393267 LNN393267 LXJ393267 MHF393267 MRB393267 NAX393267 NKT393267 NUP393267 OEL393267 OOH393267 OYD393267 PHZ393267 PRV393267 QBR393267 QLN393267 QVJ393267 RFF393267 RPB393267 RYX393267 SIT393267 SSP393267 TCL393267 TMH393267 TWD393267 UFZ393267 UPV393267 UZR393267 VJN393267 VTJ393267 WDF393267 WNB393267 WWX393267 AN458803 KL458803 UH458803 AED458803 ANZ458803 AXV458803 BHR458803 BRN458803 CBJ458803 CLF458803 CVB458803 DEX458803 DOT458803 DYP458803 EIL458803 ESH458803 FCD458803 FLZ458803 FVV458803 GFR458803 GPN458803 GZJ458803 HJF458803 HTB458803 ICX458803 IMT458803 IWP458803 JGL458803 JQH458803 KAD458803 KJZ458803 KTV458803 LDR458803 LNN458803 LXJ458803 MHF458803 MRB458803 NAX458803 NKT458803 NUP458803 OEL458803 OOH458803 OYD458803 PHZ458803 PRV458803 QBR458803 QLN458803 QVJ458803 RFF458803 RPB458803 RYX458803 SIT458803 SSP458803 TCL458803 TMH458803 TWD458803 UFZ458803 UPV458803 UZR458803 VJN458803 VTJ458803 WDF458803 WNB458803 WWX458803 AN524339 KL524339 UH524339 AED524339 ANZ524339 AXV524339 BHR524339 BRN524339 CBJ524339 CLF524339 CVB524339 DEX524339 DOT524339 DYP524339 EIL524339 ESH524339 FCD524339 FLZ524339 FVV524339 GFR524339 GPN524339 GZJ524339 HJF524339 HTB524339 ICX524339 IMT524339 IWP524339 JGL524339 JQH524339 KAD524339 KJZ524339 KTV524339 LDR524339 LNN524339 LXJ524339 MHF524339 MRB524339 NAX524339 NKT524339 NUP524339 OEL524339 OOH524339 OYD524339 PHZ524339 PRV524339 QBR524339 QLN524339 QVJ524339 RFF524339 RPB524339 RYX524339 SIT524339 SSP524339 TCL524339 TMH524339 TWD524339 UFZ524339 UPV524339 UZR524339 VJN524339 VTJ524339 WDF524339 WNB524339 WWX524339 AN589875 KL589875 UH589875 AED589875 ANZ589875 AXV589875 BHR589875 BRN589875 CBJ589875 CLF589875 CVB589875 DEX589875 DOT589875 DYP589875 EIL589875 ESH589875 FCD589875 FLZ589875 FVV589875 GFR589875 GPN589875 GZJ589875 HJF589875 HTB589875 ICX589875 IMT589875 IWP589875 JGL589875 JQH589875 KAD589875 KJZ589875 KTV589875 LDR589875 LNN589875 LXJ589875 MHF589875 MRB589875 NAX589875 NKT589875 NUP589875 OEL589875 OOH589875 OYD589875 PHZ589875 PRV589875 QBR589875 QLN589875 QVJ589875 RFF589875 RPB589875 RYX589875 SIT589875 SSP589875 TCL589875 TMH589875 TWD589875 UFZ589875 UPV589875 UZR589875 VJN589875 VTJ589875 WDF589875 WNB589875 WWX589875 AN655411 KL655411 UH655411 AED655411 ANZ655411 AXV655411 BHR655411 BRN655411 CBJ655411 CLF655411 CVB655411 DEX655411 DOT655411 DYP655411 EIL655411 ESH655411 FCD655411 FLZ655411 FVV655411 GFR655411 GPN655411 GZJ655411 HJF655411 HTB655411 ICX655411 IMT655411 IWP655411 JGL655411 JQH655411 KAD655411 KJZ655411 KTV655411 LDR655411 LNN655411 LXJ655411 MHF655411 MRB655411 NAX655411 NKT655411 NUP655411 OEL655411 OOH655411 OYD655411 PHZ655411 PRV655411 QBR655411 QLN655411 QVJ655411 RFF655411 RPB655411 RYX655411 SIT655411 SSP655411 TCL655411 TMH655411 TWD655411 UFZ655411 UPV655411 UZR655411 VJN655411 VTJ655411 WDF655411 WNB655411 WWX655411 AN720947 KL720947 UH720947 AED720947 ANZ720947 AXV720947 BHR720947 BRN720947 CBJ720947 CLF720947 CVB720947 DEX720947 DOT720947 DYP720947 EIL720947 ESH720947 FCD720947 FLZ720947 FVV720947 GFR720947 GPN720947 GZJ720947 HJF720947 HTB720947 ICX720947 IMT720947 IWP720947 JGL720947 JQH720947 KAD720947 KJZ720947 KTV720947 LDR720947 LNN720947 LXJ720947 MHF720947 MRB720947 NAX720947 NKT720947 NUP720947 OEL720947 OOH720947 OYD720947 PHZ720947 PRV720947 QBR720947 QLN720947 QVJ720947 RFF720947 RPB720947 RYX720947 SIT720947 SSP720947 TCL720947 TMH720947 TWD720947 UFZ720947 UPV720947 UZR720947 VJN720947 VTJ720947 WDF720947 WNB720947 WWX720947 AN786483 KL786483 UH786483 AED786483 ANZ786483 AXV786483 BHR786483 BRN786483 CBJ786483 CLF786483 CVB786483 DEX786483 DOT786483 DYP786483 EIL786483 ESH786483 FCD786483 FLZ786483 FVV786483 GFR786483 GPN786483 GZJ786483 HJF786483 HTB786483 ICX786483 IMT786483 IWP786483 JGL786483 JQH786483 KAD786483 KJZ786483 KTV786483 LDR786483 LNN786483 LXJ786483 MHF786483 MRB786483 NAX786483 NKT786483 NUP786483 OEL786483 OOH786483 OYD786483 PHZ786483 PRV786483 QBR786483 QLN786483 QVJ786483 RFF786483 RPB786483 RYX786483 SIT786483 SSP786483 TCL786483 TMH786483 TWD786483 UFZ786483 UPV786483 UZR786483 VJN786483 VTJ786483 WDF786483 WNB786483 WWX786483 AN852019 KL852019 UH852019 AED852019 ANZ852019 AXV852019 BHR852019 BRN852019 CBJ852019 CLF852019 CVB852019 DEX852019 DOT852019 DYP852019 EIL852019 ESH852019 FCD852019 FLZ852019 FVV852019 GFR852019 GPN852019 GZJ852019 HJF852019 HTB852019 ICX852019 IMT852019 IWP852019 JGL852019 JQH852019 KAD852019 KJZ852019 KTV852019 LDR852019 LNN852019 LXJ852019 MHF852019 MRB852019 NAX852019 NKT852019 NUP852019 OEL852019 OOH852019 OYD852019 PHZ852019 PRV852019 QBR852019 QLN852019 QVJ852019 RFF852019 RPB852019 RYX852019 SIT852019 SSP852019 TCL852019 TMH852019 TWD852019 UFZ852019 UPV852019 UZR852019 VJN852019 VTJ852019 WDF852019 WNB852019 WWX852019 AN917555 KL917555 UH917555 AED917555 ANZ917555 AXV917555 BHR917555 BRN917555 CBJ917555 CLF917555 CVB917555 DEX917555 DOT917555 DYP917555 EIL917555 ESH917555 FCD917555 FLZ917555 FVV917555 GFR917555 GPN917555 GZJ917555 HJF917555 HTB917555 ICX917555 IMT917555 IWP917555 JGL917555 JQH917555 KAD917555 KJZ917555 KTV917555 LDR917555 LNN917555 LXJ917555 MHF917555 MRB917555 NAX917555 NKT917555 NUP917555 OEL917555 OOH917555 OYD917555 PHZ917555 PRV917555 QBR917555 QLN917555 QVJ917555 RFF917555 RPB917555 RYX917555 SIT917555 SSP917555 TCL917555 TMH917555 TWD917555 UFZ917555 UPV917555 UZR917555 VJN917555 VTJ917555 WDF917555 WNB917555 WWX917555 AN983091 KL983091 UH983091 AED983091 ANZ983091 AXV983091 BHR983091 BRN983091 CBJ983091 CLF983091 CVB983091 DEX983091 DOT983091 DYP983091 EIL983091 ESH983091 FCD983091 FLZ983091 FVV983091 GFR983091 GPN983091 GZJ983091 HJF983091 HTB983091 ICX983091 IMT983091 IWP983091 JGL983091 JQH983091 KAD983091 KJZ983091 KTV983091 LDR983091 LNN983091 LXJ983091 MHF983091 MRB983091 NAX983091 NKT983091 NUP983091 OEL983091 OOH983091 OYD983091 PHZ983091 PRV983091 QBR983091 QLN983091 QVJ983091 RFF983091 RPB983091 RYX983091 SIT983091 SSP983091 TCL983091 TMH983091 TWD983091 UFZ983091 UPV983091 UZR983091 VJN983091 VTJ983091 WDF983091 WNB983091 WWX983091 AN65593:AN65594 KL65593:KL65594 UH65593:UH65594 AED65593:AED65594 ANZ65593:ANZ65594 AXV65593:AXV65594 BHR65593:BHR65594 BRN65593:BRN65594 CBJ65593:CBJ65594 CLF65593:CLF65594 CVB65593:CVB65594 DEX65593:DEX65594 DOT65593:DOT65594 DYP65593:DYP65594 EIL65593:EIL65594 ESH65593:ESH65594 FCD65593:FCD65594 FLZ65593:FLZ65594 FVV65593:FVV65594 GFR65593:GFR65594 GPN65593:GPN65594 GZJ65593:GZJ65594 HJF65593:HJF65594 HTB65593:HTB65594 ICX65593:ICX65594 IMT65593:IMT65594 IWP65593:IWP65594 JGL65593:JGL65594 JQH65593:JQH65594 KAD65593:KAD65594 KJZ65593:KJZ65594 KTV65593:KTV65594 LDR65593:LDR65594 LNN65593:LNN65594 LXJ65593:LXJ65594 MHF65593:MHF65594 MRB65593:MRB65594 NAX65593:NAX65594 NKT65593:NKT65594 NUP65593:NUP65594 OEL65593:OEL65594 OOH65593:OOH65594 OYD65593:OYD65594 PHZ65593:PHZ65594 PRV65593:PRV65594 QBR65593:QBR65594 QLN65593:QLN65594 QVJ65593:QVJ65594 RFF65593:RFF65594 RPB65593:RPB65594 RYX65593:RYX65594 SIT65593:SIT65594 SSP65593:SSP65594 TCL65593:TCL65594 TMH65593:TMH65594 TWD65593:TWD65594 UFZ65593:UFZ65594 UPV65593:UPV65594 UZR65593:UZR65594 VJN65593:VJN65594 VTJ65593:VTJ65594 WDF65593:WDF65594 WNB65593:WNB65594 WWX65593:WWX65594 AN131129:AN131130 KL131129:KL131130 UH131129:UH131130 AED131129:AED131130 ANZ131129:ANZ131130 AXV131129:AXV131130 BHR131129:BHR131130 BRN131129:BRN131130 CBJ131129:CBJ131130 CLF131129:CLF131130 CVB131129:CVB131130 DEX131129:DEX131130 DOT131129:DOT131130 DYP131129:DYP131130 EIL131129:EIL131130 ESH131129:ESH131130 FCD131129:FCD131130 FLZ131129:FLZ131130 FVV131129:FVV131130 GFR131129:GFR131130 GPN131129:GPN131130 GZJ131129:GZJ131130 HJF131129:HJF131130 HTB131129:HTB131130 ICX131129:ICX131130 IMT131129:IMT131130 IWP131129:IWP131130 JGL131129:JGL131130 JQH131129:JQH131130 KAD131129:KAD131130 KJZ131129:KJZ131130 KTV131129:KTV131130 LDR131129:LDR131130 LNN131129:LNN131130 LXJ131129:LXJ131130 MHF131129:MHF131130 MRB131129:MRB131130 NAX131129:NAX131130 NKT131129:NKT131130 NUP131129:NUP131130 OEL131129:OEL131130 OOH131129:OOH131130 OYD131129:OYD131130 PHZ131129:PHZ131130 PRV131129:PRV131130 QBR131129:QBR131130 QLN131129:QLN131130 QVJ131129:QVJ131130 RFF131129:RFF131130 RPB131129:RPB131130 RYX131129:RYX131130 SIT131129:SIT131130 SSP131129:SSP131130 TCL131129:TCL131130 TMH131129:TMH131130 TWD131129:TWD131130 UFZ131129:UFZ131130 UPV131129:UPV131130 UZR131129:UZR131130 VJN131129:VJN131130 VTJ131129:VTJ131130 WDF131129:WDF131130 WNB131129:WNB131130 WWX131129:WWX131130 AN196665:AN196666 KL196665:KL196666 UH196665:UH196666 AED196665:AED196666 ANZ196665:ANZ196666 AXV196665:AXV196666 BHR196665:BHR196666 BRN196665:BRN196666 CBJ196665:CBJ196666 CLF196665:CLF196666 CVB196665:CVB196666 DEX196665:DEX196666 DOT196665:DOT196666 DYP196665:DYP196666 EIL196665:EIL196666 ESH196665:ESH196666 FCD196665:FCD196666 FLZ196665:FLZ196666 FVV196665:FVV196666 GFR196665:GFR196666 GPN196665:GPN196666 GZJ196665:GZJ196666 HJF196665:HJF196666 HTB196665:HTB196666 ICX196665:ICX196666 IMT196665:IMT196666 IWP196665:IWP196666 JGL196665:JGL196666 JQH196665:JQH196666 KAD196665:KAD196666 KJZ196665:KJZ196666 KTV196665:KTV196666 LDR196665:LDR196666 LNN196665:LNN196666 LXJ196665:LXJ196666 MHF196665:MHF196666 MRB196665:MRB196666 NAX196665:NAX196666 NKT196665:NKT196666 NUP196665:NUP196666 OEL196665:OEL196666 OOH196665:OOH196666 OYD196665:OYD196666 PHZ196665:PHZ196666 PRV196665:PRV196666 QBR196665:QBR196666 QLN196665:QLN196666 QVJ196665:QVJ196666 RFF196665:RFF196666 RPB196665:RPB196666 RYX196665:RYX196666 SIT196665:SIT196666 SSP196665:SSP196666 TCL196665:TCL196666 TMH196665:TMH196666 TWD196665:TWD196666 UFZ196665:UFZ196666 UPV196665:UPV196666 UZR196665:UZR196666 VJN196665:VJN196666 VTJ196665:VTJ196666 WDF196665:WDF196666 WNB196665:WNB196666 WWX196665:WWX196666 AN262201:AN262202 KL262201:KL262202 UH262201:UH262202 AED262201:AED262202 ANZ262201:ANZ262202 AXV262201:AXV262202 BHR262201:BHR262202 BRN262201:BRN262202 CBJ262201:CBJ262202 CLF262201:CLF262202 CVB262201:CVB262202 DEX262201:DEX262202 DOT262201:DOT262202 DYP262201:DYP262202 EIL262201:EIL262202 ESH262201:ESH262202 FCD262201:FCD262202 FLZ262201:FLZ262202 FVV262201:FVV262202 GFR262201:GFR262202 GPN262201:GPN262202 GZJ262201:GZJ262202 HJF262201:HJF262202 HTB262201:HTB262202 ICX262201:ICX262202 IMT262201:IMT262202 IWP262201:IWP262202 JGL262201:JGL262202 JQH262201:JQH262202 KAD262201:KAD262202 KJZ262201:KJZ262202 KTV262201:KTV262202 LDR262201:LDR262202 LNN262201:LNN262202 LXJ262201:LXJ262202 MHF262201:MHF262202 MRB262201:MRB262202 NAX262201:NAX262202 NKT262201:NKT262202 NUP262201:NUP262202 OEL262201:OEL262202 OOH262201:OOH262202 OYD262201:OYD262202 PHZ262201:PHZ262202 PRV262201:PRV262202 QBR262201:QBR262202 QLN262201:QLN262202 QVJ262201:QVJ262202 RFF262201:RFF262202 RPB262201:RPB262202 RYX262201:RYX262202 SIT262201:SIT262202 SSP262201:SSP262202 TCL262201:TCL262202 TMH262201:TMH262202 TWD262201:TWD262202 UFZ262201:UFZ262202 UPV262201:UPV262202 UZR262201:UZR262202 VJN262201:VJN262202 VTJ262201:VTJ262202 WDF262201:WDF262202 WNB262201:WNB262202 WWX262201:WWX262202 AN327737:AN327738 KL327737:KL327738 UH327737:UH327738 AED327737:AED327738 ANZ327737:ANZ327738 AXV327737:AXV327738 BHR327737:BHR327738 BRN327737:BRN327738 CBJ327737:CBJ327738 CLF327737:CLF327738 CVB327737:CVB327738 DEX327737:DEX327738 DOT327737:DOT327738 DYP327737:DYP327738 EIL327737:EIL327738 ESH327737:ESH327738 FCD327737:FCD327738 FLZ327737:FLZ327738 FVV327737:FVV327738 GFR327737:GFR327738 GPN327737:GPN327738 GZJ327737:GZJ327738 HJF327737:HJF327738 HTB327737:HTB327738 ICX327737:ICX327738 IMT327737:IMT327738 IWP327737:IWP327738 JGL327737:JGL327738 JQH327737:JQH327738 KAD327737:KAD327738 KJZ327737:KJZ327738 KTV327737:KTV327738 LDR327737:LDR327738 LNN327737:LNN327738 LXJ327737:LXJ327738 MHF327737:MHF327738 MRB327737:MRB327738 NAX327737:NAX327738 NKT327737:NKT327738 NUP327737:NUP327738 OEL327737:OEL327738 OOH327737:OOH327738 OYD327737:OYD327738 PHZ327737:PHZ327738 PRV327737:PRV327738 QBR327737:QBR327738 QLN327737:QLN327738 QVJ327737:QVJ327738 RFF327737:RFF327738 RPB327737:RPB327738 RYX327737:RYX327738 SIT327737:SIT327738 SSP327737:SSP327738 TCL327737:TCL327738 TMH327737:TMH327738 TWD327737:TWD327738 UFZ327737:UFZ327738 UPV327737:UPV327738 UZR327737:UZR327738 VJN327737:VJN327738 VTJ327737:VTJ327738 WDF327737:WDF327738 WNB327737:WNB327738 WWX327737:WWX327738 AN393273:AN393274 KL393273:KL393274 UH393273:UH393274 AED393273:AED393274 ANZ393273:ANZ393274 AXV393273:AXV393274 BHR393273:BHR393274 BRN393273:BRN393274 CBJ393273:CBJ393274 CLF393273:CLF393274 CVB393273:CVB393274 DEX393273:DEX393274 DOT393273:DOT393274 DYP393273:DYP393274 EIL393273:EIL393274 ESH393273:ESH393274 FCD393273:FCD393274 FLZ393273:FLZ393274 FVV393273:FVV393274 GFR393273:GFR393274 GPN393273:GPN393274 GZJ393273:GZJ393274 HJF393273:HJF393274 HTB393273:HTB393274 ICX393273:ICX393274 IMT393273:IMT393274 IWP393273:IWP393274 JGL393273:JGL393274 JQH393273:JQH393274 KAD393273:KAD393274 KJZ393273:KJZ393274 KTV393273:KTV393274 LDR393273:LDR393274 LNN393273:LNN393274 LXJ393273:LXJ393274 MHF393273:MHF393274 MRB393273:MRB393274 NAX393273:NAX393274 NKT393273:NKT393274 NUP393273:NUP393274 OEL393273:OEL393274 OOH393273:OOH393274 OYD393273:OYD393274 PHZ393273:PHZ393274 PRV393273:PRV393274 QBR393273:QBR393274 QLN393273:QLN393274 QVJ393273:QVJ393274 RFF393273:RFF393274 RPB393273:RPB393274 RYX393273:RYX393274 SIT393273:SIT393274 SSP393273:SSP393274 TCL393273:TCL393274 TMH393273:TMH393274 TWD393273:TWD393274 UFZ393273:UFZ393274 UPV393273:UPV393274 UZR393273:UZR393274 VJN393273:VJN393274 VTJ393273:VTJ393274 WDF393273:WDF393274 WNB393273:WNB393274 WWX393273:WWX393274 AN458809:AN458810 KL458809:KL458810 UH458809:UH458810 AED458809:AED458810 ANZ458809:ANZ458810 AXV458809:AXV458810 BHR458809:BHR458810 BRN458809:BRN458810 CBJ458809:CBJ458810 CLF458809:CLF458810 CVB458809:CVB458810 DEX458809:DEX458810 DOT458809:DOT458810 DYP458809:DYP458810 EIL458809:EIL458810 ESH458809:ESH458810 FCD458809:FCD458810 FLZ458809:FLZ458810 FVV458809:FVV458810 GFR458809:GFR458810 GPN458809:GPN458810 GZJ458809:GZJ458810 HJF458809:HJF458810 HTB458809:HTB458810 ICX458809:ICX458810 IMT458809:IMT458810 IWP458809:IWP458810 JGL458809:JGL458810 JQH458809:JQH458810 KAD458809:KAD458810 KJZ458809:KJZ458810 KTV458809:KTV458810 LDR458809:LDR458810 LNN458809:LNN458810 LXJ458809:LXJ458810 MHF458809:MHF458810 MRB458809:MRB458810 NAX458809:NAX458810 NKT458809:NKT458810 NUP458809:NUP458810 OEL458809:OEL458810 OOH458809:OOH458810 OYD458809:OYD458810 PHZ458809:PHZ458810 PRV458809:PRV458810 QBR458809:QBR458810 QLN458809:QLN458810 QVJ458809:QVJ458810 RFF458809:RFF458810 RPB458809:RPB458810 RYX458809:RYX458810 SIT458809:SIT458810 SSP458809:SSP458810 TCL458809:TCL458810 TMH458809:TMH458810 TWD458809:TWD458810 UFZ458809:UFZ458810 UPV458809:UPV458810 UZR458809:UZR458810 VJN458809:VJN458810 VTJ458809:VTJ458810 WDF458809:WDF458810 WNB458809:WNB458810 WWX458809:WWX458810 AN524345:AN524346 KL524345:KL524346 UH524345:UH524346 AED524345:AED524346 ANZ524345:ANZ524346 AXV524345:AXV524346 BHR524345:BHR524346 BRN524345:BRN524346 CBJ524345:CBJ524346 CLF524345:CLF524346 CVB524345:CVB524346 DEX524345:DEX524346 DOT524345:DOT524346 DYP524345:DYP524346 EIL524345:EIL524346 ESH524345:ESH524346 FCD524345:FCD524346 FLZ524345:FLZ524346 FVV524345:FVV524346 GFR524345:GFR524346 GPN524345:GPN524346 GZJ524345:GZJ524346 HJF524345:HJF524346 HTB524345:HTB524346 ICX524345:ICX524346 IMT524345:IMT524346 IWP524345:IWP524346 JGL524345:JGL524346 JQH524345:JQH524346 KAD524345:KAD524346 KJZ524345:KJZ524346 KTV524345:KTV524346 LDR524345:LDR524346 LNN524345:LNN524346 LXJ524345:LXJ524346 MHF524345:MHF524346 MRB524345:MRB524346 NAX524345:NAX524346 NKT524345:NKT524346 NUP524345:NUP524346 OEL524345:OEL524346 OOH524345:OOH524346 OYD524345:OYD524346 PHZ524345:PHZ524346 PRV524345:PRV524346 QBR524345:QBR524346 QLN524345:QLN524346 QVJ524345:QVJ524346 RFF524345:RFF524346 RPB524345:RPB524346 RYX524345:RYX524346 SIT524345:SIT524346 SSP524345:SSP524346 TCL524345:TCL524346 TMH524345:TMH524346 TWD524345:TWD524346 UFZ524345:UFZ524346 UPV524345:UPV524346 UZR524345:UZR524346 VJN524345:VJN524346 VTJ524345:VTJ524346 WDF524345:WDF524346 WNB524345:WNB524346 WWX524345:WWX524346 AN589881:AN589882 KL589881:KL589882 UH589881:UH589882 AED589881:AED589882 ANZ589881:ANZ589882 AXV589881:AXV589882 BHR589881:BHR589882 BRN589881:BRN589882 CBJ589881:CBJ589882 CLF589881:CLF589882 CVB589881:CVB589882 DEX589881:DEX589882 DOT589881:DOT589882 DYP589881:DYP589882 EIL589881:EIL589882 ESH589881:ESH589882 FCD589881:FCD589882 FLZ589881:FLZ589882 FVV589881:FVV589882 GFR589881:GFR589882 GPN589881:GPN589882 GZJ589881:GZJ589882 HJF589881:HJF589882 HTB589881:HTB589882 ICX589881:ICX589882 IMT589881:IMT589882 IWP589881:IWP589882 JGL589881:JGL589882 JQH589881:JQH589882 KAD589881:KAD589882 KJZ589881:KJZ589882 KTV589881:KTV589882 LDR589881:LDR589882 LNN589881:LNN589882 LXJ589881:LXJ589882 MHF589881:MHF589882 MRB589881:MRB589882 NAX589881:NAX589882 NKT589881:NKT589882 NUP589881:NUP589882 OEL589881:OEL589882 OOH589881:OOH589882 OYD589881:OYD589882 PHZ589881:PHZ589882 PRV589881:PRV589882 QBR589881:QBR589882 QLN589881:QLN589882 QVJ589881:QVJ589882 RFF589881:RFF589882 RPB589881:RPB589882 RYX589881:RYX589882 SIT589881:SIT589882 SSP589881:SSP589882 TCL589881:TCL589882 TMH589881:TMH589882 TWD589881:TWD589882 UFZ589881:UFZ589882 UPV589881:UPV589882 UZR589881:UZR589882 VJN589881:VJN589882 VTJ589881:VTJ589882 WDF589881:WDF589882 WNB589881:WNB589882 WWX589881:WWX589882 AN655417:AN655418 KL655417:KL655418 UH655417:UH655418 AED655417:AED655418 ANZ655417:ANZ655418 AXV655417:AXV655418 BHR655417:BHR655418 BRN655417:BRN655418 CBJ655417:CBJ655418 CLF655417:CLF655418 CVB655417:CVB655418 DEX655417:DEX655418 DOT655417:DOT655418 DYP655417:DYP655418 EIL655417:EIL655418 ESH655417:ESH655418 FCD655417:FCD655418 FLZ655417:FLZ655418 FVV655417:FVV655418 GFR655417:GFR655418 GPN655417:GPN655418 GZJ655417:GZJ655418 HJF655417:HJF655418 HTB655417:HTB655418 ICX655417:ICX655418 IMT655417:IMT655418 IWP655417:IWP655418 JGL655417:JGL655418 JQH655417:JQH655418 KAD655417:KAD655418 KJZ655417:KJZ655418 KTV655417:KTV655418 LDR655417:LDR655418 LNN655417:LNN655418 LXJ655417:LXJ655418 MHF655417:MHF655418 MRB655417:MRB655418 NAX655417:NAX655418 NKT655417:NKT655418 NUP655417:NUP655418 OEL655417:OEL655418 OOH655417:OOH655418 OYD655417:OYD655418 PHZ655417:PHZ655418 PRV655417:PRV655418 QBR655417:QBR655418 QLN655417:QLN655418 QVJ655417:QVJ655418 RFF655417:RFF655418 RPB655417:RPB655418 RYX655417:RYX655418 SIT655417:SIT655418 SSP655417:SSP655418 TCL655417:TCL655418 TMH655417:TMH655418 TWD655417:TWD655418 UFZ655417:UFZ655418 UPV655417:UPV655418 UZR655417:UZR655418 VJN655417:VJN655418 VTJ655417:VTJ655418 WDF655417:WDF655418 WNB655417:WNB655418 WWX655417:WWX655418 AN720953:AN720954 KL720953:KL720954 UH720953:UH720954 AED720953:AED720954 ANZ720953:ANZ720954 AXV720953:AXV720954 BHR720953:BHR720954 BRN720953:BRN720954 CBJ720953:CBJ720954 CLF720953:CLF720954 CVB720953:CVB720954 DEX720953:DEX720954 DOT720953:DOT720954 DYP720953:DYP720954 EIL720953:EIL720954 ESH720953:ESH720954 FCD720953:FCD720954 FLZ720953:FLZ720954 FVV720953:FVV720954 GFR720953:GFR720954 GPN720953:GPN720954 GZJ720953:GZJ720954 HJF720953:HJF720954 HTB720953:HTB720954 ICX720953:ICX720954 IMT720953:IMT720954 IWP720953:IWP720954 JGL720953:JGL720954 JQH720953:JQH720954 KAD720953:KAD720954 KJZ720953:KJZ720954 KTV720953:KTV720954 LDR720953:LDR720954 LNN720953:LNN720954 LXJ720953:LXJ720954 MHF720953:MHF720954 MRB720953:MRB720954 NAX720953:NAX720954 NKT720953:NKT720954 NUP720953:NUP720954 OEL720953:OEL720954 OOH720953:OOH720954 OYD720953:OYD720954 PHZ720953:PHZ720954 PRV720953:PRV720954 QBR720953:QBR720954 QLN720953:QLN720954 QVJ720953:QVJ720954 RFF720953:RFF720954 RPB720953:RPB720954 RYX720953:RYX720954 SIT720953:SIT720954 SSP720953:SSP720954 TCL720953:TCL720954 TMH720953:TMH720954 TWD720953:TWD720954 UFZ720953:UFZ720954 UPV720953:UPV720954 UZR720953:UZR720954 VJN720953:VJN720954 VTJ720953:VTJ720954 WDF720953:WDF720954 WNB720953:WNB720954 WWX720953:WWX720954 AN786489:AN786490 KL786489:KL786490 UH786489:UH786490 AED786489:AED786490 ANZ786489:ANZ786490 AXV786489:AXV786490 BHR786489:BHR786490 BRN786489:BRN786490 CBJ786489:CBJ786490 CLF786489:CLF786490 CVB786489:CVB786490 DEX786489:DEX786490 DOT786489:DOT786490 DYP786489:DYP786490 EIL786489:EIL786490 ESH786489:ESH786490 FCD786489:FCD786490 FLZ786489:FLZ786490 FVV786489:FVV786490 GFR786489:GFR786490 GPN786489:GPN786490 GZJ786489:GZJ786490 HJF786489:HJF786490 HTB786489:HTB786490 ICX786489:ICX786490 IMT786489:IMT786490 IWP786489:IWP786490 JGL786489:JGL786490 JQH786489:JQH786490 KAD786489:KAD786490 KJZ786489:KJZ786490 KTV786489:KTV786490 LDR786489:LDR786490 LNN786489:LNN786490 LXJ786489:LXJ786490 MHF786489:MHF786490 MRB786489:MRB786490 NAX786489:NAX786490 NKT786489:NKT786490 NUP786489:NUP786490 OEL786489:OEL786490 OOH786489:OOH786490 OYD786489:OYD786490 PHZ786489:PHZ786490 PRV786489:PRV786490 QBR786489:QBR786490 QLN786489:QLN786490 QVJ786489:QVJ786490 RFF786489:RFF786490 RPB786489:RPB786490 RYX786489:RYX786490 SIT786489:SIT786490 SSP786489:SSP786490 TCL786489:TCL786490 TMH786489:TMH786490 TWD786489:TWD786490 UFZ786489:UFZ786490 UPV786489:UPV786490 UZR786489:UZR786490 VJN786489:VJN786490 VTJ786489:VTJ786490 WDF786489:WDF786490 WNB786489:WNB786490 WWX786489:WWX786490 AN852025:AN852026 KL852025:KL852026 UH852025:UH852026 AED852025:AED852026 ANZ852025:ANZ852026 AXV852025:AXV852026 BHR852025:BHR852026 BRN852025:BRN852026 CBJ852025:CBJ852026 CLF852025:CLF852026 CVB852025:CVB852026 DEX852025:DEX852026 DOT852025:DOT852026 DYP852025:DYP852026 EIL852025:EIL852026 ESH852025:ESH852026 FCD852025:FCD852026 FLZ852025:FLZ852026 FVV852025:FVV852026 GFR852025:GFR852026 GPN852025:GPN852026 GZJ852025:GZJ852026 HJF852025:HJF852026 HTB852025:HTB852026 ICX852025:ICX852026 IMT852025:IMT852026 IWP852025:IWP852026 JGL852025:JGL852026 JQH852025:JQH852026 KAD852025:KAD852026 KJZ852025:KJZ852026 KTV852025:KTV852026 LDR852025:LDR852026 LNN852025:LNN852026 LXJ852025:LXJ852026 MHF852025:MHF852026 MRB852025:MRB852026 NAX852025:NAX852026 NKT852025:NKT852026 NUP852025:NUP852026 OEL852025:OEL852026 OOH852025:OOH852026 OYD852025:OYD852026 PHZ852025:PHZ852026 PRV852025:PRV852026 QBR852025:QBR852026 QLN852025:QLN852026 QVJ852025:QVJ852026 RFF852025:RFF852026 RPB852025:RPB852026 RYX852025:RYX852026 SIT852025:SIT852026 SSP852025:SSP852026 TCL852025:TCL852026 TMH852025:TMH852026 TWD852025:TWD852026 UFZ852025:UFZ852026 UPV852025:UPV852026 UZR852025:UZR852026 VJN852025:VJN852026 VTJ852025:VTJ852026 WDF852025:WDF852026 WNB852025:WNB852026 WWX852025:WWX852026 AN917561:AN917562 KL917561:KL917562 UH917561:UH917562 AED917561:AED917562 ANZ917561:ANZ917562 AXV917561:AXV917562 BHR917561:BHR917562 BRN917561:BRN917562 CBJ917561:CBJ917562 CLF917561:CLF917562 CVB917561:CVB917562 DEX917561:DEX917562 DOT917561:DOT917562 DYP917561:DYP917562 EIL917561:EIL917562 ESH917561:ESH917562 FCD917561:FCD917562 FLZ917561:FLZ917562 FVV917561:FVV917562 GFR917561:GFR917562 GPN917561:GPN917562 GZJ917561:GZJ917562 HJF917561:HJF917562 HTB917561:HTB917562 ICX917561:ICX917562 IMT917561:IMT917562 IWP917561:IWP917562 JGL917561:JGL917562 JQH917561:JQH917562 KAD917561:KAD917562 KJZ917561:KJZ917562 KTV917561:KTV917562 LDR917561:LDR917562 LNN917561:LNN917562 LXJ917561:LXJ917562 MHF917561:MHF917562 MRB917561:MRB917562 NAX917561:NAX917562 NKT917561:NKT917562 NUP917561:NUP917562 OEL917561:OEL917562 OOH917561:OOH917562 OYD917561:OYD917562 PHZ917561:PHZ917562 PRV917561:PRV917562 QBR917561:QBR917562 QLN917561:QLN917562 QVJ917561:QVJ917562 RFF917561:RFF917562 RPB917561:RPB917562 RYX917561:RYX917562 SIT917561:SIT917562 SSP917561:SSP917562 TCL917561:TCL917562 TMH917561:TMH917562 TWD917561:TWD917562 UFZ917561:UFZ917562 UPV917561:UPV917562 UZR917561:UZR917562 VJN917561:VJN917562 VTJ917561:VTJ917562 WDF917561:WDF917562 WNB917561:WNB917562 WWX917561:WWX917562 AN983097:AN983098 KL983097:KL983098 UH983097:UH983098 AED983097:AED983098 ANZ983097:ANZ983098 AXV983097:AXV983098 BHR983097:BHR983098 BRN983097:BRN983098 CBJ983097:CBJ983098 CLF983097:CLF983098 CVB983097:CVB983098 DEX983097:DEX983098 DOT983097:DOT983098 DYP983097:DYP983098 EIL983097:EIL983098 ESH983097:ESH983098 FCD983097:FCD983098 FLZ983097:FLZ983098 FVV983097:FVV983098 GFR983097:GFR983098 GPN983097:GPN983098 GZJ983097:GZJ983098 HJF983097:HJF983098 HTB983097:HTB983098 ICX983097:ICX983098 IMT983097:IMT983098 IWP983097:IWP983098 JGL983097:JGL983098 JQH983097:JQH983098 KAD983097:KAD983098 KJZ983097:KJZ983098 KTV983097:KTV983098 LDR983097:LDR983098 LNN983097:LNN983098 LXJ983097:LXJ983098 MHF983097:MHF983098 MRB983097:MRB983098 NAX983097:NAX983098 NKT983097:NKT983098 NUP983097:NUP983098 OEL983097:OEL983098 OOH983097:OOH983098 OYD983097:OYD983098 PHZ983097:PHZ983098 PRV983097:PRV983098 QBR983097:QBR983098 QLN983097:QLN983098 QVJ983097:QVJ983098 RFF983097:RFF983098 RPB983097:RPB983098 RYX983097:RYX983098 SIT983097:SIT983098 SSP983097:SSP983098 TCL983097:TCL983098 TMH983097:TMH983098 TWD983097:TWD983098 UFZ983097:UFZ983098 UPV983097:UPV983098 UZR983097:UZR983098 VJN983097:VJN983098 VTJ983097:VTJ983098 WDF983097:WDF983098 WNB983097:WNB983098 WWX983097:WWX983098 KO65577:KO65600 UK65577:UK65600 AEG65577:AEG65600 AOC65577:AOC65600 AXY65577:AXY65600 BHU65577:BHU65600 BRQ65577:BRQ65600 CBM65577:CBM65600 CLI65577:CLI65600 CVE65577:CVE65600 DFA65577:DFA65600 DOW65577:DOW65600 DYS65577:DYS65600 EIO65577:EIO65600 ESK65577:ESK65600 FCG65577:FCG65600 FMC65577:FMC65600 FVY65577:FVY65600 GFU65577:GFU65600 GPQ65577:GPQ65600 GZM65577:GZM65600 HJI65577:HJI65600 HTE65577:HTE65600 IDA65577:IDA65600 IMW65577:IMW65600 IWS65577:IWS65600 JGO65577:JGO65600 JQK65577:JQK65600 KAG65577:KAG65600 KKC65577:KKC65600 KTY65577:KTY65600 LDU65577:LDU65600 LNQ65577:LNQ65600 LXM65577:LXM65600 MHI65577:MHI65600 MRE65577:MRE65600 NBA65577:NBA65600 NKW65577:NKW65600 NUS65577:NUS65600 OEO65577:OEO65600 OOK65577:OOK65600 OYG65577:OYG65600 PIC65577:PIC65600 PRY65577:PRY65600 QBU65577:QBU65600 QLQ65577:QLQ65600 QVM65577:QVM65600 RFI65577:RFI65600 RPE65577:RPE65600 RZA65577:RZA65600 SIW65577:SIW65600 SSS65577:SSS65600 TCO65577:TCO65600 TMK65577:TMK65600 TWG65577:TWG65600 UGC65577:UGC65600 UPY65577:UPY65600 UZU65577:UZU65600 VJQ65577:VJQ65600 VTM65577:VTM65600 WDI65577:WDI65600 WNE65577:WNE65600 WXA65577:WXA65600 KO131113:KO131136 UK131113:UK131136 AEG131113:AEG131136 AOC131113:AOC131136 AXY131113:AXY131136 BHU131113:BHU131136 BRQ131113:BRQ131136 CBM131113:CBM131136 CLI131113:CLI131136 CVE131113:CVE131136 DFA131113:DFA131136 DOW131113:DOW131136 DYS131113:DYS131136 EIO131113:EIO131136 ESK131113:ESK131136 FCG131113:FCG131136 FMC131113:FMC131136 FVY131113:FVY131136 GFU131113:GFU131136 GPQ131113:GPQ131136 GZM131113:GZM131136 HJI131113:HJI131136 HTE131113:HTE131136 IDA131113:IDA131136 IMW131113:IMW131136 IWS131113:IWS131136 JGO131113:JGO131136 JQK131113:JQK131136 KAG131113:KAG131136 KKC131113:KKC131136 KTY131113:KTY131136 LDU131113:LDU131136 LNQ131113:LNQ131136 LXM131113:LXM131136 MHI131113:MHI131136 MRE131113:MRE131136 NBA131113:NBA131136 NKW131113:NKW131136 NUS131113:NUS131136 OEO131113:OEO131136 OOK131113:OOK131136 OYG131113:OYG131136 PIC131113:PIC131136 PRY131113:PRY131136 QBU131113:QBU131136 QLQ131113:QLQ131136 QVM131113:QVM131136 RFI131113:RFI131136 RPE131113:RPE131136 RZA131113:RZA131136 SIW131113:SIW131136 SSS131113:SSS131136 TCO131113:TCO131136 TMK131113:TMK131136 TWG131113:TWG131136 UGC131113:UGC131136 UPY131113:UPY131136 UZU131113:UZU131136 VJQ131113:VJQ131136 VTM131113:VTM131136 WDI131113:WDI131136 WNE131113:WNE131136 WXA131113:WXA131136 KO196649:KO196672 UK196649:UK196672 AEG196649:AEG196672 AOC196649:AOC196672 AXY196649:AXY196672 BHU196649:BHU196672 BRQ196649:BRQ196672 CBM196649:CBM196672 CLI196649:CLI196672 CVE196649:CVE196672 DFA196649:DFA196672 DOW196649:DOW196672 DYS196649:DYS196672 EIO196649:EIO196672 ESK196649:ESK196672 FCG196649:FCG196672 FMC196649:FMC196672 FVY196649:FVY196672 GFU196649:GFU196672 GPQ196649:GPQ196672 GZM196649:GZM196672 HJI196649:HJI196672 HTE196649:HTE196672 IDA196649:IDA196672 IMW196649:IMW196672 IWS196649:IWS196672 JGO196649:JGO196672 JQK196649:JQK196672 KAG196649:KAG196672 KKC196649:KKC196672 KTY196649:KTY196672 LDU196649:LDU196672 LNQ196649:LNQ196672 LXM196649:LXM196672 MHI196649:MHI196672 MRE196649:MRE196672 NBA196649:NBA196672 NKW196649:NKW196672 NUS196649:NUS196672 OEO196649:OEO196672 OOK196649:OOK196672 OYG196649:OYG196672 PIC196649:PIC196672 PRY196649:PRY196672 QBU196649:QBU196672 QLQ196649:QLQ196672 QVM196649:QVM196672 RFI196649:RFI196672 RPE196649:RPE196672 RZA196649:RZA196672 SIW196649:SIW196672 SSS196649:SSS196672 TCO196649:TCO196672 TMK196649:TMK196672 TWG196649:TWG196672 UGC196649:UGC196672 UPY196649:UPY196672 UZU196649:UZU196672 VJQ196649:VJQ196672 VTM196649:VTM196672 WDI196649:WDI196672 WNE196649:WNE196672 WXA196649:WXA196672 KO262185:KO262208 UK262185:UK262208 AEG262185:AEG262208 AOC262185:AOC262208 AXY262185:AXY262208 BHU262185:BHU262208 BRQ262185:BRQ262208 CBM262185:CBM262208 CLI262185:CLI262208 CVE262185:CVE262208 DFA262185:DFA262208 DOW262185:DOW262208 DYS262185:DYS262208 EIO262185:EIO262208 ESK262185:ESK262208 FCG262185:FCG262208 FMC262185:FMC262208 FVY262185:FVY262208 GFU262185:GFU262208 GPQ262185:GPQ262208 GZM262185:GZM262208 HJI262185:HJI262208 HTE262185:HTE262208 IDA262185:IDA262208 IMW262185:IMW262208 IWS262185:IWS262208 JGO262185:JGO262208 JQK262185:JQK262208 KAG262185:KAG262208 KKC262185:KKC262208 KTY262185:KTY262208 LDU262185:LDU262208 LNQ262185:LNQ262208 LXM262185:LXM262208 MHI262185:MHI262208 MRE262185:MRE262208 NBA262185:NBA262208 NKW262185:NKW262208 NUS262185:NUS262208 OEO262185:OEO262208 OOK262185:OOK262208 OYG262185:OYG262208 PIC262185:PIC262208 PRY262185:PRY262208 QBU262185:QBU262208 QLQ262185:QLQ262208 QVM262185:QVM262208 RFI262185:RFI262208 RPE262185:RPE262208 RZA262185:RZA262208 SIW262185:SIW262208 SSS262185:SSS262208 TCO262185:TCO262208 TMK262185:TMK262208 TWG262185:TWG262208 UGC262185:UGC262208 UPY262185:UPY262208 UZU262185:UZU262208 VJQ262185:VJQ262208 VTM262185:VTM262208 WDI262185:WDI262208 WNE262185:WNE262208 WXA262185:WXA262208 KO327721:KO327744 UK327721:UK327744 AEG327721:AEG327744 AOC327721:AOC327744 AXY327721:AXY327744 BHU327721:BHU327744 BRQ327721:BRQ327744 CBM327721:CBM327744 CLI327721:CLI327744 CVE327721:CVE327744 DFA327721:DFA327744 DOW327721:DOW327744 DYS327721:DYS327744 EIO327721:EIO327744 ESK327721:ESK327744 FCG327721:FCG327744 FMC327721:FMC327744 FVY327721:FVY327744 GFU327721:GFU327744 GPQ327721:GPQ327744 GZM327721:GZM327744 HJI327721:HJI327744 HTE327721:HTE327744 IDA327721:IDA327744 IMW327721:IMW327744 IWS327721:IWS327744 JGO327721:JGO327744 JQK327721:JQK327744 KAG327721:KAG327744 KKC327721:KKC327744 KTY327721:KTY327744 LDU327721:LDU327744 LNQ327721:LNQ327744 LXM327721:LXM327744 MHI327721:MHI327744 MRE327721:MRE327744 NBA327721:NBA327744 NKW327721:NKW327744 NUS327721:NUS327744 OEO327721:OEO327744 OOK327721:OOK327744 OYG327721:OYG327744 PIC327721:PIC327744 PRY327721:PRY327744 QBU327721:QBU327744 QLQ327721:QLQ327744 QVM327721:QVM327744 RFI327721:RFI327744 RPE327721:RPE327744 RZA327721:RZA327744 SIW327721:SIW327744 SSS327721:SSS327744 TCO327721:TCO327744 TMK327721:TMK327744 TWG327721:TWG327744 UGC327721:UGC327744 UPY327721:UPY327744 UZU327721:UZU327744 VJQ327721:VJQ327744 VTM327721:VTM327744 WDI327721:WDI327744 WNE327721:WNE327744 WXA327721:WXA327744 KO393257:KO393280 UK393257:UK393280 AEG393257:AEG393280 AOC393257:AOC393280 AXY393257:AXY393280 BHU393257:BHU393280 BRQ393257:BRQ393280 CBM393257:CBM393280 CLI393257:CLI393280 CVE393257:CVE393280 DFA393257:DFA393280 DOW393257:DOW393280 DYS393257:DYS393280 EIO393257:EIO393280 ESK393257:ESK393280 FCG393257:FCG393280 FMC393257:FMC393280 FVY393257:FVY393280 GFU393257:GFU393280 GPQ393257:GPQ393280 GZM393257:GZM393280 HJI393257:HJI393280 HTE393257:HTE393280 IDA393257:IDA393280 IMW393257:IMW393280 IWS393257:IWS393280 JGO393257:JGO393280 JQK393257:JQK393280 KAG393257:KAG393280 KKC393257:KKC393280 KTY393257:KTY393280 LDU393257:LDU393280 LNQ393257:LNQ393280 LXM393257:LXM393280 MHI393257:MHI393280 MRE393257:MRE393280 NBA393257:NBA393280 NKW393257:NKW393280 NUS393257:NUS393280 OEO393257:OEO393280 OOK393257:OOK393280 OYG393257:OYG393280 PIC393257:PIC393280 PRY393257:PRY393280 QBU393257:QBU393280 QLQ393257:QLQ393280 QVM393257:QVM393280 RFI393257:RFI393280 RPE393257:RPE393280 RZA393257:RZA393280 SIW393257:SIW393280 SSS393257:SSS393280 TCO393257:TCO393280 TMK393257:TMK393280 TWG393257:TWG393280 UGC393257:UGC393280 UPY393257:UPY393280 UZU393257:UZU393280 VJQ393257:VJQ393280 VTM393257:VTM393280 WDI393257:WDI393280 WNE393257:WNE393280 WXA393257:WXA393280 KO458793:KO458816 UK458793:UK458816 AEG458793:AEG458816 AOC458793:AOC458816 AXY458793:AXY458816 BHU458793:BHU458816 BRQ458793:BRQ458816 CBM458793:CBM458816 CLI458793:CLI458816 CVE458793:CVE458816 DFA458793:DFA458816 DOW458793:DOW458816 DYS458793:DYS458816 EIO458793:EIO458816 ESK458793:ESK458816 FCG458793:FCG458816 FMC458793:FMC458816 FVY458793:FVY458816 GFU458793:GFU458816 GPQ458793:GPQ458816 GZM458793:GZM458816 HJI458793:HJI458816 HTE458793:HTE458816 IDA458793:IDA458816 IMW458793:IMW458816 IWS458793:IWS458816 JGO458793:JGO458816 JQK458793:JQK458816 KAG458793:KAG458816 KKC458793:KKC458816 KTY458793:KTY458816 LDU458793:LDU458816 LNQ458793:LNQ458816 LXM458793:LXM458816 MHI458793:MHI458816 MRE458793:MRE458816 NBA458793:NBA458816 NKW458793:NKW458816 NUS458793:NUS458816 OEO458793:OEO458816 OOK458793:OOK458816 OYG458793:OYG458816 PIC458793:PIC458816 PRY458793:PRY458816 QBU458793:QBU458816 QLQ458793:QLQ458816 QVM458793:QVM458816 RFI458793:RFI458816 RPE458793:RPE458816 RZA458793:RZA458816 SIW458793:SIW458816 SSS458793:SSS458816 TCO458793:TCO458816 TMK458793:TMK458816 TWG458793:TWG458816 UGC458793:UGC458816 UPY458793:UPY458816 UZU458793:UZU458816 VJQ458793:VJQ458816 VTM458793:VTM458816 WDI458793:WDI458816 WNE458793:WNE458816 WXA458793:WXA458816 KO524329:KO524352 UK524329:UK524352 AEG524329:AEG524352 AOC524329:AOC524352 AXY524329:AXY524352 BHU524329:BHU524352 BRQ524329:BRQ524352 CBM524329:CBM524352 CLI524329:CLI524352 CVE524329:CVE524352 DFA524329:DFA524352 DOW524329:DOW524352 DYS524329:DYS524352 EIO524329:EIO524352 ESK524329:ESK524352 FCG524329:FCG524352 FMC524329:FMC524352 FVY524329:FVY524352 GFU524329:GFU524352 GPQ524329:GPQ524352 GZM524329:GZM524352 HJI524329:HJI524352 HTE524329:HTE524352 IDA524329:IDA524352 IMW524329:IMW524352 IWS524329:IWS524352 JGO524329:JGO524352 JQK524329:JQK524352 KAG524329:KAG524352 KKC524329:KKC524352 KTY524329:KTY524352 LDU524329:LDU524352 LNQ524329:LNQ524352 LXM524329:LXM524352 MHI524329:MHI524352 MRE524329:MRE524352 NBA524329:NBA524352 NKW524329:NKW524352 NUS524329:NUS524352 OEO524329:OEO524352 OOK524329:OOK524352 OYG524329:OYG524352 PIC524329:PIC524352 PRY524329:PRY524352 QBU524329:QBU524352 QLQ524329:QLQ524352 QVM524329:QVM524352 RFI524329:RFI524352 RPE524329:RPE524352 RZA524329:RZA524352 SIW524329:SIW524352 SSS524329:SSS524352 TCO524329:TCO524352 TMK524329:TMK524352 TWG524329:TWG524352 UGC524329:UGC524352 UPY524329:UPY524352 UZU524329:UZU524352 VJQ524329:VJQ524352 VTM524329:VTM524352 WDI524329:WDI524352 WNE524329:WNE524352 WXA524329:WXA524352 KO589865:KO589888 UK589865:UK589888 AEG589865:AEG589888 AOC589865:AOC589888 AXY589865:AXY589888 BHU589865:BHU589888 BRQ589865:BRQ589888 CBM589865:CBM589888 CLI589865:CLI589888 CVE589865:CVE589888 DFA589865:DFA589888 DOW589865:DOW589888 DYS589865:DYS589888 EIO589865:EIO589888 ESK589865:ESK589888 FCG589865:FCG589888 FMC589865:FMC589888 FVY589865:FVY589888 GFU589865:GFU589888 GPQ589865:GPQ589888 GZM589865:GZM589888 HJI589865:HJI589888 HTE589865:HTE589888 IDA589865:IDA589888 IMW589865:IMW589888 IWS589865:IWS589888 JGO589865:JGO589888 JQK589865:JQK589888 KAG589865:KAG589888 KKC589865:KKC589888 KTY589865:KTY589888 LDU589865:LDU589888 LNQ589865:LNQ589888 LXM589865:LXM589888 MHI589865:MHI589888 MRE589865:MRE589888 NBA589865:NBA589888 NKW589865:NKW589888 NUS589865:NUS589888 OEO589865:OEO589888 OOK589865:OOK589888 OYG589865:OYG589888 PIC589865:PIC589888 PRY589865:PRY589888 QBU589865:QBU589888 QLQ589865:QLQ589888 QVM589865:QVM589888 RFI589865:RFI589888 RPE589865:RPE589888 RZA589865:RZA589888 SIW589865:SIW589888 SSS589865:SSS589888 TCO589865:TCO589888 TMK589865:TMK589888 TWG589865:TWG589888 UGC589865:UGC589888 UPY589865:UPY589888 UZU589865:UZU589888 VJQ589865:VJQ589888 VTM589865:VTM589888 WDI589865:WDI589888 WNE589865:WNE589888 WXA589865:WXA589888 KO655401:KO655424 UK655401:UK655424 AEG655401:AEG655424 AOC655401:AOC655424 AXY655401:AXY655424 BHU655401:BHU655424 BRQ655401:BRQ655424 CBM655401:CBM655424 CLI655401:CLI655424 CVE655401:CVE655424 DFA655401:DFA655424 DOW655401:DOW655424 DYS655401:DYS655424 EIO655401:EIO655424 ESK655401:ESK655424 FCG655401:FCG655424 FMC655401:FMC655424 FVY655401:FVY655424 GFU655401:GFU655424 GPQ655401:GPQ655424 GZM655401:GZM655424 HJI655401:HJI655424 HTE655401:HTE655424 IDA655401:IDA655424 IMW655401:IMW655424 IWS655401:IWS655424 JGO655401:JGO655424 JQK655401:JQK655424 KAG655401:KAG655424 KKC655401:KKC655424 KTY655401:KTY655424 LDU655401:LDU655424 LNQ655401:LNQ655424 LXM655401:LXM655424 MHI655401:MHI655424 MRE655401:MRE655424 NBA655401:NBA655424 NKW655401:NKW655424 NUS655401:NUS655424 OEO655401:OEO655424 OOK655401:OOK655424 OYG655401:OYG655424 PIC655401:PIC655424 PRY655401:PRY655424 QBU655401:QBU655424 QLQ655401:QLQ655424 QVM655401:QVM655424 RFI655401:RFI655424 RPE655401:RPE655424 RZA655401:RZA655424 SIW655401:SIW655424 SSS655401:SSS655424 TCO655401:TCO655424 TMK655401:TMK655424 TWG655401:TWG655424 UGC655401:UGC655424 UPY655401:UPY655424 UZU655401:UZU655424 VJQ655401:VJQ655424 VTM655401:VTM655424 WDI655401:WDI655424 WNE655401:WNE655424 WXA655401:WXA655424 KO720937:KO720960 UK720937:UK720960 AEG720937:AEG720960 AOC720937:AOC720960 AXY720937:AXY720960 BHU720937:BHU720960 BRQ720937:BRQ720960 CBM720937:CBM720960 CLI720937:CLI720960 CVE720937:CVE720960 DFA720937:DFA720960 DOW720937:DOW720960 DYS720937:DYS720960 EIO720937:EIO720960 ESK720937:ESK720960 FCG720937:FCG720960 FMC720937:FMC720960 FVY720937:FVY720960 GFU720937:GFU720960 GPQ720937:GPQ720960 GZM720937:GZM720960 HJI720937:HJI720960 HTE720937:HTE720960 IDA720937:IDA720960 IMW720937:IMW720960 IWS720937:IWS720960 JGO720937:JGO720960 JQK720937:JQK720960 KAG720937:KAG720960 KKC720937:KKC720960 KTY720937:KTY720960 LDU720937:LDU720960 LNQ720937:LNQ720960 LXM720937:LXM720960 MHI720937:MHI720960 MRE720937:MRE720960 NBA720937:NBA720960 NKW720937:NKW720960 NUS720937:NUS720960 OEO720937:OEO720960 OOK720937:OOK720960 OYG720937:OYG720960 PIC720937:PIC720960 PRY720937:PRY720960 QBU720937:QBU720960 QLQ720937:QLQ720960 QVM720937:QVM720960 RFI720937:RFI720960 RPE720937:RPE720960 RZA720937:RZA720960 SIW720937:SIW720960 SSS720937:SSS720960 TCO720937:TCO720960 TMK720937:TMK720960 TWG720937:TWG720960 UGC720937:UGC720960 UPY720937:UPY720960 UZU720937:UZU720960 VJQ720937:VJQ720960 VTM720937:VTM720960 WDI720937:WDI720960 WNE720937:WNE720960 WXA720937:WXA720960 KO786473:KO786496 UK786473:UK786496 AEG786473:AEG786496 AOC786473:AOC786496 AXY786473:AXY786496 BHU786473:BHU786496 BRQ786473:BRQ786496 CBM786473:CBM786496 CLI786473:CLI786496 CVE786473:CVE786496 DFA786473:DFA786496 DOW786473:DOW786496 DYS786473:DYS786496 EIO786473:EIO786496 ESK786473:ESK786496 FCG786473:FCG786496 FMC786473:FMC786496 FVY786473:FVY786496 GFU786473:GFU786496 GPQ786473:GPQ786496 GZM786473:GZM786496 HJI786473:HJI786496 HTE786473:HTE786496 IDA786473:IDA786496 IMW786473:IMW786496 IWS786473:IWS786496 JGO786473:JGO786496 JQK786473:JQK786496 KAG786473:KAG786496 KKC786473:KKC786496 KTY786473:KTY786496 LDU786473:LDU786496 LNQ786473:LNQ786496 LXM786473:LXM786496 MHI786473:MHI786496 MRE786473:MRE786496 NBA786473:NBA786496 NKW786473:NKW786496 NUS786473:NUS786496 OEO786473:OEO786496 OOK786473:OOK786496 OYG786473:OYG786496 PIC786473:PIC786496 PRY786473:PRY786496 QBU786473:QBU786496 QLQ786473:QLQ786496 QVM786473:QVM786496 RFI786473:RFI786496 RPE786473:RPE786496 RZA786473:RZA786496 SIW786473:SIW786496 SSS786473:SSS786496 TCO786473:TCO786496 TMK786473:TMK786496 TWG786473:TWG786496 UGC786473:UGC786496 UPY786473:UPY786496 UZU786473:UZU786496 VJQ786473:VJQ786496 VTM786473:VTM786496 WDI786473:WDI786496 WNE786473:WNE786496 WXA786473:WXA786496 KO852009:KO852032 UK852009:UK852032 AEG852009:AEG852032 AOC852009:AOC852032 AXY852009:AXY852032 BHU852009:BHU852032 BRQ852009:BRQ852032 CBM852009:CBM852032 CLI852009:CLI852032 CVE852009:CVE852032 DFA852009:DFA852032 DOW852009:DOW852032 DYS852009:DYS852032 EIO852009:EIO852032 ESK852009:ESK852032 FCG852009:FCG852032 FMC852009:FMC852032 FVY852009:FVY852032 GFU852009:GFU852032 GPQ852009:GPQ852032 GZM852009:GZM852032 HJI852009:HJI852032 HTE852009:HTE852032 IDA852009:IDA852032 IMW852009:IMW852032 IWS852009:IWS852032 JGO852009:JGO852032 JQK852009:JQK852032 KAG852009:KAG852032 KKC852009:KKC852032 KTY852009:KTY852032 LDU852009:LDU852032 LNQ852009:LNQ852032 LXM852009:LXM852032 MHI852009:MHI852032 MRE852009:MRE852032 NBA852009:NBA852032 NKW852009:NKW852032 NUS852009:NUS852032 OEO852009:OEO852032 OOK852009:OOK852032 OYG852009:OYG852032 PIC852009:PIC852032 PRY852009:PRY852032 QBU852009:QBU852032 QLQ852009:QLQ852032 QVM852009:QVM852032 RFI852009:RFI852032 RPE852009:RPE852032 RZA852009:RZA852032 SIW852009:SIW852032 SSS852009:SSS852032 TCO852009:TCO852032 TMK852009:TMK852032 TWG852009:TWG852032 UGC852009:UGC852032 UPY852009:UPY852032 UZU852009:UZU852032 VJQ852009:VJQ852032 VTM852009:VTM852032 WDI852009:WDI852032 WNE852009:WNE852032 WXA852009:WXA852032 KO917545:KO917568 UK917545:UK917568 AEG917545:AEG917568 AOC917545:AOC917568 AXY917545:AXY917568 BHU917545:BHU917568 BRQ917545:BRQ917568 CBM917545:CBM917568 CLI917545:CLI917568 CVE917545:CVE917568 DFA917545:DFA917568 DOW917545:DOW917568 DYS917545:DYS917568 EIO917545:EIO917568 ESK917545:ESK917568 FCG917545:FCG917568 FMC917545:FMC917568 FVY917545:FVY917568 GFU917545:GFU917568 GPQ917545:GPQ917568 GZM917545:GZM917568 HJI917545:HJI917568 HTE917545:HTE917568 IDA917545:IDA917568 IMW917545:IMW917568 IWS917545:IWS917568 JGO917545:JGO917568 JQK917545:JQK917568 KAG917545:KAG917568 KKC917545:KKC917568 KTY917545:KTY917568 LDU917545:LDU917568 LNQ917545:LNQ917568 LXM917545:LXM917568 MHI917545:MHI917568 MRE917545:MRE917568 NBA917545:NBA917568 NKW917545:NKW917568 NUS917545:NUS917568 OEO917545:OEO917568 OOK917545:OOK917568 OYG917545:OYG917568 PIC917545:PIC917568 PRY917545:PRY917568 QBU917545:QBU917568 QLQ917545:QLQ917568 QVM917545:QVM917568 RFI917545:RFI917568 RPE917545:RPE917568 RZA917545:RZA917568 SIW917545:SIW917568 SSS917545:SSS917568 TCO917545:TCO917568 TMK917545:TMK917568 TWG917545:TWG917568 UGC917545:UGC917568 UPY917545:UPY917568 UZU917545:UZU917568 VJQ917545:VJQ917568 VTM917545:VTM917568 WDI917545:WDI917568 WNE917545:WNE917568 WXA917545:WXA917568 KO983081:KO983104 UK983081:UK983104 AEG983081:AEG983104 AOC983081:AOC983104 AXY983081:AXY983104 BHU983081:BHU983104 BRQ983081:BRQ983104 CBM983081:CBM983104 CLI983081:CLI983104 CVE983081:CVE983104 DFA983081:DFA983104 DOW983081:DOW983104 DYS983081:DYS983104 EIO983081:EIO983104 ESK983081:ESK983104 FCG983081:FCG983104 FMC983081:FMC983104 FVY983081:FVY983104 GFU983081:GFU983104 GPQ983081:GPQ983104 GZM983081:GZM983104 HJI983081:HJI983104 HTE983081:HTE983104 IDA983081:IDA983104 IMW983081:IMW983104 IWS983081:IWS983104 JGO983081:JGO983104 JQK983081:JQK983104 KAG983081:KAG983104 KKC983081:KKC983104 KTY983081:KTY983104 LDU983081:LDU983104 LNQ983081:LNQ983104 LXM983081:LXM983104 MHI983081:MHI983104 MRE983081:MRE983104 NBA983081:NBA983104 NKW983081:NKW983104 NUS983081:NUS983104 OEO983081:OEO983104 OOK983081:OOK983104 OYG983081:OYG983104 PIC983081:PIC983104 PRY983081:PRY983104 QBU983081:QBU983104 QLQ983081:QLQ983104 QVM983081:QVM983104 RFI983081:RFI983104 RPE983081:RPE983104 RZA983081:RZA983104 SIW983081:SIW983104 SSS983081:SSS983104 TCO983081:TCO983104 TMK983081:TMK983104 TWG983081:TWG983104 UGC983081:UGC983104 UPY983081:UPY983104 UZU983081:UZU983104 VJQ983081:VJQ983104 VTM983081:VTM983104 WDI983081:WDI983104 WNE983081:WNE983104 WXA983081:WXA983104 WWL983081:WWL983909 JZ65577:JZ66405 TV65577:TV66405 ADR65577:ADR66405 ANN65577:ANN66405 AXJ65577:AXJ66405 BHF65577:BHF66405 BRB65577:BRB66405 CAX65577:CAX66405 CKT65577:CKT66405 CUP65577:CUP66405 DEL65577:DEL66405 DOH65577:DOH66405 DYD65577:DYD66405 EHZ65577:EHZ66405 ERV65577:ERV66405 FBR65577:FBR66405 FLN65577:FLN66405 FVJ65577:FVJ66405 GFF65577:GFF66405 GPB65577:GPB66405 GYX65577:GYX66405 HIT65577:HIT66405 HSP65577:HSP66405 ICL65577:ICL66405 IMH65577:IMH66405 IWD65577:IWD66405 JFZ65577:JFZ66405 JPV65577:JPV66405 JZR65577:JZR66405 KJN65577:KJN66405 KTJ65577:KTJ66405 LDF65577:LDF66405 LNB65577:LNB66405 LWX65577:LWX66405 MGT65577:MGT66405 MQP65577:MQP66405 NAL65577:NAL66405 NKH65577:NKH66405 NUD65577:NUD66405 ODZ65577:ODZ66405 ONV65577:ONV66405 OXR65577:OXR66405 PHN65577:PHN66405 PRJ65577:PRJ66405 QBF65577:QBF66405 QLB65577:QLB66405 QUX65577:QUX66405 RET65577:RET66405 ROP65577:ROP66405 RYL65577:RYL66405 SIH65577:SIH66405 SSD65577:SSD66405 TBZ65577:TBZ66405 TLV65577:TLV66405 TVR65577:TVR66405 UFN65577:UFN66405 UPJ65577:UPJ66405 UZF65577:UZF66405 VJB65577:VJB66405 VSX65577:VSX66405 WCT65577:WCT66405 WMP65577:WMP66405 WWL65577:WWL66405 JZ131113:JZ131941 TV131113:TV131941 ADR131113:ADR131941 ANN131113:ANN131941 AXJ131113:AXJ131941 BHF131113:BHF131941 BRB131113:BRB131941 CAX131113:CAX131941 CKT131113:CKT131941 CUP131113:CUP131941 DEL131113:DEL131941 DOH131113:DOH131941 DYD131113:DYD131941 EHZ131113:EHZ131941 ERV131113:ERV131941 FBR131113:FBR131941 FLN131113:FLN131941 FVJ131113:FVJ131941 GFF131113:GFF131941 GPB131113:GPB131941 GYX131113:GYX131941 HIT131113:HIT131941 HSP131113:HSP131941 ICL131113:ICL131941 IMH131113:IMH131941 IWD131113:IWD131941 JFZ131113:JFZ131941 JPV131113:JPV131941 JZR131113:JZR131941 KJN131113:KJN131941 KTJ131113:KTJ131941 LDF131113:LDF131941 LNB131113:LNB131941 LWX131113:LWX131941 MGT131113:MGT131941 MQP131113:MQP131941 NAL131113:NAL131941 NKH131113:NKH131941 NUD131113:NUD131941 ODZ131113:ODZ131941 ONV131113:ONV131941 OXR131113:OXR131941 PHN131113:PHN131941 PRJ131113:PRJ131941 QBF131113:QBF131941 QLB131113:QLB131941 QUX131113:QUX131941 RET131113:RET131941 ROP131113:ROP131941 RYL131113:RYL131941 SIH131113:SIH131941 SSD131113:SSD131941 TBZ131113:TBZ131941 TLV131113:TLV131941 TVR131113:TVR131941 UFN131113:UFN131941 UPJ131113:UPJ131941 UZF131113:UZF131941 VJB131113:VJB131941 VSX131113:VSX131941 WCT131113:WCT131941 WMP131113:WMP131941 WWL131113:WWL131941 JZ196649:JZ197477 TV196649:TV197477 ADR196649:ADR197477 ANN196649:ANN197477 AXJ196649:AXJ197477 BHF196649:BHF197477 BRB196649:BRB197477 CAX196649:CAX197477 CKT196649:CKT197477 CUP196649:CUP197477 DEL196649:DEL197477 DOH196649:DOH197477 DYD196649:DYD197477 EHZ196649:EHZ197477 ERV196649:ERV197477 FBR196649:FBR197477 FLN196649:FLN197477 FVJ196649:FVJ197477 GFF196649:GFF197477 GPB196649:GPB197477 GYX196649:GYX197477 HIT196649:HIT197477 HSP196649:HSP197477 ICL196649:ICL197477 IMH196649:IMH197477 IWD196649:IWD197477 JFZ196649:JFZ197477 JPV196649:JPV197477 JZR196649:JZR197477 KJN196649:KJN197477 KTJ196649:KTJ197477 LDF196649:LDF197477 LNB196649:LNB197477 LWX196649:LWX197477 MGT196649:MGT197477 MQP196649:MQP197477 NAL196649:NAL197477 NKH196649:NKH197477 NUD196649:NUD197477 ODZ196649:ODZ197477 ONV196649:ONV197477 OXR196649:OXR197477 PHN196649:PHN197477 PRJ196649:PRJ197477 QBF196649:QBF197477 QLB196649:QLB197477 QUX196649:QUX197477 RET196649:RET197477 ROP196649:ROP197477 RYL196649:RYL197477 SIH196649:SIH197477 SSD196649:SSD197477 TBZ196649:TBZ197477 TLV196649:TLV197477 TVR196649:TVR197477 UFN196649:UFN197477 UPJ196649:UPJ197477 UZF196649:UZF197477 VJB196649:VJB197477 VSX196649:VSX197477 WCT196649:WCT197477 WMP196649:WMP197477 WWL196649:WWL197477 JZ262185:JZ263013 TV262185:TV263013 ADR262185:ADR263013 ANN262185:ANN263013 AXJ262185:AXJ263013 BHF262185:BHF263013 BRB262185:BRB263013 CAX262185:CAX263013 CKT262185:CKT263013 CUP262185:CUP263013 DEL262185:DEL263013 DOH262185:DOH263013 DYD262185:DYD263013 EHZ262185:EHZ263013 ERV262185:ERV263013 FBR262185:FBR263013 FLN262185:FLN263013 FVJ262185:FVJ263013 GFF262185:GFF263013 GPB262185:GPB263013 GYX262185:GYX263013 HIT262185:HIT263013 HSP262185:HSP263013 ICL262185:ICL263013 IMH262185:IMH263013 IWD262185:IWD263013 JFZ262185:JFZ263013 JPV262185:JPV263013 JZR262185:JZR263013 KJN262185:KJN263013 KTJ262185:KTJ263013 LDF262185:LDF263013 LNB262185:LNB263013 LWX262185:LWX263013 MGT262185:MGT263013 MQP262185:MQP263013 NAL262185:NAL263013 NKH262185:NKH263013 NUD262185:NUD263013 ODZ262185:ODZ263013 ONV262185:ONV263013 OXR262185:OXR263013 PHN262185:PHN263013 PRJ262185:PRJ263013 QBF262185:QBF263013 QLB262185:QLB263013 QUX262185:QUX263013 RET262185:RET263013 ROP262185:ROP263013 RYL262185:RYL263013 SIH262185:SIH263013 SSD262185:SSD263013 TBZ262185:TBZ263013 TLV262185:TLV263013 TVR262185:TVR263013 UFN262185:UFN263013 UPJ262185:UPJ263013 UZF262185:UZF263013 VJB262185:VJB263013 VSX262185:VSX263013 WCT262185:WCT263013 WMP262185:WMP263013 WWL262185:WWL263013 JZ327721:JZ328549 TV327721:TV328549 ADR327721:ADR328549 ANN327721:ANN328549 AXJ327721:AXJ328549 BHF327721:BHF328549 BRB327721:BRB328549 CAX327721:CAX328549 CKT327721:CKT328549 CUP327721:CUP328549 DEL327721:DEL328549 DOH327721:DOH328549 DYD327721:DYD328549 EHZ327721:EHZ328549 ERV327721:ERV328549 FBR327721:FBR328549 FLN327721:FLN328549 FVJ327721:FVJ328549 GFF327721:GFF328549 GPB327721:GPB328549 GYX327721:GYX328549 HIT327721:HIT328549 HSP327721:HSP328549 ICL327721:ICL328549 IMH327721:IMH328549 IWD327721:IWD328549 JFZ327721:JFZ328549 JPV327721:JPV328549 JZR327721:JZR328549 KJN327721:KJN328549 KTJ327721:KTJ328549 LDF327721:LDF328549 LNB327721:LNB328549 LWX327721:LWX328549 MGT327721:MGT328549 MQP327721:MQP328549 NAL327721:NAL328549 NKH327721:NKH328549 NUD327721:NUD328549 ODZ327721:ODZ328549 ONV327721:ONV328549 OXR327721:OXR328549 PHN327721:PHN328549 PRJ327721:PRJ328549 QBF327721:QBF328549 QLB327721:QLB328549 QUX327721:QUX328549 RET327721:RET328549 ROP327721:ROP328549 RYL327721:RYL328549 SIH327721:SIH328549 SSD327721:SSD328549 TBZ327721:TBZ328549 TLV327721:TLV328549 TVR327721:TVR328549 UFN327721:UFN328549 UPJ327721:UPJ328549 UZF327721:UZF328549 VJB327721:VJB328549 VSX327721:VSX328549 WCT327721:WCT328549 WMP327721:WMP328549 WWL327721:WWL328549 JZ393257:JZ394085 TV393257:TV394085 ADR393257:ADR394085 ANN393257:ANN394085 AXJ393257:AXJ394085 BHF393257:BHF394085 BRB393257:BRB394085 CAX393257:CAX394085 CKT393257:CKT394085 CUP393257:CUP394085 DEL393257:DEL394085 DOH393257:DOH394085 DYD393257:DYD394085 EHZ393257:EHZ394085 ERV393257:ERV394085 FBR393257:FBR394085 FLN393257:FLN394085 FVJ393257:FVJ394085 GFF393257:GFF394085 GPB393257:GPB394085 GYX393257:GYX394085 HIT393257:HIT394085 HSP393257:HSP394085 ICL393257:ICL394085 IMH393257:IMH394085 IWD393257:IWD394085 JFZ393257:JFZ394085 JPV393257:JPV394085 JZR393257:JZR394085 KJN393257:KJN394085 KTJ393257:KTJ394085 LDF393257:LDF394085 LNB393257:LNB394085 LWX393257:LWX394085 MGT393257:MGT394085 MQP393257:MQP394085 NAL393257:NAL394085 NKH393257:NKH394085 NUD393257:NUD394085 ODZ393257:ODZ394085 ONV393257:ONV394085 OXR393257:OXR394085 PHN393257:PHN394085 PRJ393257:PRJ394085 QBF393257:QBF394085 QLB393257:QLB394085 QUX393257:QUX394085 RET393257:RET394085 ROP393257:ROP394085 RYL393257:RYL394085 SIH393257:SIH394085 SSD393257:SSD394085 TBZ393257:TBZ394085 TLV393257:TLV394085 TVR393257:TVR394085 UFN393257:UFN394085 UPJ393257:UPJ394085 UZF393257:UZF394085 VJB393257:VJB394085 VSX393257:VSX394085 WCT393257:WCT394085 WMP393257:WMP394085 WWL393257:WWL394085 JZ458793:JZ459621 TV458793:TV459621 ADR458793:ADR459621 ANN458793:ANN459621 AXJ458793:AXJ459621 BHF458793:BHF459621 BRB458793:BRB459621 CAX458793:CAX459621 CKT458793:CKT459621 CUP458793:CUP459621 DEL458793:DEL459621 DOH458793:DOH459621 DYD458793:DYD459621 EHZ458793:EHZ459621 ERV458793:ERV459621 FBR458793:FBR459621 FLN458793:FLN459621 FVJ458793:FVJ459621 GFF458793:GFF459621 GPB458793:GPB459621 GYX458793:GYX459621 HIT458793:HIT459621 HSP458793:HSP459621 ICL458793:ICL459621 IMH458793:IMH459621 IWD458793:IWD459621 JFZ458793:JFZ459621 JPV458793:JPV459621 JZR458793:JZR459621 KJN458793:KJN459621 KTJ458793:KTJ459621 LDF458793:LDF459621 LNB458793:LNB459621 LWX458793:LWX459621 MGT458793:MGT459621 MQP458793:MQP459621 NAL458793:NAL459621 NKH458793:NKH459621 NUD458793:NUD459621 ODZ458793:ODZ459621 ONV458793:ONV459621 OXR458793:OXR459621 PHN458793:PHN459621 PRJ458793:PRJ459621 QBF458793:QBF459621 QLB458793:QLB459621 QUX458793:QUX459621 RET458793:RET459621 ROP458793:ROP459621 RYL458793:RYL459621 SIH458793:SIH459621 SSD458793:SSD459621 TBZ458793:TBZ459621 TLV458793:TLV459621 TVR458793:TVR459621 UFN458793:UFN459621 UPJ458793:UPJ459621 UZF458793:UZF459621 VJB458793:VJB459621 VSX458793:VSX459621 WCT458793:WCT459621 WMP458793:WMP459621 WWL458793:WWL459621 JZ524329:JZ525157 TV524329:TV525157 ADR524329:ADR525157 ANN524329:ANN525157 AXJ524329:AXJ525157 BHF524329:BHF525157 BRB524329:BRB525157 CAX524329:CAX525157 CKT524329:CKT525157 CUP524329:CUP525157 DEL524329:DEL525157 DOH524329:DOH525157 DYD524329:DYD525157 EHZ524329:EHZ525157 ERV524329:ERV525157 FBR524329:FBR525157 FLN524329:FLN525157 FVJ524329:FVJ525157 GFF524329:GFF525157 GPB524329:GPB525157 GYX524329:GYX525157 HIT524329:HIT525157 HSP524329:HSP525157 ICL524329:ICL525157 IMH524329:IMH525157 IWD524329:IWD525157 JFZ524329:JFZ525157 JPV524329:JPV525157 JZR524329:JZR525157 KJN524329:KJN525157 KTJ524329:KTJ525157 LDF524329:LDF525157 LNB524329:LNB525157 LWX524329:LWX525157 MGT524329:MGT525157 MQP524329:MQP525157 NAL524329:NAL525157 NKH524329:NKH525157 NUD524329:NUD525157 ODZ524329:ODZ525157 ONV524329:ONV525157 OXR524329:OXR525157 PHN524329:PHN525157 PRJ524329:PRJ525157 QBF524329:QBF525157 QLB524329:QLB525157 QUX524329:QUX525157 RET524329:RET525157 ROP524329:ROP525157 RYL524329:RYL525157 SIH524329:SIH525157 SSD524329:SSD525157 TBZ524329:TBZ525157 TLV524329:TLV525157 TVR524329:TVR525157 UFN524329:UFN525157 UPJ524329:UPJ525157 UZF524329:UZF525157 VJB524329:VJB525157 VSX524329:VSX525157 WCT524329:WCT525157 WMP524329:WMP525157 WWL524329:WWL525157 JZ589865:JZ590693 TV589865:TV590693 ADR589865:ADR590693 ANN589865:ANN590693 AXJ589865:AXJ590693 BHF589865:BHF590693 BRB589865:BRB590693 CAX589865:CAX590693 CKT589865:CKT590693 CUP589865:CUP590693 DEL589865:DEL590693 DOH589865:DOH590693 DYD589865:DYD590693 EHZ589865:EHZ590693 ERV589865:ERV590693 FBR589865:FBR590693 FLN589865:FLN590693 FVJ589865:FVJ590693 GFF589865:GFF590693 GPB589865:GPB590693 GYX589865:GYX590693 HIT589865:HIT590693 HSP589865:HSP590693 ICL589865:ICL590693 IMH589865:IMH590693 IWD589865:IWD590693 JFZ589865:JFZ590693 JPV589865:JPV590693 JZR589865:JZR590693 KJN589865:KJN590693 KTJ589865:KTJ590693 LDF589865:LDF590693 LNB589865:LNB590693 LWX589865:LWX590693 MGT589865:MGT590693 MQP589865:MQP590693 NAL589865:NAL590693 NKH589865:NKH590693 NUD589865:NUD590693 ODZ589865:ODZ590693 ONV589865:ONV590693 OXR589865:OXR590693 PHN589865:PHN590693 PRJ589865:PRJ590693 QBF589865:QBF590693 QLB589865:QLB590693 QUX589865:QUX590693 RET589865:RET590693 ROP589865:ROP590693 RYL589865:RYL590693 SIH589865:SIH590693 SSD589865:SSD590693 TBZ589865:TBZ590693 TLV589865:TLV590693 TVR589865:TVR590693 UFN589865:UFN590693 UPJ589865:UPJ590693 UZF589865:UZF590693 VJB589865:VJB590693 VSX589865:VSX590693 WCT589865:WCT590693 WMP589865:WMP590693 WWL589865:WWL590693 JZ655401:JZ656229 TV655401:TV656229 ADR655401:ADR656229 ANN655401:ANN656229 AXJ655401:AXJ656229 BHF655401:BHF656229 BRB655401:BRB656229 CAX655401:CAX656229 CKT655401:CKT656229 CUP655401:CUP656229 DEL655401:DEL656229 DOH655401:DOH656229 DYD655401:DYD656229 EHZ655401:EHZ656229 ERV655401:ERV656229 FBR655401:FBR656229 FLN655401:FLN656229 FVJ655401:FVJ656229 GFF655401:GFF656229 GPB655401:GPB656229 GYX655401:GYX656229 HIT655401:HIT656229 HSP655401:HSP656229 ICL655401:ICL656229 IMH655401:IMH656229 IWD655401:IWD656229 JFZ655401:JFZ656229 JPV655401:JPV656229 JZR655401:JZR656229 KJN655401:KJN656229 KTJ655401:KTJ656229 LDF655401:LDF656229 LNB655401:LNB656229 LWX655401:LWX656229 MGT655401:MGT656229 MQP655401:MQP656229 NAL655401:NAL656229 NKH655401:NKH656229 NUD655401:NUD656229 ODZ655401:ODZ656229 ONV655401:ONV656229 OXR655401:OXR656229 PHN655401:PHN656229 PRJ655401:PRJ656229 QBF655401:QBF656229 QLB655401:QLB656229 QUX655401:QUX656229 RET655401:RET656229 ROP655401:ROP656229 RYL655401:RYL656229 SIH655401:SIH656229 SSD655401:SSD656229 TBZ655401:TBZ656229 TLV655401:TLV656229 TVR655401:TVR656229 UFN655401:UFN656229 UPJ655401:UPJ656229 UZF655401:UZF656229 VJB655401:VJB656229 VSX655401:VSX656229 WCT655401:WCT656229 WMP655401:WMP656229 WWL655401:WWL656229 JZ720937:JZ721765 TV720937:TV721765 ADR720937:ADR721765 ANN720937:ANN721765 AXJ720937:AXJ721765 BHF720937:BHF721765 BRB720937:BRB721765 CAX720937:CAX721765 CKT720937:CKT721765 CUP720937:CUP721765 DEL720937:DEL721765 DOH720937:DOH721765 DYD720937:DYD721765 EHZ720937:EHZ721765 ERV720937:ERV721765 FBR720937:FBR721765 FLN720937:FLN721765 FVJ720937:FVJ721765 GFF720937:GFF721765 GPB720937:GPB721765 GYX720937:GYX721765 HIT720937:HIT721765 HSP720937:HSP721765 ICL720937:ICL721765 IMH720937:IMH721765 IWD720937:IWD721765 JFZ720937:JFZ721765 JPV720937:JPV721765 JZR720937:JZR721765 KJN720937:KJN721765 KTJ720937:KTJ721765 LDF720937:LDF721765 LNB720937:LNB721765 LWX720937:LWX721765 MGT720937:MGT721765 MQP720937:MQP721765 NAL720937:NAL721765 NKH720937:NKH721765 NUD720937:NUD721765 ODZ720937:ODZ721765 ONV720937:ONV721765 OXR720937:OXR721765 PHN720937:PHN721765 PRJ720937:PRJ721765 QBF720937:QBF721765 QLB720937:QLB721765 QUX720937:QUX721765 RET720937:RET721765 ROP720937:ROP721765 RYL720937:RYL721765 SIH720937:SIH721765 SSD720937:SSD721765 TBZ720937:TBZ721765 TLV720937:TLV721765 TVR720937:TVR721765 UFN720937:UFN721765 UPJ720937:UPJ721765 UZF720937:UZF721765 VJB720937:VJB721765 VSX720937:VSX721765 WCT720937:WCT721765 WMP720937:WMP721765 WWL720937:WWL721765 JZ786473:JZ787301 TV786473:TV787301 ADR786473:ADR787301 ANN786473:ANN787301 AXJ786473:AXJ787301 BHF786473:BHF787301 BRB786473:BRB787301 CAX786473:CAX787301 CKT786473:CKT787301 CUP786473:CUP787301 DEL786473:DEL787301 DOH786473:DOH787301 DYD786473:DYD787301 EHZ786473:EHZ787301 ERV786473:ERV787301 FBR786473:FBR787301 FLN786473:FLN787301 FVJ786473:FVJ787301 GFF786473:GFF787301 GPB786473:GPB787301 GYX786473:GYX787301 HIT786473:HIT787301 HSP786473:HSP787301 ICL786473:ICL787301 IMH786473:IMH787301 IWD786473:IWD787301 JFZ786473:JFZ787301 JPV786473:JPV787301 JZR786473:JZR787301 KJN786473:KJN787301 KTJ786473:KTJ787301 LDF786473:LDF787301 LNB786473:LNB787301 LWX786473:LWX787301 MGT786473:MGT787301 MQP786473:MQP787301 NAL786473:NAL787301 NKH786473:NKH787301 NUD786473:NUD787301 ODZ786473:ODZ787301 ONV786473:ONV787301 OXR786473:OXR787301 PHN786473:PHN787301 PRJ786473:PRJ787301 QBF786473:QBF787301 QLB786473:QLB787301 QUX786473:QUX787301 RET786473:RET787301 ROP786473:ROP787301 RYL786473:RYL787301 SIH786473:SIH787301 SSD786473:SSD787301 TBZ786473:TBZ787301 TLV786473:TLV787301 TVR786473:TVR787301 UFN786473:UFN787301 UPJ786473:UPJ787301 UZF786473:UZF787301 VJB786473:VJB787301 VSX786473:VSX787301 WCT786473:WCT787301 WMP786473:WMP787301 WWL786473:WWL787301 JZ852009:JZ852837 TV852009:TV852837 ADR852009:ADR852837 ANN852009:ANN852837 AXJ852009:AXJ852837 BHF852009:BHF852837 BRB852009:BRB852837 CAX852009:CAX852837 CKT852009:CKT852837 CUP852009:CUP852837 DEL852009:DEL852837 DOH852009:DOH852837 DYD852009:DYD852837 EHZ852009:EHZ852837 ERV852009:ERV852837 FBR852009:FBR852837 FLN852009:FLN852837 FVJ852009:FVJ852837 GFF852009:GFF852837 GPB852009:GPB852837 GYX852009:GYX852837 HIT852009:HIT852837 HSP852009:HSP852837 ICL852009:ICL852837 IMH852009:IMH852837 IWD852009:IWD852837 JFZ852009:JFZ852837 JPV852009:JPV852837 JZR852009:JZR852837 KJN852009:KJN852837 KTJ852009:KTJ852837 LDF852009:LDF852837 LNB852009:LNB852837 LWX852009:LWX852837 MGT852009:MGT852837 MQP852009:MQP852837 NAL852009:NAL852837 NKH852009:NKH852837 NUD852009:NUD852837 ODZ852009:ODZ852837 ONV852009:ONV852837 OXR852009:OXR852837 PHN852009:PHN852837 PRJ852009:PRJ852837 QBF852009:QBF852837 QLB852009:QLB852837 QUX852009:QUX852837 RET852009:RET852837 ROP852009:ROP852837 RYL852009:RYL852837 SIH852009:SIH852837 SSD852009:SSD852837 TBZ852009:TBZ852837 TLV852009:TLV852837 TVR852009:TVR852837 UFN852009:UFN852837 UPJ852009:UPJ852837 UZF852009:UZF852837 VJB852009:VJB852837 VSX852009:VSX852837 WCT852009:WCT852837 WMP852009:WMP852837 WWL852009:WWL852837 JZ917545:JZ918373 TV917545:TV918373 ADR917545:ADR918373 ANN917545:ANN918373 AXJ917545:AXJ918373 BHF917545:BHF918373 BRB917545:BRB918373 CAX917545:CAX918373 CKT917545:CKT918373 CUP917545:CUP918373 DEL917545:DEL918373 DOH917545:DOH918373 DYD917545:DYD918373 EHZ917545:EHZ918373 ERV917545:ERV918373 FBR917545:FBR918373 FLN917545:FLN918373 FVJ917545:FVJ918373 GFF917545:GFF918373 GPB917545:GPB918373 GYX917545:GYX918373 HIT917545:HIT918373 HSP917545:HSP918373 ICL917545:ICL918373 IMH917545:IMH918373 IWD917545:IWD918373 JFZ917545:JFZ918373 JPV917545:JPV918373 JZR917545:JZR918373 KJN917545:KJN918373 KTJ917545:KTJ918373 LDF917545:LDF918373 LNB917545:LNB918373 LWX917545:LWX918373 MGT917545:MGT918373 MQP917545:MQP918373 NAL917545:NAL918373 NKH917545:NKH918373 NUD917545:NUD918373 ODZ917545:ODZ918373 ONV917545:ONV918373 OXR917545:OXR918373 PHN917545:PHN918373 PRJ917545:PRJ918373 QBF917545:QBF918373 QLB917545:QLB918373 QUX917545:QUX918373 RET917545:RET918373 ROP917545:ROP918373 RYL917545:RYL918373 SIH917545:SIH918373 SSD917545:SSD918373 TBZ917545:TBZ918373 TLV917545:TLV918373 TVR917545:TVR918373 UFN917545:UFN918373 UPJ917545:UPJ918373 UZF917545:UZF918373 VJB917545:VJB918373 VSX917545:VSX918373 WCT917545:WCT918373 WMP917545:WMP918373 WWL917545:WWL918373 JZ983081:JZ983909 TV983081:TV983909 ADR983081:ADR983909 ANN983081:ANN983909 AXJ983081:AXJ983909 BHF983081:BHF983909 BRB983081:BRB983909 CAX983081:CAX983909 CKT983081:CKT983909 CUP983081:CUP983909 DEL983081:DEL983909 DOH983081:DOH983909 DYD983081:DYD983909 EHZ983081:EHZ983909 ERV983081:ERV983909 FBR983081:FBR983909 FLN983081:FLN983909 FVJ983081:FVJ983909 GFF983081:GFF983909 GPB983081:GPB983909 GYX983081:GYX983909 HIT983081:HIT983909 HSP983081:HSP983909 ICL983081:ICL983909 IMH983081:IMH983909 IWD983081:IWD983909 JFZ983081:JFZ983909 JPV983081:JPV983909 JZR983081:JZR983909 KJN983081:KJN983909 KTJ983081:KTJ983909 LDF983081:LDF983909 LNB983081:LNB983909 LWX983081:LWX983909 MGT983081:MGT983909 MQP983081:MQP983909 NAL983081:NAL983909 NKH983081:NKH983909 NUD983081:NUD983909 ODZ983081:ODZ983909 ONV983081:ONV983909 OXR983081:OXR983909 PHN983081:PHN983909 PRJ983081:PRJ983909 QBF983081:QBF983909 QLB983081:QLB983909 QUX983081:QUX983909 RET983081:RET983909 ROP983081:ROP983909 RYL983081:RYL983909 SIH983081:SIH983909 SSD983081:SSD983909 TBZ983081:TBZ983909 TLV983081:TLV983909 TVR983081:TVR983909 UFN983081:UFN983909 UPJ983081:UPJ983909 UZF983081:UZF983909 VJB983081:VJB983909 VSX983081:VSX983909 WCT983081:WCT983909 WMP983081:WMP983909 JR110 WWD110 WMH110 WCL110 VSP110 VIT110 UYX110 UPB110 UFF110 TVJ110 TLN110 TBR110 SRV110 SHZ110 RYD110 ROH110 REL110 QUP110 QKT110 QAX110 PRB110 PHF110 OXJ110 ONN110 ODR110 NTV110 NJZ110 NAD110 MQH110 MGL110 LWP110 LMT110 LCX110 KTB110 KJF110 JZJ110 JPN110 JFR110 IVV110 ILZ110 ICD110 HSH110 HIL110 GYP110 GOT110 GEX110 FVB110 FLF110 FBJ110 ERN110 EHR110 DXV110 DNZ110 DED110 CUH110 CKL110 CAP110 BQT110 BGX110 AXB110 ANF110 ADJ110 TN110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AN188:AN189 TV274:TV869 JZ274:JZ869 WWL274:WWL869 WMP274:WMP869 WCT274:WCT869 VSX274:VSX869 VJB274:VJB869 UZF274:UZF869 UPJ274:UPJ869 UFN274:UFN869 TVR274:TVR869 TLV274:TLV869 TBZ274:TBZ869 SSD274:SSD869 SIH274:SIH869 RYL274:RYL869 ROP274:ROP869 RET274:RET869 QUX274:QUX869 QLB274:QLB869 QBF274:QBF869 PRJ274:PRJ869 PHN274:PHN869 OXR274:OXR869 ONV274:ONV869 ODZ274:ODZ869 NUD274:NUD869 NKH274:NKH869 NAL274:NAL869 MQP274:MQP869 MGT274:MGT869 LWX274:LWX869 LNB274:LNB869 LDF274:LDF869 KTJ274:KTJ869 KJN274:KJN869 JZR274:JZR869 JPV274:JPV869 JFZ274:JFZ869 IWD274:IWD869 IMH274:IMH869 ICL274:ICL869 HSP274:HSP869 HIT274:HIT869 GYX274:GYX869 GPB274:GPB869 GFF274:GFF869 FVJ274:FVJ869 FLN274:FLN869 FBR274:FBR869 ERV274:ERV869 EHZ274:EHZ869 DYD274:DYD869 DOH274:DOH869 BRB274:BRB869 DEL274:DEL869 BHF274:BHF869 CUP274:CUP869 AXJ274:AXJ869 CKT274:CKT869 CAX274:CAX869 ANN274:ANN869 AH269:AH270 ADG153 ADR274:ADR869 SQZ106:SQZ107 ONB105 ODF105 NTJ105 NJN105 MZR105 MPV105 MFZ105 LWD105 LMH105 LCL105 KSP105 KIT105 JYX105 JPB105 JFF105 IVJ105 ILN105 IBR105 HRV105 HHZ105 GYD105 GOH105 GEL105 FUP105 FKT105 FAX105 ERB105 EHF105 DXJ105 DNN105 DDR105 CTV105 CJZ105 CAD105 BQH105 BGL105 AWP105 AMT105 ACX105 TB105 JF105 WVR105 WLV105 WBZ105 VSD105 VIH105 UYL105 UOP105 UET105 TUX105 TBF105 TLB105 SRJ105 SHN105 RXR105 RNV105 RDZ105 QUD105 QKH105 QAL105 PQP105 TKR106:TKR107 PGT105 WMJ126 TBP123 SRT123 SHX123 RYB123 ROF123 REJ123 QUN123 QKR123 QAV123 PQZ123 PHD123 OXH123 ONL123 ODP123 NTT123 NJX123 NAB123 MQF123 MGJ123 LWN123 LMR123 LCV123 KSZ123 KJD123 JZH123 JPL123 JFP123 IVT123 ILX123 ICB123 HSF123 HIJ123 GYN123 GOR123 GEV123 FUZ123 FLD123 FBH123 ERL123 EHP123 DXT123 DNX123 DEB123 CUF123 CKJ123 CAN123 BQR123 BGV123 AWZ123 AND123 ADH123 TL123 JP123 WWB123 WMF123 WCJ123 VSN123 UYV123 VIR123 UOZ123 UFD123 TVH123 AG32 WCN126 VSR126 VIV126 UYZ126 UPD126 UFH126 TVL126 TLP126 TBT126 SRX126 SIB126 RYF126 ROJ126 REN126 QUR126 QKV126 QAZ126 PRD126 PHH126 OXL126 ONP126 ODT126 NTX126 NKB126 NAF126 MQJ126 MGN126 LWR126 LMV126 LCZ126 KTD126 KJH126 JZL126 JPP126 JFT126 IVX126 IMB126 ICF126 HSJ126 HIN126 GYR126 GOV126 GEZ126 FVD126 FLH126 FBL126 ERP126 EHT126 DXX126 DOB126 DEF126 CUJ126 CKN126 CAR126 BQV126 BGZ126 AXD126 ANH126 ADL126 TP126 JT126 WWF126 TAV106:TAV107 AM193:AM194 VSR195 VIV195 UYZ195 UPD195 UFH195 TVL195 TLP195 TBT195 SRX195 SIB195 RYF195 ROJ195 REN195 QUR195 QKV195 QAZ195 PRD195 PHH195 OXL195 ONP195 ODT195 NTX195 NKB195 NAF195 MQJ195 MGN195 LWR195 LMV195 LCZ195 KTD195 KJH195 JZL195 JPP195 JFT195 IVX195 IMB195 ICF195 HSJ195 HIN195 GYR195 GOV195 GEZ195 FVD195 FLH195 FBL195 ERP195 EHT195 DXX195 DOB195 DEF195 CUJ195 CKN195 CAR195 BQV195 BGZ195 AXD195 ANH195 ADL195 TP195 JT195 WWF195 WMJ195 ANN264:ANN266 UYT124 UPB62 UFF62 TVJ62 TLN62 TBR62 SRV62 SHZ62 RYD62 ROH62 REL62 QUP62 QKT62 QAX62 PRB62 PHF62 OXJ62 ONN62 ODR62 NTV62 NJZ62 NAD62 MQH62 MGL62 LWP62 LMT62 LCX62 KTB62 KJF62 JZJ62 JPN62 JFR62 IVV62 ILZ62 ICD62 HSH62 HIL62 GYP62 GOT62 GEX62 FVB62 FLF62 FBJ62 ERN62 EHR62 DXV62 DNZ62 DED62 CUH62 CKL62 CAP62 BQT62 BGX62 AXB62 ANF62 ADJ62 TN62 JR62 WWD62 WMH62 WCL62 VSP62 VIT62 UYX62 AG62 UPB22 UFF22 TVJ22 TLN22 TBR22 SRV22 SHZ22 RYD22 ROH22 REL22 QUP22 QKT22 QAX22 PRB22 PHF22 OXJ22 ONN22 ODR22 NTV22 NJZ22 NAD22 MQH22 MGL22 LWP22 LMT22 LCX22 KTB22 KJF22 JZJ22 JPN22 JFR22 IVV22 ILZ22 ICD22 HSH22 HIL22 GYP22 GOT22 GEX22 FVB22 FLF22 FBJ22 ERN22 EHR22 DXV22 DNZ22 DED22 CUH22 CKL22 CAP22 BQT22 BGX22 AXB22 ANF22 ADJ22 TN22 JR22 WWD22 WMH22 WCL22 VSP22 VIT22 UYX22 AG22 UPB25 UFF25 TVJ25 TLN25 TBR25 SRV25 SHZ25 RYD25 ROH25 REL25 QUP25 QKT25 QAX25 PRB25 PHF25 OXJ25 ONN25 ODR25 NTV25 NJZ25 NAD25 MQH25 MGL25 LWP25 LMT25 LCX25 KTB25 KJF25 JZJ25 JPN25 JFR25 IVV25 ILZ25 ICD25 HSH25 HIL25 GYP25 GOT25 GEX25 FVB25 FLF25 FBJ25 ERN25 EHR25 DXV25 DNZ25 DED25 CUH25 CKL25 CAP25 BQT25 BGX25 AXB25 ANF25 ADJ25 TN25 JR25 WWD25 WMH25 WCL25 VSP25 VIT25 UYX25 AG25 UPB29 UFF29 TVJ29 TLN29 TBR29 SRV29 SHZ29 RYD29 ROH29 REL29 QUP29 QKT29 QAX29 PRB29 PHF29 OXJ29 ONN29 ODR29 NTV29 NJZ29 NAD29 MQH29 MGL29 LWP29 LMT29 LCX29 KTB29 KJF29 JZJ29 JPN29 JFR29 IVV29 ILZ29 ICD29 HSH29 HIL29 GYP29 GOT29 GEX29 FVB29 FLF29 FBJ29 ERN29 EHR29 DXV29 DNZ29 DED29 CUH29 CKL29 CAP29 BQT29 BGX29 AXB29 ANF29 ADJ29 TN29 JR29 WWD29 WMH29 WCL29 VSP29 VIT29 UYX29 AG29 UPB32 UFF32 TVJ32 TLN32 TBR32 SRV32 SHZ32 RYD32 ROH32 REL32 QUP32 QKT32 QAX32 PRB32 PHF32 OXJ32 ONN32 ODR32 NTV32 NJZ32 NAD32 MQH32 MGL32 LWP32 LMT32 LCX32 KTB32 KJF32 JZJ32 JPN32 JFR32 IVV32 ILZ32 ICD32 HSH32 HIL32 GYP32 GOT32 GEX32 FVB32 FLF32 FBJ32 ERN32 EHR32 DXV32 DNZ32 DED32 CUH32 CKL32 CAP32 BQT32 BGX32 AXB32 ANF32 ADJ32 TN32 JR32 WWD32 WMH32 WCL32 VSP32 VIT32 UYX32 BQX131 VIP124 UOX124 UFB124 TVF124 TLJ124 TBN124 SRR124 SHV124 RXZ124 ROD124 REH124 QUL124 QKP124 QAT124 PQX124 PHB124 OXF124 ONJ124 ODN124 NTR124 NJV124 MZZ124 MQD124 MGH124 LWL124 LMP124 LCT124 KSX124 KJB124 JZF124 JPJ124 JFN124 IVR124 ILV124 IBZ124 HSD124 HIH124 GYL124 GOP124 GET124 FUX124 FLB124 FBF124 ERJ124 EHN124 DXR124 DNV124 DDZ124 CUD124 CKH124 CAL124 BQP124 BGT124 AWX124 ANB124 ADF124 TJ124 JN124 WVZ124 WMD124 WCH124 CAX147 AXF131 WWD196 WMH196 WCL196 VSP196 VIT196 UYX196 UPB196 UFF196 TVJ196 TLN196 TBR196 SRV196 SHZ196 RYD196 ROH196 REL196 QUP196 QKT196 QAX196 PRB196 PHF196 OXJ196 ONN196 ODR196 NTV196 NJZ196 NAD196 MQH196 MGL196 LWP196 LMT196 LCX196 KTB196 KJF196 JZJ196 JPN196 JFR196 IVV196 ILZ196 ICD196 HSH196 HIL196 GYP196 GOT196 GEX196 FVB196 FLF196 FBJ196 ERN196 EHR196 DXV196 DNZ196 DED196 CUH196 CKL196 CAP196 BQT196 BGX196 AXB196 ANF196 ADJ196 TN196 WCN195 AN158:AN159 JR196 AN161:AN162 AJ158:AJ159 TAV82 TLB63 TBF63 TUX63 UET63 UOP63 UYL63 VIH63 VSD63 WBZ63 WLV63 WVR63 JF63 TB63 ACX63 AMT63 AWP63 BGL63 BQH63 CAD63 CJZ63 CTV63 DDR63 DNN63 DXJ63 EHF63 ERB63 FAX63 FKT63 FUP63 GEL63 GOH63 GYD63 HHZ63 HRV63 IBR63 ILN63 IVJ63 JFF63 JPB63 JYX63 KIT63 KSP63 LCL63 LMH63 LWD63 MFZ63 MPV63 MZR63 NJN63 NTJ63 ODF63 ONB63 OWX63 PGT63 PQP63 QAL63 QKH63 QUD63 RDZ63 RNV63 RXR63 SHN63 SRJ63 TAV64:TAV65 TUN64:TUN65 UEJ64:UEJ65 UOF64:UOF65 UYB64:UYB65 VHX64:VHX65 VRT64:VRT65 WBP64:WBP65 WLL64:WLL65 WVH64:WVH65 IV64:IV65 SR64:SR65 ACN64:ACN65 AMJ64:AMJ65 AWF64:AWF65 BGB64:BGB65 BPX64:BPX65 BZT64:BZT65 CJP64:CJP65 CTL64:CTL65 DDH64:DDH65 DND64:DND65 DWZ64:DWZ65 EGV64:EGV65 EQR64:EQR65 FAN64:FAN65 FKJ64:FKJ65 FUF64:FUF65 GEB64:GEB65 GNX64:GNX65 GXT64:GXT65 HHP64:HHP65 HRL64:HRL65 IBH64:IBH65 ILD64:ILD65 IUZ64:IUZ65 JEV64:JEV65 JOR64:JOR65 JYN64:JYN65 KIJ64:KIJ65 KSF64:KSF65 LCB64:LCB65 LLX64:LLX65 LVT64:LVT65 MFP64:MFP65 MPL64:MPL65 MZH64:MZH65 NJD64:NJD65 NSZ64:NSZ65 OCV64:OCV65 OMR64:OMR65 OWN64:OWN65 PGJ64:PGJ65 PQF64:PQF65 QAB64:QAB65 QJX64:QJX65 QTT64:QTT65 RDP64:RDP65 RNL64:RNL65 RXH64:RXH65 SHD64:SHD65 SQZ64:SQZ65 ADG189 SRJ68 TLB68 TBF68 TUX68 UET68 UOP68 UYL68 VIH68 VSD68 WBZ68 WLV68 WVR68 JF68 TB68 ACX68 AMT68 AWP68 BGL68 BQH68 CAD68 CJZ68 CTV68 DDR68 DNN68 DXJ68 EHF68 ERB68 FAX68 FKT68 FUP68 GEL68 GOH68 GYD68 HHZ68 HRV68 IBR68 ILN68 IVJ68 JFF68 JPB68 JYX68 KIT68 KSP68 LCL68 LMH68 LWD68 MFZ68 MPV68 MZR68 NJN68 NTJ68 ODF68 ONB68 OWX68 PGT68 PQP68 QAL68 QKH68 QUD68 RDZ68 RNV68 RXR68 SHN68 TAV69:TAV70 TUN69:TUN70 UEJ69:UEJ70 UOF69:UOF70 UYB69:UYB70 VHX69:VHX70 VRT69:VRT70 WBP69:WBP70 WLL69:WLL70 WVH69:WVH70 IV69:IV70 SR69:SR70 ACN69:ACN70 AMJ69:AMJ70 AWF69:AWF70 BGB69:BGB70 BPX69:BPX70 BZT69:BZT70 CJP69:CJP70 CTL69:CTL70 DDH69:DDH70 DND69:DND70 DWZ69:DWZ70 EGV69:EGV70 EQR69:EQR70 FAN69:FAN70 FKJ69:FKJ70 FUF69:FUF70 GEB69:GEB70 GNX69:GNX70 GXT69:GXT70 HHP69:HHP70 HRL69:HRL70 IBH69:IBH70 ILD69:ILD70 IUZ69:IUZ70 JEV69:JEV70 JOR69:JOR70 JYN69:JYN70 KIJ69:KIJ70 KSF69:KSF70 LCB69:LCB70 LLX69:LLX70 LVT69:LVT70 MFP69:MFP70 MPL69:MPL70 MZH69:MZH70 NJD69:NJD70 NSZ69:NSZ70 OCV69:OCV70 OMR69:OMR70 OWN69:OWN70 PGJ69:PGJ70 PQF69:PQF70 QAB69:QAB70 QJX69:QJX70 QTT69:QTT70 RDP69:RDP70 RNL69:RNL70 RXH69:RXH70 SHD69:SHD70 SQZ69:SQZ70 ADR262 SHN73 SRJ73 TLB73 TBF73 TUX73 UET73 UOP73 UYL73 VIH73 VSD73 WBZ73 WLV73 WVR73 JF73 TB73 ACX73 AMT73 AWP73 BGL73 BQH73 CAD73 CJZ73 CTV73 DDR73 DNN73 DXJ73 EHF73 ERB73 FAX73 FKT73 FUP73 GEL73 GOH73 GYD73 HHZ73 HRV73 IBR73 ILN73 IVJ73 JFF73 JPB73 JYX73 KIT73 KSP73 LCL73 LMH73 LWD73 MFZ73 MPV73 MZR73 NJN73 NTJ73 ODF73 ONB73 OWX73 PGT73 PQP73 QAL73 QKH73 QUD73 RDZ73 RNV73 RXR73 TAV74:TAV75 TUN74:TUN75 UEJ74:UEJ75 UOF74:UOF75 UYB74:UYB75 VHX74:VHX75 VRT74:VRT75 WBP74:WBP75 WLL74:WLL75 WVH74:WVH75 IV74:IV75 SR74:SR75 ACN74:ACN75 AMJ74:AMJ75 AWF74:AWF75 BGB74:BGB75 BPX74:BPX75 BZT74:BZT75 CJP74:CJP75 CTL74:CTL75 DDH74:DDH75 DND74:DND75 DWZ74:DWZ75 EGV74:EGV75 EQR74:EQR75 FAN74:FAN75 FKJ74:FKJ75 FUF74:FUF75 GEB74:GEB75 GNX74:GNX75 GXT74:GXT75 HHP74:HHP75 HRL74:HRL75 IBH74:IBH75 ILD74:ILD75 IUZ74:IUZ75 JEV74:JEV75 JOR74:JOR75 JYN74:JYN75 KIJ74:KIJ75 KSF74:KSF75 LCB74:LCB75 LLX74:LLX75 LVT74:LVT75 MFP74:MFP75 MPL74:MPL75 MZH74:MZH75 NJD74:NJD75 NSZ74:NSZ75 OCV74:OCV75 OMR74:OMR75 OWN74:OWN75 PGJ74:PGJ75 PQF74:PQF75 QAB74:QAB75 QJX74:QJX75 QTT74:QTT75 RDP74:RDP75 RNL74:RNL75 RXH74:RXH75 SHD74:SHD75 SQZ74:SQZ75 TKR64:TKR65 RXR77:RXR78 SHN77:SHN78 SRJ77:SRJ78 TLB77:TLB78 TBF77:TBF78 TUX77:TUX78 UET77:UET78 UOP77:UOP78 UYL77:UYL78 VIH77:VIH78 VSD77:VSD78 WBZ77:WBZ78 WLV77:WLV78 WVR77:WVR78 JF77:JF78 TB77:TB78 ACX77:ACX78 AMT77:AMT78 AWP77:AWP78 BGL77:BGL78 BQH77:BQH78 CAD77:CAD78 CJZ77:CJZ78 CTV77:CTV78 DDR77:DDR78 DNN77:DNN78 DXJ77:DXJ78 EHF77:EHF78 ERB77:ERB78 FAX77:FAX78 FKT77:FKT78 FUP77:FUP78 GEL77:GEL78 GOH77:GOH78 GYD77:GYD78 HHZ77:HHZ78 HRV77:HRV78 IBR77:IBR78 ILN77:ILN78 IVJ77:IVJ78 JFF77:JFF78 JPB77:JPB78 JYX77:JYX78 KIT77:KIT78 KSP77:KSP78 LCL77:LCL78 LMH77:LMH78 LWD77:LWD78 MFZ77:MFZ78 MPV77:MPV78 MZR77:MZR78 NJN77:NJN78 NTJ77:NTJ78 ODF77:ODF78 ONB77:ONB78 OWX77:OWX78 PGT77:PGT78 PQP77:PQP78 QAL77:QAL78 QKH77:QKH78 QUD77:QUD78 RDZ77:RDZ78 RNV77:RNV78 TKR69:TKR70 RNV81 RXR81 SHN81 SRJ81 TLB81 TBF81 TUX81 UET81 UOP81 UYL81 VIH81 VSD81 WBZ81 WLV81 WVR81 JF81 TB81 ACX81 AMT81 AWP81 BGL81 BQH81 CAD81 CJZ81 CTV81 DDR81 DNN81 DXJ81 EHF81 ERB81 FAX81 FKT81 FUP81 GEL81 GOH81 GYD81 HHZ81 HRV81 IBR81 ILN81 IVJ81 JFF81 JPB81 JYX81 KIT81 KSP81 LCL81 LMH81 LWD81 MFZ81 MPV81 MZR81 NJN81 NTJ81 ODF81 ONB81 OWX81 PGT81 PQP81 QAL81 QKH81 QUD81 RDZ81 AMO133 RDZ84 RNV84 RXR84 SHN84 SRJ84 TLB84 TBF84 TUX84 UET84 UOP84 UYL84 VIH84 VSD84 WBZ84 WLV84 WVR84 JF84 TB84 ACX84 AMT84 AWP84 BGL84 BQH84 CAD84 CJZ84 CTV84 DDR84 DNN84 DXJ84 EHF84 ERB84 FAX84 FKT84 FUP84 GEL84 GOH84 GYD84 HHZ84 HRV84 IBR84 ILN84 IVJ84 JFF84 JPB84 JYX84 KIT84 KSP84 LCL84 LMH84 LWD84 MFZ84 MPV84 MZR84 NJN84 NTJ84 ODF84 ONB84 OWX84 PGT84 PQP84 QAL84 QKH84 QUD84 TAV85:TAV86 TUN85:TUN86 UEJ85:UEJ86 UOF85:UOF86 UYB85:UYB86 VHX85:VHX86 VRT85:VRT86 WBP85:WBP86 WLL85:WLL86 WVH85:WVH86 IV85:IV86 SR85:SR86 ACN85:ACN86 AMJ85:AMJ86 AWF85:AWF86 BGB85:BGB86 BPX85:BPX86 BZT85:BZT86 CJP85:CJP86 CTL85:CTL86 DDH85:DDH86 DND85:DND86 DWZ85:DWZ86 EGV85:EGV86 EQR85:EQR86 FAN85:FAN86 FKJ85:FKJ86 FUF85:FUF86 GEB85:GEB86 GNX85:GNX86 GXT85:GXT86 HHP85:HHP86 HRL85:HRL86 IBH85:IBH86 ILD85:ILD86 IUZ85:IUZ86 JEV85:JEV86 JOR85:JOR86 JYN85:JYN86 KIJ85:KIJ86 KSF85:KSF86 LCB85:LCB86 LLX85:LLX86 LVT85:LVT86 MFP85:MFP86 MPL85:MPL86 MZH85:MZH86 NJD85:NJD86 NSZ85:NSZ86 OCV85:OCV86 OMR85:OMR86 OWN85:OWN86 PGJ85:PGJ86 PQF85:PQF86 QAB85:QAB86 QJX85:QJX86 QTT85:QTT86 RDP85:RDP86 RNL85:RNL86 RXH85:RXH86 SHD85:SHD86 SQZ85:SQZ86 TAV79 QUD88 RDZ88 RNV88 RXR88 SHN88 SRJ88 TLB88 TBF88 TUX88 UET88 UOP88 UYL88 VIH88 VSD88 WBZ88 WLV88 WVR88 JF88 TB88 ACX88 AMT88 AWP88 BGL88 BQH88 CAD88 CJZ88 CTV88 DDR88 DNN88 DXJ88 EHF88 ERB88 FAX88 FKT88 FUP88 GEL88 GOH88 GYD88 HHZ88 HRV88 IBR88 ILN88 IVJ88 JFF88 JPB88 JYX88 KIT88 KSP88 LCL88 LMH88 LWD88 MFZ88 MPV88 MZR88 NJN88 NTJ88 ODF88 ONB88 OWX88 PGT88 PQP88 QAL88 QKH88 TAV89:TAV90 TUN89:TUN90 UEJ89:UEJ90 UOF89:UOF90 UYB89:UYB90 VHX89:VHX90 VRT89:VRT90 WBP89:WBP90 WLL89:WLL90 WVH89:WVH90 IV89:IV90 SR89:SR90 ACN89:ACN90 AMJ89:AMJ90 AWF89:AWF90 BGB89:BGB90 BPX89:BPX90 BZT89:BZT90 CJP89:CJP90 CTL89:CTL90 DDH89:DDH90 DND89:DND90 DWZ89:DWZ90 EGV89:EGV90 EQR89:EQR90 FAN89:FAN90 FKJ89:FKJ90 FUF89:FUF90 GEB89:GEB90 GNX89:GNX90 GXT89:GXT90 HHP89:HHP90 HRL89:HRL90 IBH89:IBH90 ILD89:ILD90 IUZ89:IUZ90 JEV89:JEV90 JOR89:JOR90 JYN89:JYN90 KIJ89:KIJ90 KSF89:KSF90 LCB89:LCB90 LLX89:LLX90 LVT89:LVT90 MFP89:MFP90 MPL89:MPL90 MZH89:MZH90 NJD89:NJD90 NSZ89:NSZ90 OCV89:OCV90 OMR89:OMR90 OWN89:OWN90 PGJ89:PGJ90 PQF89:PQF90 QAB89:QAB90 QJX89:QJX90 QTT89:QTT90 RDP89:RDP90 RNL89:RNL90 RXH89:RXH90 SHD89:SHD90 SQZ89:SQZ90 TKR94:TKR95 QKH93 QUD93 RDZ93 RNV93 RXR93 SHN93 SRJ93 TLB93 TBF93 TUX93 UET93 UOP93 UYL93 VIH93 VSD93 WBZ93 WLV93 WVR93 JF93 TB93 ACX93 AMT93 AWP93 BGL93 BQH93 CAD93 CJZ93 CTV93 DDR93 DNN93 DXJ93 EHF93 ERB93 FAX93 FKT93 FUP93 GEL93 GOH93 GYD93 HHZ93 HRV93 IBR93 ILN93 IVJ93 JFF93 JPB93 JYX93 KIT93 KSP93 LCL93 LMH93 LWD93 MFZ93 MPV93 MZR93 NJN93 NTJ93 ODF93 ONB93 OWX93 PGT93 PQP93 QAL93 TAV94:TAV95 TUN94:TUN95 UEJ94:UEJ95 UOF94:UOF95 UYB94:UYB95 VHX94:VHX95 VRT94:VRT95 WBP94:WBP95 WLL94:WLL95 WVH94:WVH95 IV94:IV95 SR94:SR95 ACN94:ACN95 AMJ94:AMJ95 AWF94:AWF95 BGB94:BGB95 BPX94:BPX95 BZT94:BZT95 CJP94:CJP95 CTL94:CTL95 DDH94:DDH95 DND94:DND95 DWZ94:DWZ95 EGV94:EGV95 EQR94:EQR95 FAN94:FAN95 FKJ94:FKJ95 FUF94:FUF95 GEB94:GEB95 GNX94:GNX95 GXT94:GXT95 HHP94:HHP95 HRL94:HRL95 IBH94:IBH95 ILD94:ILD95 IUZ94:IUZ95 JEV94:JEV95 JOR94:JOR95 JYN94:JYN95 KIJ94:KIJ95 KSF94:KSF95 LCB94:LCB95 LLX94:LLX95 LVT94:LVT95 MFP94:MFP95 MPL94:MPL95 MZH94:MZH95 NJD94:NJD95 NSZ94:NSZ95 OCV94:OCV95 OMR94:OMR95 OWN94:OWN95 PGJ94:PGJ95 PQF94:PQF95 QAB94:QAB95 QJX94:QJX95 QTT94:QTT95 RDP94:RDP95 RNL94:RNL95 RXH94:RXH95 SHD94:SHD95 TKR85:TKR86 TKR98:TKR99 QAL97 QKH97 QUD97 RDZ97 RNV97 RXR97 SHN97 SRJ97 TLB97 TBF97 TUX97 UET97 UOP97 UYL97 VIH97 VSD97 WBZ97 WLV97 WVR97 JF97 TB97 ACX97 AMT97 AWP97 BGL97 BQH97 CAD97 CJZ97 CTV97 DDR97 DNN97 DXJ97 EHF97 ERB97 FAX97 FKT97 FUP97 GEL97 GOH97 GYD97 HHZ97 HRV97 IBR97 ILN97 IVJ97 JFF97 JPB97 JYX97 KIT97 KSP97 LCL97 LMH97 LWD97 MFZ97 MPV97 MZR97 NJN97 NTJ97 ODF97 ONB97 OWX97 PGT97 PQP97 TAV98:TAV99 TUN98:TUN99 UEJ98:UEJ99 UOF98:UOF99 UYB98:UYB99 VHX98:VHX99 VRT98:VRT99 WBP98:WBP99 WLL98:WLL99 WVH98:WVH99 IV98:IV99 SR98:SR99 ACN98:ACN99 AMJ98:AMJ99 AWF98:AWF99 BGB98:BGB99 BPX98:BPX99 BZT98:BZT99 CJP98:CJP99 CTL98:CTL99 DDH98:DDH99 DND98:DND99 DWZ98:DWZ99 EGV98:EGV99 EQR98:EQR99 FAN98:FAN99 FKJ98:FKJ99 FUF98:FUF99 GEB98:GEB99 GNX98:GNX99 GXT98:GXT99 HHP98:HHP99 HRL98:HRL99 IBH98:IBH99 ILD98:ILD99 IUZ98:IUZ99 JEV98:JEV99 JOR98:JOR99 JYN98:JYN99 KIJ98:KIJ99 KSF98:KSF99 LCB98:LCB99 LLX98:LLX99 LVT98:LVT99 MFP98:MFP99 MPL98:MPL99 MZH98:MZH99 NJD98:NJD99 NSZ98:NSZ99 OCV98:OCV99 OMR98:OMR99 OWN98:OWN99 PGJ98:PGJ99 PQF98:PQF99 QAB98:QAB99 QJX98:QJX99 QTT98:QTT99 RDP98:RDP99 RNL98:RNL99 RXH98:RXH99 SHD98:SHD99 SQZ98:SQZ99 SQZ94:SQZ95 PQP101 QAL101 QKH101 QUD101 RDZ101 RNV101 RXR101 SHN101 SRJ101 TLB101 TBF101 TUX101 UET101 UOP101 UYL101 VIH101 VSD101 WBZ101 WLV101 WVR101 JF101 TB101 ACX101 AMT101 AWP101 BGL101 BQH101 CAD101 CJZ101 CTV101 DDR101 DNN101 DXJ101 EHF101 ERB101 FAX101 FKT101 FUP101 GEL101 GOH101 GYD101 HHZ101 HRV101 IBR101 ILN101 IVJ101 JFF101 JPB101 JYX101 KIT101 KSP101 LCL101 LMH101 LWD101 MFZ101 MPV101 MZR101 NJN101 NTJ101 ODF101 ONB101 OWX101 PGT101 TAV102:TAV103 TUN102:TUN103 UEJ102:UEJ103 UOF102:UOF103 UYB102:UYB103 VHX102:VHX103 VRT102:VRT103 WBP102:WBP103 WLL102:WLL103 WVH102:WVH103 IV102:IV103 SR102:SR103 ACN102:ACN103 AMJ102:AMJ103 AWF102:AWF103 BGB102:BGB103 BPX102:BPX103 BZT102:BZT103 CJP102:CJP103 CTL102:CTL103 DDH102:DDH103 DND102:DND103 DWZ102:DWZ103 EGV102:EGV103 EQR102:EQR103 FAN102:FAN103 FKJ102:FKJ103 FUF102:FUF103 GEB102:GEB103 GNX102:GNX103 GXT102:GXT103 HHP102:HHP103 HRL102:HRL103 IBH102:IBH103 ILD102:ILD103 IUZ102:IUZ103 JEV102:JEV103 JOR102:JOR103 JYN102:JYN103 KIJ102:KIJ103 KSF102:KSF103 LCB102:LCB103 LLX102:LLX103 LVT102:LVT103 MFP102:MFP103 MPL102:MPL103 MZH102:MZH103 NJD102:NJD103 NSZ102:NSZ103 OCV102:OCV103 OMR102:OMR103 OWN102:OWN103 PGJ102:PGJ103 PQF102:PQF103 QAB102:QAB103 QJX102:QJX103 QTT102:QTT103 RDP102:RDP103 RNL102:RNL103 RXH102:RXH103 SHD102:SHD103 SQZ102:SQZ103 TKR74:TKR75 OWX105 TUN106:TUN107 UEJ106:UEJ107 UOF106:UOF107 UYB106:UYB107 VHX106:VHX107 VRT106:VRT107 WBP106:WBP107 WLL106:WLL107 WVH106:WVH107 IV106:IV107 SR106:SR107 ACN106:ACN107 AMJ106:AMJ107 AWF106:AWF107 BGB106:BGB107 BPX106:BPX107 BZT106:BZT107 CJP106:CJP107 CTL106:CTL107 DDH106:DDH107 DND106:DND107 DWZ106:DWZ107 EGV106:EGV107 EQR106:EQR107 FAN106:FAN107 FKJ106:FKJ107 FUF106:FUF107 GEB106:GEB107 GNX106:GNX107 GXT106:GXT107 HHP106:HHP107 HRL106:HRL107 IBH106:IBH107 ILD106:ILD107 IUZ106:IUZ107 JEV106:JEV107 JOR106:JOR107 JYN106:JYN107 KIJ106:KIJ107 KSF106:KSF107 LCB106:LCB107 LLX106:LLX107 LVT106:LVT107 MFP106:MFP107 MPL106:MPL107 MZH106:MZH107 NJD106:NJD107 NSZ106:NSZ107 OCV106:OCV107 OMR106:OMR107 OWN106:OWN107 PGJ106:PGJ107 PQF106:PQF107 QAB106:QAB107 QJX106:QJX107 QTT106:QTT107 RDP106:RDP107 RNL106:RNL107 RXH106:RXH107 SHD106:SHD107 TKR102:TKR103 TKR89:TKR90 WLY127 WCC127 VSG127 VIK127 UYO127 UOS127 UEW127 TVA127 TLE127 TBI127 SRM127 SHQ127 RXU127 RNY127 REC127 QUG127 QKK127 QAO127 PQS127 PGW127 OXA127 ONE127 ODI127 NTM127 NJQ127 MZU127 MPY127 MGC127 LWG127 LMK127 LCO127 KSS127 KIW127 JZA127 JPE127 JFI127 IVM127 ILQ127 IBU127 HRY127 HIC127 GYG127 GOK127 GEO127 FUS127 FKW127 FBA127 ERE127 EHI127 DXM127 DNQ127 DDU127 CTY127 CKC127 CAG127 BQK127 BGO127 AWS127 AMW127 ADA127 TE127 JI127 CKI128:CKI129 AI131:AI133 VIE130 UOM130 UEQ130 TUU130 TKY130 TBC130 SRG130 SHK130 RXO130 RNS130 RDW130 QUA130 QKE130 QAI130 PQM130 PGQ130 OWU130 OMY130 ODC130 NTG130 NJK130 MZO130 MPS130 MFW130 LWA130 LME130 LCI130 KSM130 KIQ130 JYU130 JOY130 JFC130 IVG130 ILK130 IBO130 HRS130 HHW130 GYA130 GOE130 GEI130 FUM130 FKQ130 FAU130 EQY130 EHC130 DXG130 DNK130 DDO130 CTS130 CJW130 CAA130 BQE130 BGI130 AWM130 AMQ130 ACU130 SY130 JC130 WVO130 WLS130 WBW130 VSA130 AH43:AH60 CAM143 CKI143 AWY143 CUE143 BGU143 DEA143 BQQ143 DNW143 DXS143 EHO143 ERK143 FBG143 FLC143 FUY143 GEU143 GOQ143 GYM143 HII143 HSE143 ICA143 ILW143 IVS143 JFO143 JPK143 JZG143 KJC143 KSY143 LCU143 LMQ143 LWM143 MGI143 MQE143 NAA143 NJW143 NTS143 ODO143 ONK143 OXG143 PHC143 PQY143 QAU143 QKQ143 QUM143 REI143 ROE143 RYA143 SHW143 SRS143 TBO143 TLK143 TVG143 UFC143 UOY143 UYU143 VIQ143 VSM143 WCI143 WME143 WWA143 JO143 TK143 ADG143 CKP122 CAM146 CKI146 AWY146 CUE146 BGU146 DEA146 BQQ146 DNW146 DXS146 EHO146 ERK146 FBG146 FLC146 FUY146 GEU146 GOQ146 GYM146 HII146 HSE146 ICA146 ILW146 IVS146 JFO146 JPK146 JZG146 KJC146 KSY146 LCU146 LMQ146 LWM146 MGI146 MQE146 NAA146 NJW146 NTS146 ODO146 ONK146 OXG146 PHC146 PQY146 QAU146 QKQ146 QUM146 REI146 ROE146 RYA146 SHW146 SRS146 TBO146 TLK146 TVG146 UFC146 UOY146 UYU146 VIQ146 VSM146 WCI146 WME146 WWA146 JO146 TK146 ADG146 CAX144 ANC149 CAM149 CKI149 AWY149 CUE149 BGU149 DEA149 BQQ149 DNW149 DXS149 EHO149 ERK149 FBG149 FLC149 FUY149 GEU149 GOQ149 GYM149 HII149 HSE149 ICA149 ILW149 IVS149 JFO149 JPK149 JZG149 KJC149 KSY149 LCU149 LMQ149 LWM149 MGI149 MQE149 NAA149 NJW149 NTS149 ODO149 ONK149 OXG149 PHC149 PQY149 QAU149 QKQ149 QUM149 REI149 ROE149 RYA149 SHW149 SRS149 TBO149 TLK149 TVG149 UFC149 UOY149 UYU149 VIQ149 VSM149 WCI149 WME149 WWA149 JO149 TK149 ADG149 ANC151 CAM151 CKI151 AWY151 CUE151 BGU151 DEA151 BQQ151 DNW151 DXS151 EHO151 ERK151 FBG151 FLC151 FUY151 GEU151 GOQ151 GYM151 HII151 HSE151 ICA151 ILW151 IVS151 JFO151 JPK151 JZG151 KJC151 KSY151 LCU151 LMQ151 LWM151 MGI151 MQE151 NAA151 NJW151 NTS151 ODO151 ONK151 OXG151 PHC151 PQY151 QAU151 QKQ151 QUM151 REI151 ROE151 RYA151 SHW151 SRS151 TBO151 TLK151 TVG151 UFC151 UOY151 UYU151 VIQ151 VSM151 WCI151 WME151 WWA151 JO151 TK151 ADG151 ANC153 CAM153 CKI153 AWY153 CUE153 BGU153 DEA153 BQQ153 DNW153 DXS153 EHO153 ERK153 FBG153 FLC153 FUY153 GEU153 GOQ153 GYM153 HII153 HSE153 ICA153 ILW153 IVS153 JFO153 JPK153 JZG153 KJC153 KSY153 LCU153 LMQ153 LWM153 MGI153 MQE153 NAA153 NJW153 NTS153 ODO153 ONK153 OXG153 PHC153 PQY153 QAU153 QKQ153 QUM153 REI153 ROE153 RYA153 SHW153 SRS153 TBO153 TLK153 TVG153 UFC153 UOY153 UYU153 VIQ153 VSM153 WCI153 WME153 WWA153 JO153 TK153 AJ188:AJ189 ANC189 CAM189 CKI189 AWY189 CUE189 BGU189 DEA189 BQQ189 DNW189 DXS189 EHO189 ERK189 FBG189 FLC189 FUY189 GEU189 GOQ189 GYM189 HII189 HSE189 ICA189 ILW189 IVS189 JFO189 JPK189 JZG189 KJC189 KSY189 LCU189 LMQ189 LWM189 MGI189 MQE189 NAA189 NJW189 NTS189 ODO189 ONK189 OXG189 PHC189 PQY189 QAU189 QKQ189 QUM189 REI189 ROE189 RYA189 SHW189 SRS189 TBO189 TLK189 TVG189 UFC189 UOY189 UYU189 VIQ189 VSM189 WCI189 WME189 WWA189 JO189 TK189 UYI130 ANJ131 CAT131 BHB131 ADN131 TR131 JV131 WWH131 WML131 WCP131 VST131 VIX131 UZB131 UPF131 UFJ131 TVN131 TLR131 TBV131 SRZ131 SID131 RYH131 ROL131 REP131 QUT131 QKX131 QBB131 PRF131 PHJ131 OXN131 ONR131 ODV131 NTZ131 NKD131 NAH131 MQL131 MGP131 LWT131 LMX131 LDB131 KTF131 KJJ131 JZN131 JPR131 JFV131 IVZ131 IMD131 ICH131 HSL131 HIP131 GYT131 GOX131 GFB131 FVF131 FLJ131 FBN131 ERR131 EHV131 DXZ131 DOD131 DEH131 CUL131 CKP131 AF134 VSL124 VIR115 UYV115 VSN115 WCJ115 WMF115 WWB115 JP115 TL115 ADH115 AND115 AWZ115 BGV115 BQR115 CAN115 CKJ115 CUF115 DEB115 DNX115 DXT115 EHP115 ERL115 FBH115 FLD115 FUZ115 GEV115 GOR115 GYN115 HIJ115 HSF115 ICB115 ILX115 IVT115 JFP115 JPL115 JZH115 KJD115 KSZ115 LCV115 LMR115 LWN115 MGJ115 MQF115 NAB115 NJX115 NTT115 ODP115 ONL115 OXH115 PHD115 PQZ115 QAV115 QKR115 QUN115 REJ115 ROF115 RYB115 SHX115 SRT115 TBP115 TLL115 TVH115 UFD115 UOZ115 CKP116 AXF116 BQX116 ANJ116 CAT116 BHB116 ADN116 TR116 JV116 WWH116 WML116 WCP116 VST116 VIX116 UZB116 UPF116 UFJ116 TVN116 TLR116 TBV116 SRZ116 SID116 RYH116 ROL116 REP116 QUT116 QKX116 QBB116 PRF116 PHJ116 OXN116 ONR116 ODV116 NTZ116 NKD116 NAH116 MQL116 MGP116 LWT116 LMX116 LDB116 KTF116 KJJ116 JZN116 JPR116 JFV116 IVZ116 IMD116 ICH116 HSL116 HIP116 GYT116 GOX116 GFB116 FVF116 FLJ116 FBN116 ERR116 EHV116 DXZ116 DOD116 DEH116 CUL116 UOZ117 VIR117 UYV117 VSN117 WCJ117 WMF117 WWB117 JP117 TL117 ADH117 AND117 AWZ117 BGV117 BQR117 CAN117 CKJ117 CUF117 DEB117 DNX117 DXT117 EHP117 ERL117 FBH117 FLD117 FUZ117 GEV117 GOR117 GYN117 HIJ117 HSF117 ICB117 ILX117 IVT117 JFP117 JPL117 JZH117 KJD117 KSZ117 LCV117 LMR117 LWN117 MGJ117 MQF117 NAB117 NJX117 NTT117 ODP117 ONL117 OXH117 PHD117 PQZ117 QAV117 QKR117 QUN117 REJ117 ROF117 RYB117 SHX117 SRT117 TBP117 TLL117 TVH117 UFD117 CKP118 AXF118 BQX118 ANJ118 CAT118 BHB118 ADN118 TR118 JV118 WWH118 WML118 WCP118 VST118 VIX118 UZB118 UPF118 UFJ118 TVN118 TLR118 TBV118 SRZ118 SID118 RYH118 ROL118 REP118 QUT118 QKX118 QBB118 PRF118 PHJ118 OXN118 ONR118 ODV118 NTZ118 NKD118 NAH118 MQL118 MGP118 LWT118 LMX118 LDB118 KTF118 KJJ118 JZN118 JPR118 JFV118 IVZ118 IMD118 ICH118 HSL118 HIP118 GYT118 GOX118 GFB118 FVF118 FLJ118 FBN118 ERR118 EHV118 DXZ118 DOD118 DEH118 CUL118 UFD119 UOZ119 VIR119 UYV119 VSN119 WCJ119 WMF119 WWB119 JP119 TL119 ADH119 AND119 AWZ119 BGV119 BQR119 CAN119 CKJ119 CUF119 DEB119 DNX119 DXT119 EHP119 ERL119 FBH119 FLD119 FUZ119 GEV119 GOR119 GYN119 HIJ119 HSF119 ICB119 ILX119 IVT119 JFP119 JPL119 JZH119 KJD119 KSZ119 LCV119 LMR119 LWN119 MGJ119 MQF119 NAB119 NJX119 NTT119 ODP119 ONL119 OXH119 PHD119 PQZ119 QAV119 QKR119 QUN119 REJ119 ROF119 RYB119 SHX119 SRT119 TBP119 TLL119 TVH119 CKP120 AXF120 BQX120 ANJ120 CAT120 BHB120 ADN120 TR120 JV120 WWH120 WML120 WCP120 VST120 VIX120 UZB120 UPF120 UFJ120 TVN120 TLR120 TBV120 SRZ120 SID120 RYH120 ROL120 REP120 QUT120 QKX120 QBB120 PRF120 PHJ120 OXN120 ONR120 ODV120 NTZ120 NKD120 NAH120 MQL120 MGP120 LWT120 LMX120 LDB120 KTF120 KJJ120 JZN120 JPR120 JFV120 IVZ120 IMD120 ICH120 HSL120 HIP120 GYT120 GOX120 GFB120 FVF120 FLJ120 FBN120 ERR120 EHV120 DXZ120 DOD120 DEH120 CUL120 TVH121 UFD121 UOZ121 VIR121 UYV121 VSN121 WCJ121 WMF121 WWB121 JP121 TL121 ADH121 AND121 AWZ121 BGV121 BQR121 CAN121 CKJ121 CUF121 DEB121 DNX121 DXT121 EHP121 ERL121 FBH121 FLD121 FUZ121 GEV121 GOR121 GYN121 HIJ121 HSF121 ICB121 ILX121 IVT121 JFP121 JPL121 JZH121 KJD121 KSZ121 LCV121 LMR121 LWN121 MGJ121 MQF121 NAB121 NJX121 NTT121 ODP121 ONL121 OXH121 PHD121 PQZ121 QAV121 QKR121 QUN121 REJ121 ROF121 RYB121 SHX121 SRT121 TBP121 TLL121 TLL123 AXF122 BQX122 ANJ122 CAT122 BHB122 ADN122 TR122 JV122 WWH122 WML122 WCP122 VST122 VIX122 UZB122 UPF122 UFJ122 TVN122 TLR122 TBV122 SRZ122 SID122 RYH122 ROL122 REP122 QUT122 QKX122 QBB122 PRF122 PHJ122 OXN122 ONR122 ODV122 NTZ122 NKD122 NAH122 MQL122 MGP122 LWT122 LMX122 LDB122 KTF122 KJJ122 JZN122 JPR122 JFV122 IVZ122 IMD122 ICH122 HSL122 HIP122 GYT122 GOX122 GFB122 FVF122 FLJ122 FBN122 ERR122 EHV122 DXZ122 DOD122 DEH122 CUL122 ANC143 ANN144 ADR144 TV144 JZ144 WWL144 WMP144 WCT144 VSX144 VJB144 UZF144 UPJ144 UFN144 TVR144 TLV144 TBZ144 SSD144 SIH144 RYL144 ROP144 RET144 QUX144 QLB144 QBF144 PRJ144 PHN144 OXR144 ONV144 ODZ144 NUD144 NKH144 NAL144 MQP144 MGT144 LWX144 LNB144 LDF144 KTJ144 KJN144 JZR144 JPV144 JFZ144 IWD144 IMH144 ICL144 HSP144 HIT144 GYX144 GPB144 GFF144 FVJ144 FLN144 FBR144 ERV144 EHZ144 DYD144 DOH144 BRB144 DEL144 BHF144 CUP144 AXJ144 CKT144 ANC146 ANN147 ADR147 TV147 JZ147 WWL147 WMP147 WCT147 VSX147 VJB147 UZF147 UPJ147 UFN147 TVR147 TLV147 TBZ147 SSD147 SIH147 RYL147 ROP147 RET147 QUX147 QLB147 QBF147 PRJ147 PHN147 OXR147 ONV147 ODZ147 NUD147 NKH147 NAL147 MQP147 MGT147 LWX147 LNB147 LDF147 KTJ147 KJN147 JZR147 JPV147 JFZ147 IWD147 IMH147 ICL147 HSP147 HIT147 GYX147 GPB147 GFF147 FVJ147 FLN147 FBR147 ERV147 EHZ147 DYD147 DOH147 BRB147 DEL147 BHF147 CUP147 AXJ147 CKT147 AH128:AJ129 DEA134 DNW134 DXS134 EHO134 ERK134 FBG134 FLC134 FUY134 GEU134 GOQ134 GYM134 HII134 HSE134 ICA134 ILW134 IVS134 JFO134 JPK134 JZG134 KJC134 KSY134 LCU134 LMQ134 LWM134 MGI134 MQE134 NAA134 NJW134 NTS134 ODO134 ONK134 OXG134 PHC134 PQY134 QAU134 QKQ134 QUM134 REI134 ROE134 RYA134 SHW134 SRS134 TBO134 TLK134 TVG134 UFC134 UOY134 UYU134 VIQ134 VSM134 WCI134 WME134 WWA134 JO134 TK134 ADG134 BGU134 CAM134 ANC134 BQQ134 AWY134 CKI134 AH105:AH107 WVU127 CUE128:CUE129 DEA128:DEA129 DNW128:DNW129 DXS128:DXS129 EHO128:EHO129 ERK128:ERK129 FBG128:FBG129 FLC128:FLC129 FUY128:FUY129 GEU128:GEU129 GOQ128:GOQ129 GYM128:GYM129 HII128:HII129 HSE128:HSE129 ICA128:ICA129 ILW128:ILW129 IVS128:IVS129 JFO128:JFO129 JPK128:JPK129 JZG128:JZG129 KJC128:KJC129 KSY128:KSY129 LCU128:LCU129 LMQ128:LMQ129 LWM128:LWM129 MGI128:MGI129 MQE128:MQE129 NAA128:NAA129 NJW128:NJW129 NTS128:NTS129 ODO128:ODO129 ONK128:ONK129 OXG128:OXG129 PHC128:PHC129 PQY128:PQY129 QAU128:QAU129 QKQ128:QKQ129 QUM128:QUM129 REI128:REI129 ROE128:ROE129 RYA128:RYA129 SHW128:SHW129 SRS128:SRS129 TBO128:TBO129 TLK128:TLK129 TVG128:TVG129 UFC128:UFC129 UOY128:UOY129 UYU128:UYU129 VIQ128:VIQ129 VSM128:VSM129 WCI128:WCI129 WME128:WME129 WWA128:WWA129 JO128:JO129 TK128:TK129 ADG128:ADG129 BGU128:BGU129 CAM128:CAM129 ANC128:ANC129 BQQ128:BQQ129 AWY128:AWY129 ANL269:ANL273 AJ161:AJ162 CAX264:CAX266 CKT264:CKT266 AXJ264:AXJ266 CUP264:CUP266 BHF264:BHF266 DEL264:DEL266 BRB264:BRB266 DOH264:DOH266 DYD264:DYD266 EHZ264:EHZ266 ERV264:ERV266 FBR264:FBR266 FLN264:FLN266 FVJ264:FVJ266 GFF264:GFF266 GPB264:GPB266 GYX264:GYX266 HIT264:HIT266 HSP264:HSP266 ICL264:ICL266 IMH264:IMH266 IWD264:IWD266 JFZ264:JFZ266 JPV264:JPV266 JZR264:JZR266 KJN264:KJN266 KTJ264:KTJ266 LDF264:LDF266 LNB264:LNB266 LWX264:LWX266 MGT264:MGT266 MQP264:MQP266 NAL264:NAL266 NKH264:NKH266 NUD264:NUD266 ODZ264:ODZ266 ONV264:ONV266 OXR264:OXR266 PHN264:PHN266 PRJ264:PRJ266 QBF264:QBF266 QLB264:QLB266 QUX264:QUX266 RET264:RET266 ROP264:ROP266 RYL264:RYL266 SIH264:SIH266 SSD264:SSD266 TBZ264:TBZ266 TLV264:TLV266 TVR264:TVR266 UFN264:UFN266 UPJ264:UPJ266 UZF264:UZF266 VJB264:VJB266 VSX264:VSX266 WCT264:WCT266 WMP264:WMP266 WWL264:WWL266 JZ264:JZ266 TV264:TV266 ADR264:ADR266 AN265:AN266 AI193:AI194 ADJ194 TN194 JR194 WWD194 WMH194 WCL194 VSP194 VIT194 UYX194 UPB194 UFF194 TVJ194 TLN194 TBR194 SRV194 SHZ194 RYD194 ROH194 REL194 QUP194 QKT194 QAX194 PRB194 PHF194 OXJ194 ONN194 ODR194 NTV194 NJZ194 NAD194 MQH194 MGL194 LWP194 LMT194 LCX194 KTB194 KJF194 JZJ194 JPN194 JFR194 IVV194 ILZ194 ICD194 HSH194 HIL194 GYP194 GOT194 GEX194 FVB194 FLF194 FBJ194 ERN194 EHR194 DXV194 DNZ194 BQT194 DED194 BGX194 CUH194 AXB194 CKL194 CAP194 ANF194 ANN258 CAX258 CKT258 AXJ258 CUP258 BHF258 DEL258 BRB258 DOH258 DYD258 EHZ258 ERV258 FBR258 FLN258 FVJ258 GFF258 GPB258 GYX258 HIT258 HSP258 ICL258 IMH258 IWD258 JFZ258 JPV258 JZR258 KJN258 KTJ258 LDF258 LNB258 LWX258 MGT258 MQP258 NAL258 NKH258 NUD258 ODZ258 ONV258 OXR258 PHN258 PRJ258 QBF258 QLB258 QUX258 RET258 ROP258 RYL258 SIH258 SSD258 TBZ258 TLV258 TVR258 UFN258 UPJ258 UZF258 VJB258 VSX258 WCT258 WMP258 WWL258 JZ258 TV258 ADR258 ANN260 CAX260 CKT260 AXJ260 CUP260 BHF260 DEL260 BRB260 DOH260 DYD260 EHZ260 ERV260 FBR260 FLN260 FVJ260 GFF260 GPB260 GYX260 HIT260 HSP260 ICL260 IMH260 IWD260 JFZ260 JPV260 JZR260 KJN260 KTJ260 LDF260 LNB260 LWX260 MGT260 MQP260 NAL260 NKH260 NUD260 ODZ260 ONV260 OXR260 PHN260 PRJ260 QBF260 QLB260 QUX260 RET260 ROP260 RYL260 SIH260 SSD260 TBZ260 TLV260 TVR260 UFN260 UPJ260 UZF260 VJB260 VSX260 WCT260 WMP260 WWL260 JZ260 TV260 ADR260 ANN262 CAX262 CKT262 AXJ262 CUP262 BHF262 DEL262 BRB262 DOH262 DYD262 EHZ262 ERV262 FBR262 FLN262 FVJ262 GFF262 GPB262 GYX262 HIT262 HSP262 ICL262 IMH262 IWD262 JFZ262 JPV262 JZR262 KJN262 KTJ262 LDF262 LNB262 LWX262 MGT262 MQP262 NAL262 NKH262 NUD262 ODZ262 ONV262 OXR262 PHN262 PRJ262 QBF262 QLB262 QUX262 RET262 ROP262 RYL262 SIH262 SSD262 TBZ262 TLV262 TVR262 UFN262 UPJ262 UZF262 VJB262 VSX262 WCT262 WMP262 WWL262 JZ262 TV262 AWY132 BQQ132 ANC132 CAM132 BGU132 ADG132 TK132 JO132 WWA132 WME132 WCI132 VSM132 VIQ132 UYU132 UOY132 UFC132 TVG132 TLK132 TBO132 SRS132 SHW132 RYA132 ROE132 REI132 QUM132 QKQ132 QAU132 PQY132 PHC132 OXG132 ONK132 ODO132 NTS132 NJW132 NAA132 MQE132 MGI132 LWM132 LMQ132 LCU132 KSY132 KJC132 JZG132 JPK132 JFO132 IVS132 ILW132 ICA132 HSE132 HII132 GYM132 GOQ132 GEU132 FUY132 FLC132 FBG132 ERK132 EHO132 DXS132 DNW132 DEA132 CUE132 CKI132 SZ267:SZ268 BQC133 AWK133 CJU133 CTQ133 DDM133 DNI133 DXE133 EHA133 EQW133 FAS133 FKO133 FUK133 GEG133 GOC133 GXY133 HHU133 HRQ133 IBM133 ILI133 IVE133 JFA133 JOW133 JYS133 KIO133 KSK133 LCG133 LMC133 LVY133 MFU133 MPQ133 MZM133 NJI133 NTE133 ODA133 OMW133 OWS133 PGO133 PQK133 QAG133 QKC133 QTY133 RDU133 RNQ133 RXM133 SHI133 SRE133 TBA133 TKW133 TUS133 UEO133 UOK133 UYG133 VIC133 VRY133 WBU133 WLQ133 WVM133 JA133 SW133 ACS133 BGG133 BZY133 TKR79 SQZ79 SHD79 RXH79 RNL79 RDP79 QTT79 QJX79 QAB79 PQF79 PGJ79 OWN79 OMR79 OCV79 NSZ79 NJD79 MZH79 MPL79 MFP79 LVT79 LLX79 LCB79 KSF79 KIJ79 JYN79 JOR79 JEV79 IUZ79 ILD79 IBH79 HRL79 HHP79 GXT79 GNX79 GEB79 FUF79 FKJ79 FAN79 EQR79 EGV79 DWZ79 DND79 DDH79 CTL79 CJP79 BZT79 BPX79 BGB79 AWF79 AMJ79 ACN79 SR79 IV79 WVH79 WLL79 WBP79 VRT79 VHX79 UYB79 UOF79 UEJ79 TUN79 AH83 TKR82 SQZ82 SHD82 RXH82 RNL82 RDP82 QTT82 QJX82 QAB82 PQF82 PGJ82 OWN82 OMR82 OCV82 NSZ82 NJD82 MZH82 MPL82 MFP82 LVT82 LLX82 LCB82 KSF82 KIJ82 JYN82 JOR82 JEV82 IUZ82 ILD82 IBH82 HRL82 HHP82 GXT82 GNX82 GEB82 FUF82 FKJ82 FAN82 EQR82 EGV82 DWZ82 DND82 DDH82 CTL82 CJP82 BZT82 BPX82 BGB82 AWF82 AMJ82 ACN82 SR82 IV82 WVH82 WLL82 WBP82 VRT82 VHX82 UYB82 UOF82 UEJ82 TUN82 CUE134 AJ265:AJ266 WVP267:WVP268 ACV267:ACV268 AMR267:AMR268 CAB267:CAB268 CJX267:CJX268 AWN267:AWN268 CTT267:CTT268 BGJ267:BGJ268 DDP267:DDP268 BQF267:BQF268 DNL267:DNL268 DXH267:DXH268 EHD267:EHD268 EQZ267:EQZ268 FAV267:FAV268 FKR267:FKR268 FUN267:FUN268 GEJ267:GEJ268 GOF267:GOF268 GYB267:GYB268 HHX267:HHX268 HRT267:HRT268 IBP267:IBP268 ILL267:ILL268 IVH267:IVH268 JFD267:JFD268 JOZ267:JOZ268 JYV267:JYV268 KIR267:KIR268 KSN267:KSN268 LCJ267:LCJ268 LMF267:LMF268 LWB267:LWB268 MFX267:MFX268 MPT267:MPT268 MZP267:MZP268 NJL267:NJL268 NTH267:NTH268 ODD267:ODD268 OMZ267:OMZ268 OWV267:OWV268 PGR267:PGR268 PQN267:PQN268 QAJ267:QAJ268 QKF267:QKF268 QUB267:QUB268 RDX267:RDX268 RNT267:RNT268 RXP267:RXP268 SHL267:SHL268 SRH267:SRH268 TBD267:TBD268 TKZ267:TKZ268 TUV267:TUV268 UER267:UER268 UON267:UON268 UYJ267:UYJ268 VIF267:VIF268 VSB267:VSB268 WBX267:WBX268 WLT267:WLT268 AF267:AF268 AF206:AF209 ANN217 JD267:JD268 AR206:AR209 AN206:AN213 ADR217 TV217 JZ217 WWL217 WMP217 WCT217 VSX217 VJB217 UZF217 UPJ217 UFN217 TVR217 TLV217 TBZ217 SSD217 SIH217 RYL217 ROP217 RET217 QUX217 QLB217 QBF217 PRJ217 PHN217 OXR217 ONV217 ODZ217 NUD217 NKH217 NAL217 MQP217 MGT217 LWX217 LNB217 LDF217 KTJ217 KJN217 JZR217 JPV217 JFZ217 IWD217 IMH217 ICL217 HSP217 HIT217 GYX217 GPB217 GFF217 FVJ217 FLN217 FBR217 ERV217 EHZ217 DYD217 DOH217 BRB217 DEL217 BHF217 CUP217 AXJ217 CKT217 CAX217 CAV269:CAV273 CKR269:CKR273 AXH269:AXH273 CUN269:CUN273 BHD269:BHD273 DEJ269:DEJ273 BQZ269:BQZ273 DOF269:DOF273 DYB269:DYB273 EHX269:EHX273 ERT269:ERT273 FBP269:FBP273 FLL269:FLL273 FVH269:FVH273 GFD269:GFD273 GOZ269:GOZ273 GYV269:GYV273 HIR269:HIR273 HSN269:HSN273 ICJ269:ICJ273 IMF269:IMF273 IWB269:IWB273 JFX269:JFX273 JPT269:JPT273 JZP269:JZP273 KJL269:KJL273 KTH269:KTH273 LDD269:LDD273 LMZ269:LMZ273 LWV269:LWV273 MGR269:MGR273 MQN269:MQN273 NAJ269:NAJ273 NKF269:NKF273 NUB269:NUB273 ODX269:ODX273 ONT269:ONT273 OXP269:OXP273 PHL269:PHL273 PRH269:PRH273 QBD269:QBD273 QKZ269:QKZ273 QUV269:QUV273 RER269:RER273 RON269:RON273 RYJ269:RYJ273 SIF269:SIF273 SSB269:SSB273 TBX269:TBX273 TLT269:TLT273 TVP269:TVP273 UFL269:UFL273 UPH269:UPH273 UZD269:UZD273 VIZ269:VIZ273 VSV269:VSV273 WCR269:WCR273 WMN269:WMN273 WWJ269:WWJ273 JX269:JX273 TT269:TT273 ADP269:ADP273 AF126:AF129</xm:sqref>
        </x14:dataValidation>
        <x14:dataValidation type="list" allowBlank="1" showInputMessage="1">
          <x14:formula1>
            <xm:f>атрибут</xm:f>
          </x14:formula1>
          <xm:sqref>BJ65577:BJ66407 KZ65577:KZ66407 UV65577:UV66407 AER65577:AER66407 AON65577:AON66407 AYJ65577:AYJ66407 BIF65577:BIF66407 BSB65577:BSB66407 CBX65577:CBX66407 CLT65577:CLT66407 CVP65577:CVP66407 DFL65577:DFL66407 DPH65577:DPH66407 DZD65577:DZD66407 EIZ65577:EIZ66407 ESV65577:ESV66407 FCR65577:FCR66407 FMN65577:FMN66407 FWJ65577:FWJ66407 GGF65577:GGF66407 GQB65577:GQB66407 GZX65577:GZX66407 HJT65577:HJT66407 HTP65577:HTP66407 IDL65577:IDL66407 INH65577:INH66407 IXD65577:IXD66407 JGZ65577:JGZ66407 JQV65577:JQV66407 KAR65577:KAR66407 KKN65577:KKN66407 KUJ65577:KUJ66407 LEF65577:LEF66407 LOB65577:LOB66407 LXX65577:LXX66407 MHT65577:MHT66407 MRP65577:MRP66407 NBL65577:NBL66407 NLH65577:NLH66407 NVD65577:NVD66407 OEZ65577:OEZ66407 OOV65577:OOV66407 OYR65577:OYR66407 PIN65577:PIN66407 PSJ65577:PSJ66407 QCF65577:QCF66407 QMB65577:QMB66407 QVX65577:QVX66407 RFT65577:RFT66407 RPP65577:RPP66407 RZL65577:RZL66407 SJH65577:SJH66407 STD65577:STD66407 TCZ65577:TCZ66407 TMV65577:TMV66407 TWR65577:TWR66407 UGN65577:UGN66407 UQJ65577:UQJ66407 VAF65577:VAF66407 VKB65577:VKB66407 VTX65577:VTX66407 WDT65577:WDT66407 WNP65577:WNP66407 WXL65577:WXL66407 BJ131113:BJ131943 KZ131113:KZ131943 UV131113:UV131943 AER131113:AER131943 AON131113:AON131943 AYJ131113:AYJ131943 BIF131113:BIF131943 BSB131113:BSB131943 CBX131113:CBX131943 CLT131113:CLT131943 CVP131113:CVP131943 DFL131113:DFL131943 DPH131113:DPH131943 DZD131113:DZD131943 EIZ131113:EIZ131943 ESV131113:ESV131943 FCR131113:FCR131943 FMN131113:FMN131943 FWJ131113:FWJ131943 GGF131113:GGF131943 GQB131113:GQB131943 GZX131113:GZX131943 HJT131113:HJT131943 HTP131113:HTP131943 IDL131113:IDL131943 INH131113:INH131943 IXD131113:IXD131943 JGZ131113:JGZ131943 JQV131113:JQV131943 KAR131113:KAR131943 KKN131113:KKN131943 KUJ131113:KUJ131943 LEF131113:LEF131943 LOB131113:LOB131943 LXX131113:LXX131943 MHT131113:MHT131943 MRP131113:MRP131943 NBL131113:NBL131943 NLH131113:NLH131943 NVD131113:NVD131943 OEZ131113:OEZ131943 OOV131113:OOV131943 OYR131113:OYR131943 PIN131113:PIN131943 PSJ131113:PSJ131943 QCF131113:QCF131943 QMB131113:QMB131943 QVX131113:QVX131943 RFT131113:RFT131943 RPP131113:RPP131943 RZL131113:RZL131943 SJH131113:SJH131943 STD131113:STD131943 TCZ131113:TCZ131943 TMV131113:TMV131943 TWR131113:TWR131943 UGN131113:UGN131943 UQJ131113:UQJ131943 VAF131113:VAF131943 VKB131113:VKB131943 VTX131113:VTX131943 WDT131113:WDT131943 WNP131113:WNP131943 WXL131113:WXL131943 BJ196649:BJ197479 KZ196649:KZ197479 UV196649:UV197479 AER196649:AER197479 AON196649:AON197479 AYJ196649:AYJ197479 BIF196649:BIF197479 BSB196649:BSB197479 CBX196649:CBX197479 CLT196649:CLT197479 CVP196649:CVP197479 DFL196649:DFL197479 DPH196649:DPH197479 DZD196649:DZD197479 EIZ196649:EIZ197479 ESV196649:ESV197479 FCR196649:FCR197479 FMN196649:FMN197479 FWJ196649:FWJ197479 GGF196649:GGF197479 GQB196649:GQB197479 GZX196649:GZX197479 HJT196649:HJT197479 HTP196649:HTP197479 IDL196649:IDL197479 INH196649:INH197479 IXD196649:IXD197479 JGZ196649:JGZ197479 JQV196649:JQV197479 KAR196649:KAR197479 KKN196649:KKN197479 KUJ196649:KUJ197479 LEF196649:LEF197479 LOB196649:LOB197479 LXX196649:LXX197479 MHT196649:MHT197479 MRP196649:MRP197479 NBL196649:NBL197479 NLH196649:NLH197479 NVD196649:NVD197479 OEZ196649:OEZ197479 OOV196649:OOV197479 OYR196649:OYR197479 PIN196649:PIN197479 PSJ196649:PSJ197479 QCF196649:QCF197479 QMB196649:QMB197479 QVX196649:QVX197479 RFT196649:RFT197479 RPP196649:RPP197479 RZL196649:RZL197479 SJH196649:SJH197479 STD196649:STD197479 TCZ196649:TCZ197479 TMV196649:TMV197479 TWR196649:TWR197479 UGN196649:UGN197479 UQJ196649:UQJ197479 VAF196649:VAF197479 VKB196649:VKB197479 VTX196649:VTX197479 WDT196649:WDT197479 WNP196649:WNP197479 WXL196649:WXL197479 BJ262185:BJ263015 KZ262185:KZ263015 UV262185:UV263015 AER262185:AER263015 AON262185:AON263015 AYJ262185:AYJ263015 BIF262185:BIF263015 BSB262185:BSB263015 CBX262185:CBX263015 CLT262185:CLT263015 CVP262185:CVP263015 DFL262185:DFL263015 DPH262185:DPH263015 DZD262185:DZD263015 EIZ262185:EIZ263015 ESV262185:ESV263015 FCR262185:FCR263015 FMN262185:FMN263015 FWJ262185:FWJ263015 GGF262185:GGF263015 GQB262185:GQB263015 GZX262185:GZX263015 HJT262185:HJT263015 HTP262185:HTP263015 IDL262185:IDL263015 INH262185:INH263015 IXD262185:IXD263015 JGZ262185:JGZ263015 JQV262185:JQV263015 KAR262185:KAR263015 KKN262185:KKN263015 KUJ262185:KUJ263015 LEF262185:LEF263015 LOB262185:LOB263015 LXX262185:LXX263015 MHT262185:MHT263015 MRP262185:MRP263015 NBL262185:NBL263015 NLH262185:NLH263015 NVD262185:NVD263015 OEZ262185:OEZ263015 OOV262185:OOV263015 OYR262185:OYR263015 PIN262185:PIN263015 PSJ262185:PSJ263015 QCF262185:QCF263015 QMB262185:QMB263015 QVX262185:QVX263015 RFT262185:RFT263015 RPP262185:RPP263015 RZL262185:RZL263015 SJH262185:SJH263015 STD262185:STD263015 TCZ262185:TCZ263015 TMV262185:TMV263015 TWR262185:TWR263015 UGN262185:UGN263015 UQJ262185:UQJ263015 VAF262185:VAF263015 VKB262185:VKB263015 VTX262185:VTX263015 WDT262185:WDT263015 WNP262185:WNP263015 WXL262185:WXL263015 BJ327721:BJ328551 KZ327721:KZ328551 UV327721:UV328551 AER327721:AER328551 AON327721:AON328551 AYJ327721:AYJ328551 BIF327721:BIF328551 BSB327721:BSB328551 CBX327721:CBX328551 CLT327721:CLT328551 CVP327721:CVP328551 DFL327721:DFL328551 DPH327721:DPH328551 DZD327721:DZD328551 EIZ327721:EIZ328551 ESV327721:ESV328551 FCR327721:FCR328551 FMN327721:FMN328551 FWJ327721:FWJ328551 GGF327721:GGF328551 GQB327721:GQB328551 GZX327721:GZX328551 HJT327721:HJT328551 HTP327721:HTP328551 IDL327721:IDL328551 INH327721:INH328551 IXD327721:IXD328551 JGZ327721:JGZ328551 JQV327721:JQV328551 KAR327721:KAR328551 KKN327721:KKN328551 KUJ327721:KUJ328551 LEF327721:LEF328551 LOB327721:LOB328551 LXX327721:LXX328551 MHT327721:MHT328551 MRP327721:MRP328551 NBL327721:NBL328551 NLH327721:NLH328551 NVD327721:NVD328551 OEZ327721:OEZ328551 OOV327721:OOV328551 OYR327721:OYR328551 PIN327721:PIN328551 PSJ327721:PSJ328551 QCF327721:QCF328551 QMB327721:QMB328551 QVX327721:QVX328551 RFT327721:RFT328551 RPP327721:RPP328551 RZL327721:RZL328551 SJH327721:SJH328551 STD327721:STD328551 TCZ327721:TCZ328551 TMV327721:TMV328551 TWR327721:TWR328551 UGN327721:UGN328551 UQJ327721:UQJ328551 VAF327721:VAF328551 VKB327721:VKB328551 VTX327721:VTX328551 WDT327721:WDT328551 WNP327721:WNP328551 WXL327721:WXL328551 BJ393257:BJ394087 KZ393257:KZ394087 UV393257:UV394087 AER393257:AER394087 AON393257:AON394087 AYJ393257:AYJ394087 BIF393257:BIF394087 BSB393257:BSB394087 CBX393257:CBX394087 CLT393257:CLT394087 CVP393257:CVP394087 DFL393257:DFL394087 DPH393257:DPH394087 DZD393257:DZD394087 EIZ393257:EIZ394087 ESV393257:ESV394087 FCR393257:FCR394087 FMN393257:FMN394087 FWJ393257:FWJ394087 GGF393257:GGF394087 GQB393257:GQB394087 GZX393257:GZX394087 HJT393257:HJT394087 HTP393257:HTP394087 IDL393257:IDL394087 INH393257:INH394087 IXD393257:IXD394087 JGZ393257:JGZ394087 JQV393257:JQV394087 KAR393257:KAR394087 KKN393257:KKN394087 KUJ393257:KUJ394087 LEF393257:LEF394087 LOB393257:LOB394087 LXX393257:LXX394087 MHT393257:MHT394087 MRP393257:MRP394087 NBL393257:NBL394087 NLH393257:NLH394087 NVD393257:NVD394087 OEZ393257:OEZ394087 OOV393257:OOV394087 OYR393257:OYR394087 PIN393257:PIN394087 PSJ393257:PSJ394087 QCF393257:QCF394087 QMB393257:QMB394087 QVX393257:QVX394087 RFT393257:RFT394087 RPP393257:RPP394087 RZL393257:RZL394087 SJH393257:SJH394087 STD393257:STD394087 TCZ393257:TCZ394087 TMV393257:TMV394087 TWR393257:TWR394087 UGN393257:UGN394087 UQJ393257:UQJ394087 VAF393257:VAF394087 VKB393257:VKB394087 VTX393257:VTX394087 WDT393257:WDT394087 WNP393257:WNP394087 WXL393257:WXL394087 BJ458793:BJ459623 KZ458793:KZ459623 UV458793:UV459623 AER458793:AER459623 AON458793:AON459623 AYJ458793:AYJ459623 BIF458793:BIF459623 BSB458793:BSB459623 CBX458793:CBX459623 CLT458793:CLT459623 CVP458793:CVP459623 DFL458793:DFL459623 DPH458793:DPH459623 DZD458793:DZD459623 EIZ458793:EIZ459623 ESV458793:ESV459623 FCR458793:FCR459623 FMN458793:FMN459623 FWJ458793:FWJ459623 GGF458793:GGF459623 GQB458793:GQB459623 GZX458793:GZX459623 HJT458793:HJT459623 HTP458793:HTP459623 IDL458793:IDL459623 INH458793:INH459623 IXD458793:IXD459623 JGZ458793:JGZ459623 JQV458793:JQV459623 KAR458793:KAR459623 KKN458793:KKN459623 KUJ458793:KUJ459623 LEF458793:LEF459623 LOB458793:LOB459623 LXX458793:LXX459623 MHT458793:MHT459623 MRP458793:MRP459623 NBL458793:NBL459623 NLH458793:NLH459623 NVD458793:NVD459623 OEZ458793:OEZ459623 OOV458793:OOV459623 OYR458793:OYR459623 PIN458793:PIN459623 PSJ458793:PSJ459623 QCF458793:QCF459623 QMB458793:QMB459623 QVX458793:QVX459623 RFT458793:RFT459623 RPP458793:RPP459623 RZL458793:RZL459623 SJH458793:SJH459623 STD458793:STD459623 TCZ458793:TCZ459623 TMV458793:TMV459623 TWR458793:TWR459623 UGN458793:UGN459623 UQJ458793:UQJ459623 VAF458793:VAF459623 VKB458793:VKB459623 VTX458793:VTX459623 WDT458793:WDT459623 WNP458793:WNP459623 WXL458793:WXL459623 BJ524329:BJ525159 KZ524329:KZ525159 UV524329:UV525159 AER524329:AER525159 AON524329:AON525159 AYJ524329:AYJ525159 BIF524329:BIF525159 BSB524329:BSB525159 CBX524329:CBX525159 CLT524329:CLT525159 CVP524329:CVP525159 DFL524329:DFL525159 DPH524329:DPH525159 DZD524329:DZD525159 EIZ524329:EIZ525159 ESV524329:ESV525159 FCR524329:FCR525159 FMN524329:FMN525159 FWJ524329:FWJ525159 GGF524329:GGF525159 GQB524329:GQB525159 GZX524329:GZX525159 HJT524329:HJT525159 HTP524329:HTP525159 IDL524329:IDL525159 INH524329:INH525159 IXD524329:IXD525159 JGZ524329:JGZ525159 JQV524329:JQV525159 KAR524329:KAR525159 KKN524329:KKN525159 KUJ524329:KUJ525159 LEF524329:LEF525159 LOB524329:LOB525159 LXX524329:LXX525159 MHT524329:MHT525159 MRP524329:MRP525159 NBL524329:NBL525159 NLH524329:NLH525159 NVD524329:NVD525159 OEZ524329:OEZ525159 OOV524329:OOV525159 OYR524329:OYR525159 PIN524329:PIN525159 PSJ524329:PSJ525159 QCF524329:QCF525159 QMB524329:QMB525159 QVX524329:QVX525159 RFT524329:RFT525159 RPP524329:RPP525159 RZL524329:RZL525159 SJH524329:SJH525159 STD524329:STD525159 TCZ524329:TCZ525159 TMV524329:TMV525159 TWR524329:TWR525159 UGN524329:UGN525159 UQJ524329:UQJ525159 VAF524329:VAF525159 VKB524329:VKB525159 VTX524329:VTX525159 WDT524329:WDT525159 WNP524329:WNP525159 WXL524329:WXL525159 BJ589865:BJ590695 KZ589865:KZ590695 UV589865:UV590695 AER589865:AER590695 AON589865:AON590695 AYJ589865:AYJ590695 BIF589865:BIF590695 BSB589865:BSB590695 CBX589865:CBX590695 CLT589865:CLT590695 CVP589865:CVP590695 DFL589865:DFL590695 DPH589865:DPH590695 DZD589865:DZD590695 EIZ589865:EIZ590695 ESV589865:ESV590695 FCR589865:FCR590695 FMN589865:FMN590695 FWJ589865:FWJ590695 GGF589865:GGF590695 GQB589865:GQB590695 GZX589865:GZX590695 HJT589865:HJT590695 HTP589865:HTP590695 IDL589865:IDL590695 INH589865:INH590695 IXD589865:IXD590695 JGZ589865:JGZ590695 JQV589865:JQV590695 KAR589865:KAR590695 KKN589865:KKN590695 KUJ589865:KUJ590695 LEF589865:LEF590695 LOB589865:LOB590695 LXX589865:LXX590695 MHT589865:MHT590695 MRP589865:MRP590695 NBL589865:NBL590695 NLH589865:NLH590695 NVD589865:NVD590695 OEZ589865:OEZ590695 OOV589865:OOV590695 OYR589865:OYR590695 PIN589865:PIN590695 PSJ589865:PSJ590695 QCF589865:QCF590695 QMB589865:QMB590695 QVX589865:QVX590695 RFT589865:RFT590695 RPP589865:RPP590695 RZL589865:RZL590695 SJH589865:SJH590695 STD589865:STD590695 TCZ589865:TCZ590695 TMV589865:TMV590695 TWR589865:TWR590695 UGN589865:UGN590695 UQJ589865:UQJ590695 VAF589865:VAF590695 VKB589865:VKB590695 VTX589865:VTX590695 WDT589865:WDT590695 WNP589865:WNP590695 WXL589865:WXL590695 BJ655401:BJ656231 KZ655401:KZ656231 UV655401:UV656231 AER655401:AER656231 AON655401:AON656231 AYJ655401:AYJ656231 BIF655401:BIF656231 BSB655401:BSB656231 CBX655401:CBX656231 CLT655401:CLT656231 CVP655401:CVP656231 DFL655401:DFL656231 DPH655401:DPH656231 DZD655401:DZD656231 EIZ655401:EIZ656231 ESV655401:ESV656231 FCR655401:FCR656231 FMN655401:FMN656231 FWJ655401:FWJ656231 GGF655401:GGF656231 GQB655401:GQB656231 GZX655401:GZX656231 HJT655401:HJT656231 HTP655401:HTP656231 IDL655401:IDL656231 INH655401:INH656231 IXD655401:IXD656231 JGZ655401:JGZ656231 JQV655401:JQV656231 KAR655401:KAR656231 KKN655401:KKN656231 KUJ655401:KUJ656231 LEF655401:LEF656231 LOB655401:LOB656231 LXX655401:LXX656231 MHT655401:MHT656231 MRP655401:MRP656231 NBL655401:NBL656231 NLH655401:NLH656231 NVD655401:NVD656231 OEZ655401:OEZ656231 OOV655401:OOV656231 OYR655401:OYR656231 PIN655401:PIN656231 PSJ655401:PSJ656231 QCF655401:QCF656231 QMB655401:QMB656231 QVX655401:QVX656231 RFT655401:RFT656231 RPP655401:RPP656231 RZL655401:RZL656231 SJH655401:SJH656231 STD655401:STD656231 TCZ655401:TCZ656231 TMV655401:TMV656231 TWR655401:TWR656231 UGN655401:UGN656231 UQJ655401:UQJ656231 VAF655401:VAF656231 VKB655401:VKB656231 VTX655401:VTX656231 WDT655401:WDT656231 WNP655401:WNP656231 WXL655401:WXL656231 BJ720937:BJ721767 KZ720937:KZ721767 UV720937:UV721767 AER720937:AER721767 AON720937:AON721767 AYJ720937:AYJ721767 BIF720937:BIF721767 BSB720937:BSB721767 CBX720937:CBX721767 CLT720937:CLT721767 CVP720937:CVP721767 DFL720937:DFL721767 DPH720937:DPH721767 DZD720937:DZD721767 EIZ720937:EIZ721767 ESV720937:ESV721767 FCR720937:FCR721767 FMN720937:FMN721767 FWJ720937:FWJ721767 GGF720937:GGF721767 GQB720937:GQB721767 GZX720937:GZX721767 HJT720937:HJT721767 HTP720937:HTP721767 IDL720937:IDL721767 INH720937:INH721767 IXD720937:IXD721767 JGZ720937:JGZ721767 JQV720937:JQV721767 KAR720937:KAR721767 KKN720937:KKN721767 KUJ720937:KUJ721767 LEF720937:LEF721767 LOB720937:LOB721767 LXX720937:LXX721767 MHT720937:MHT721767 MRP720937:MRP721767 NBL720937:NBL721767 NLH720937:NLH721767 NVD720937:NVD721767 OEZ720937:OEZ721767 OOV720937:OOV721767 OYR720937:OYR721767 PIN720937:PIN721767 PSJ720937:PSJ721767 QCF720937:QCF721767 QMB720937:QMB721767 QVX720937:QVX721767 RFT720937:RFT721767 RPP720937:RPP721767 RZL720937:RZL721767 SJH720937:SJH721767 STD720937:STD721767 TCZ720937:TCZ721767 TMV720937:TMV721767 TWR720937:TWR721767 UGN720937:UGN721767 UQJ720937:UQJ721767 VAF720937:VAF721767 VKB720937:VKB721767 VTX720937:VTX721767 WDT720937:WDT721767 WNP720937:WNP721767 WXL720937:WXL721767 BJ786473:BJ787303 KZ786473:KZ787303 UV786473:UV787303 AER786473:AER787303 AON786473:AON787303 AYJ786473:AYJ787303 BIF786473:BIF787303 BSB786473:BSB787303 CBX786473:CBX787303 CLT786473:CLT787303 CVP786473:CVP787303 DFL786473:DFL787303 DPH786473:DPH787303 DZD786473:DZD787303 EIZ786473:EIZ787303 ESV786473:ESV787303 FCR786473:FCR787303 FMN786473:FMN787303 FWJ786473:FWJ787303 GGF786473:GGF787303 GQB786473:GQB787303 GZX786473:GZX787303 HJT786473:HJT787303 HTP786473:HTP787303 IDL786473:IDL787303 INH786473:INH787303 IXD786473:IXD787303 JGZ786473:JGZ787303 JQV786473:JQV787303 KAR786473:KAR787303 KKN786473:KKN787303 KUJ786473:KUJ787303 LEF786473:LEF787303 LOB786473:LOB787303 LXX786473:LXX787303 MHT786473:MHT787303 MRP786473:MRP787303 NBL786473:NBL787303 NLH786473:NLH787303 NVD786473:NVD787303 OEZ786473:OEZ787303 OOV786473:OOV787303 OYR786473:OYR787303 PIN786473:PIN787303 PSJ786473:PSJ787303 QCF786473:QCF787303 QMB786473:QMB787303 QVX786473:QVX787303 RFT786473:RFT787303 RPP786473:RPP787303 RZL786473:RZL787303 SJH786473:SJH787303 STD786473:STD787303 TCZ786473:TCZ787303 TMV786473:TMV787303 TWR786473:TWR787303 UGN786473:UGN787303 UQJ786473:UQJ787303 VAF786473:VAF787303 VKB786473:VKB787303 VTX786473:VTX787303 WDT786473:WDT787303 WNP786473:WNP787303 WXL786473:WXL787303 BJ852009:BJ852839 KZ852009:KZ852839 UV852009:UV852839 AER852009:AER852839 AON852009:AON852839 AYJ852009:AYJ852839 BIF852009:BIF852839 BSB852009:BSB852839 CBX852009:CBX852839 CLT852009:CLT852839 CVP852009:CVP852839 DFL852009:DFL852839 DPH852009:DPH852839 DZD852009:DZD852839 EIZ852009:EIZ852839 ESV852009:ESV852839 FCR852009:FCR852839 FMN852009:FMN852839 FWJ852009:FWJ852839 GGF852009:GGF852839 GQB852009:GQB852839 GZX852009:GZX852839 HJT852009:HJT852839 HTP852009:HTP852839 IDL852009:IDL852839 INH852009:INH852839 IXD852009:IXD852839 JGZ852009:JGZ852839 JQV852009:JQV852839 KAR852009:KAR852839 KKN852009:KKN852839 KUJ852009:KUJ852839 LEF852009:LEF852839 LOB852009:LOB852839 LXX852009:LXX852839 MHT852009:MHT852839 MRP852009:MRP852839 NBL852009:NBL852839 NLH852009:NLH852839 NVD852009:NVD852839 OEZ852009:OEZ852839 OOV852009:OOV852839 OYR852009:OYR852839 PIN852009:PIN852839 PSJ852009:PSJ852839 QCF852009:QCF852839 QMB852009:QMB852839 QVX852009:QVX852839 RFT852009:RFT852839 RPP852009:RPP852839 RZL852009:RZL852839 SJH852009:SJH852839 STD852009:STD852839 TCZ852009:TCZ852839 TMV852009:TMV852839 TWR852009:TWR852839 UGN852009:UGN852839 UQJ852009:UQJ852839 VAF852009:VAF852839 VKB852009:VKB852839 VTX852009:VTX852839 WDT852009:WDT852839 WNP852009:WNP852839 WXL852009:WXL852839 BJ917545:BJ918375 KZ917545:KZ918375 UV917545:UV918375 AER917545:AER918375 AON917545:AON918375 AYJ917545:AYJ918375 BIF917545:BIF918375 BSB917545:BSB918375 CBX917545:CBX918375 CLT917545:CLT918375 CVP917545:CVP918375 DFL917545:DFL918375 DPH917545:DPH918375 DZD917545:DZD918375 EIZ917545:EIZ918375 ESV917545:ESV918375 FCR917545:FCR918375 FMN917545:FMN918375 FWJ917545:FWJ918375 GGF917545:GGF918375 GQB917545:GQB918375 GZX917545:GZX918375 HJT917545:HJT918375 HTP917545:HTP918375 IDL917545:IDL918375 INH917545:INH918375 IXD917545:IXD918375 JGZ917545:JGZ918375 JQV917545:JQV918375 KAR917545:KAR918375 KKN917545:KKN918375 KUJ917545:KUJ918375 LEF917545:LEF918375 LOB917545:LOB918375 LXX917545:LXX918375 MHT917545:MHT918375 MRP917545:MRP918375 NBL917545:NBL918375 NLH917545:NLH918375 NVD917545:NVD918375 OEZ917545:OEZ918375 OOV917545:OOV918375 OYR917545:OYR918375 PIN917545:PIN918375 PSJ917545:PSJ918375 QCF917545:QCF918375 QMB917545:QMB918375 QVX917545:QVX918375 RFT917545:RFT918375 RPP917545:RPP918375 RZL917545:RZL918375 SJH917545:SJH918375 STD917545:STD918375 TCZ917545:TCZ918375 TMV917545:TMV918375 TWR917545:TWR918375 UGN917545:UGN918375 UQJ917545:UQJ918375 VAF917545:VAF918375 VKB917545:VKB918375 VTX917545:VTX918375 WDT917545:WDT918375 WNP917545:WNP918375 WXL917545:WXL918375 BJ983081:BJ983911 KZ983081:KZ983911 UV983081:UV983911 AER983081:AER983911 AON983081:AON983911 AYJ983081:AYJ983911 BIF983081:BIF983911 BSB983081:BSB983911 CBX983081:CBX983911 CLT983081:CLT983911 CVP983081:CVP983911 DFL983081:DFL983911 DPH983081:DPH983911 DZD983081:DZD983911 EIZ983081:EIZ983911 ESV983081:ESV983911 FCR983081:FCR983911 FMN983081:FMN983911 FWJ983081:FWJ983911 GGF983081:GGF983911 GQB983081:GQB983911 GZX983081:GZX983911 HJT983081:HJT983911 HTP983081:HTP983911 IDL983081:IDL983911 INH983081:INH983911 IXD983081:IXD983911 JGZ983081:JGZ983911 JQV983081:JQV983911 KAR983081:KAR983911 KKN983081:KKN983911 KUJ983081:KUJ983911 LEF983081:LEF983911 LOB983081:LOB983911 LXX983081:LXX983911 MHT983081:MHT983911 MRP983081:MRP983911 NBL983081:NBL983911 NLH983081:NLH983911 NVD983081:NVD983911 OEZ983081:OEZ983911 OOV983081:OOV983911 OYR983081:OYR983911 PIN983081:PIN983911 PSJ983081:PSJ983911 QCF983081:QCF983911 QMB983081:QMB983911 QVX983081:QVX983911 RFT983081:RFT983911 RPP983081:RPP983911 RZL983081:RZL983911 SJH983081:SJH983911 STD983081:STD983911 TCZ983081:TCZ983911 TMV983081:TMV983911 TWR983081:TWR983911 UGN983081:UGN983911 UQJ983081:UQJ983911 VAF983081:VAF983911 VKB983081:VKB983911 VTX983081:VTX983911 WDT983081:WDT983911 WNP983081:WNP983911 WXL983081:WXL983911 BG65577:BG66405 KW65577:KW66405 US65577:US66405 AEO65577:AEO66405 AOK65577:AOK66405 AYG65577:AYG66405 BIC65577:BIC66405 BRY65577:BRY66405 CBU65577:CBU66405 CLQ65577:CLQ66405 CVM65577:CVM66405 DFI65577:DFI66405 DPE65577:DPE66405 DZA65577:DZA66405 EIW65577:EIW66405 ESS65577:ESS66405 FCO65577:FCO66405 FMK65577:FMK66405 FWG65577:FWG66405 GGC65577:GGC66405 GPY65577:GPY66405 GZU65577:GZU66405 HJQ65577:HJQ66405 HTM65577:HTM66405 IDI65577:IDI66405 INE65577:INE66405 IXA65577:IXA66405 JGW65577:JGW66405 JQS65577:JQS66405 KAO65577:KAO66405 KKK65577:KKK66405 KUG65577:KUG66405 LEC65577:LEC66405 LNY65577:LNY66405 LXU65577:LXU66405 MHQ65577:MHQ66405 MRM65577:MRM66405 NBI65577:NBI66405 NLE65577:NLE66405 NVA65577:NVA66405 OEW65577:OEW66405 OOS65577:OOS66405 OYO65577:OYO66405 PIK65577:PIK66405 PSG65577:PSG66405 QCC65577:QCC66405 QLY65577:QLY66405 QVU65577:QVU66405 RFQ65577:RFQ66405 RPM65577:RPM66405 RZI65577:RZI66405 SJE65577:SJE66405 STA65577:STA66405 TCW65577:TCW66405 TMS65577:TMS66405 TWO65577:TWO66405 UGK65577:UGK66405 UQG65577:UQG66405 VAC65577:VAC66405 VJY65577:VJY66405 VTU65577:VTU66405 WDQ65577:WDQ66405 WNM65577:WNM66405 WXI65577:WXI66405 BG131113:BG131941 KW131113:KW131941 US131113:US131941 AEO131113:AEO131941 AOK131113:AOK131941 AYG131113:AYG131941 BIC131113:BIC131941 BRY131113:BRY131941 CBU131113:CBU131941 CLQ131113:CLQ131941 CVM131113:CVM131941 DFI131113:DFI131941 DPE131113:DPE131941 DZA131113:DZA131941 EIW131113:EIW131941 ESS131113:ESS131941 FCO131113:FCO131941 FMK131113:FMK131941 FWG131113:FWG131941 GGC131113:GGC131941 GPY131113:GPY131941 GZU131113:GZU131941 HJQ131113:HJQ131941 HTM131113:HTM131941 IDI131113:IDI131941 INE131113:INE131941 IXA131113:IXA131941 JGW131113:JGW131941 JQS131113:JQS131941 KAO131113:KAO131941 KKK131113:KKK131941 KUG131113:KUG131941 LEC131113:LEC131941 LNY131113:LNY131941 LXU131113:LXU131941 MHQ131113:MHQ131941 MRM131113:MRM131941 NBI131113:NBI131941 NLE131113:NLE131941 NVA131113:NVA131941 OEW131113:OEW131941 OOS131113:OOS131941 OYO131113:OYO131941 PIK131113:PIK131941 PSG131113:PSG131941 QCC131113:QCC131941 QLY131113:QLY131941 QVU131113:QVU131941 RFQ131113:RFQ131941 RPM131113:RPM131941 RZI131113:RZI131941 SJE131113:SJE131941 STA131113:STA131941 TCW131113:TCW131941 TMS131113:TMS131941 TWO131113:TWO131941 UGK131113:UGK131941 UQG131113:UQG131941 VAC131113:VAC131941 VJY131113:VJY131941 VTU131113:VTU131941 WDQ131113:WDQ131941 WNM131113:WNM131941 WXI131113:WXI131941 BG196649:BG197477 KW196649:KW197477 US196649:US197477 AEO196649:AEO197477 AOK196649:AOK197477 AYG196649:AYG197477 BIC196649:BIC197477 BRY196649:BRY197477 CBU196649:CBU197477 CLQ196649:CLQ197477 CVM196649:CVM197477 DFI196649:DFI197477 DPE196649:DPE197477 DZA196649:DZA197477 EIW196649:EIW197477 ESS196649:ESS197477 FCO196649:FCO197477 FMK196649:FMK197477 FWG196649:FWG197477 GGC196649:GGC197477 GPY196649:GPY197477 GZU196649:GZU197477 HJQ196649:HJQ197477 HTM196649:HTM197477 IDI196649:IDI197477 INE196649:INE197477 IXA196649:IXA197477 JGW196649:JGW197477 JQS196649:JQS197477 KAO196649:KAO197477 KKK196649:KKK197477 KUG196649:KUG197477 LEC196649:LEC197477 LNY196649:LNY197477 LXU196649:LXU197477 MHQ196649:MHQ197477 MRM196649:MRM197477 NBI196649:NBI197477 NLE196649:NLE197477 NVA196649:NVA197477 OEW196649:OEW197477 OOS196649:OOS197477 OYO196649:OYO197477 PIK196649:PIK197477 PSG196649:PSG197477 QCC196649:QCC197477 QLY196649:QLY197477 QVU196649:QVU197477 RFQ196649:RFQ197477 RPM196649:RPM197477 RZI196649:RZI197477 SJE196649:SJE197477 STA196649:STA197477 TCW196649:TCW197477 TMS196649:TMS197477 TWO196649:TWO197477 UGK196649:UGK197477 UQG196649:UQG197477 VAC196649:VAC197477 VJY196649:VJY197477 VTU196649:VTU197477 WDQ196649:WDQ197477 WNM196649:WNM197477 WXI196649:WXI197477 BG262185:BG263013 KW262185:KW263013 US262185:US263013 AEO262185:AEO263013 AOK262185:AOK263013 AYG262185:AYG263013 BIC262185:BIC263013 BRY262185:BRY263013 CBU262185:CBU263013 CLQ262185:CLQ263013 CVM262185:CVM263013 DFI262185:DFI263013 DPE262185:DPE263013 DZA262185:DZA263013 EIW262185:EIW263013 ESS262185:ESS263013 FCO262185:FCO263013 FMK262185:FMK263013 FWG262185:FWG263013 GGC262185:GGC263013 GPY262185:GPY263013 GZU262185:GZU263013 HJQ262185:HJQ263013 HTM262185:HTM263013 IDI262185:IDI263013 INE262185:INE263013 IXA262185:IXA263013 JGW262185:JGW263013 JQS262185:JQS263013 KAO262185:KAO263013 KKK262185:KKK263013 KUG262185:KUG263013 LEC262185:LEC263013 LNY262185:LNY263013 LXU262185:LXU263013 MHQ262185:MHQ263013 MRM262185:MRM263013 NBI262185:NBI263013 NLE262185:NLE263013 NVA262185:NVA263013 OEW262185:OEW263013 OOS262185:OOS263013 OYO262185:OYO263013 PIK262185:PIK263013 PSG262185:PSG263013 QCC262185:QCC263013 QLY262185:QLY263013 QVU262185:QVU263013 RFQ262185:RFQ263013 RPM262185:RPM263013 RZI262185:RZI263013 SJE262185:SJE263013 STA262185:STA263013 TCW262185:TCW263013 TMS262185:TMS263013 TWO262185:TWO263013 UGK262185:UGK263013 UQG262185:UQG263013 VAC262185:VAC263013 VJY262185:VJY263013 VTU262185:VTU263013 WDQ262185:WDQ263013 WNM262185:WNM263013 WXI262185:WXI263013 BG327721:BG328549 KW327721:KW328549 US327721:US328549 AEO327721:AEO328549 AOK327721:AOK328549 AYG327721:AYG328549 BIC327721:BIC328549 BRY327721:BRY328549 CBU327721:CBU328549 CLQ327721:CLQ328549 CVM327721:CVM328549 DFI327721:DFI328549 DPE327721:DPE328549 DZA327721:DZA328549 EIW327721:EIW328549 ESS327721:ESS328549 FCO327721:FCO328549 FMK327721:FMK328549 FWG327721:FWG328549 GGC327721:GGC328549 GPY327721:GPY328549 GZU327721:GZU328549 HJQ327721:HJQ328549 HTM327721:HTM328549 IDI327721:IDI328549 INE327721:INE328549 IXA327721:IXA328549 JGW327721:JGW328549 JQS327721:JQS328549 KAO327721:KAO328549 KKK327721:KKK328549 KUG327721:KUG328549 LEC327721:LEC328549 LNY327721:LNY328549 LXU327721:LXU328549 MHQ327721:MHQ328549 MRM327721:MRM328549 NBI327721:NBI328549 NLE327721:NLE328549 NVA327721:NVA328549 OEW327721:OEW328549 OOS327721:OOS328549 OYO327721:OYO328549 PIK327721:PIK328549 PSG327721:PSG328549 QCC327721:QCC328549 QLY327721:QLY328549 QVU327721:QVU328549 RFQ327721:RFQ328549 RPM327721:RPM328549 RZI327721:RZI328549 SJE327721:SJE328549 STA327721:STA328549 TCW327721:TCW328549 TMS327721:TMS328549 TWO327721:TWO328549 UGK327721:UGK328549 UQG327721:UQG328549 VAC327721:VAC328549 VJY327721:VJY328549 VTU327721:VTU328549 WDQ327721:WDQ328549 WNM327721:WNM328549 WXI327721:WXI328549 BG393257:BG394085 KW393257:KW394085 US393257:US394085 AEO393257:AEO394085 AOK393257:AOK394085 AYG393257:AYG394085 BIC393257:BIC394085 BRY393257:BRY394085 CBU393257:CBU394085 CLQ393257:CLQ394085 CVM393257:CVM394085 DFI393257:DFI394085 DPE393257:DPE394085 DZA393257:DZA394085 EIW393257:EIW394085 ESS393257:ESS394085 FCO393257:FCO394085 FMK393257:FMK394085 FWG393257:FWG394085 GGC393257:GGC394085 GPY393257:GPY394085 GZU393257:GZU394085 HJQ393257:HJQ394085 HTM393257:HTM394085 IDI393257:IDI394085 INE393257:INE394085 IXA393257:IXA394085 JGW393257:JGW394085 JQS393257:JQS394085 KAO393257:KAO394085 KKK393257:KKK394085 KUG393257:KUG394085 LEC393257:LEC394085 LNY393257:LNY394085 LXU393257:LXU394085 MHQ393257:MHQ394085 MRM393257:MRM394085 NBI393257:NBI394085 NLE393257:NLE394085 NVA393257:NVA394085 OEW393257:OEW394085 OOS393257:OOS394085 OYO393257:OYO394085 PIK393257:PIK394085 PSG393257:PSG394085 QCC393257:QCC394085 QLY393257:QLY394085 QVU393257:QVU394085 RFQ393257:RFQ394085 RPM393257:RPM394085 RZI393257:RZI394085 SJE393257:SJE394085 STA393257:STA394085 TCW393257:TCW394085 TMS393257:TMS394085 TWO393257:TWO394085 UGK393257:UGK394085 UQG393257:UQG394085 VAC393257:VAC394085 VJY393257:VJY394085 VTU393257:VTU394085 WDQ393257:WDQ394085 WNM393257:WNM394085 WXI393257:WXI394085 BG458793:BG459621 KW458793:KW459621 US458793:US459621 AEO458793:AEO459621 AOK458793:AOK459621 AYG458793:AYG459621 BIC458793:BIC459621 BRY458793:BRY459621 CBU458793:CBU459621 CLQ458793:CLQ459621 CVM458793:CVM459621 DFI458793:DFI459621 DPE458793:DPE459621 DZA458793:DZA459621 EIW458793:EIW459621 ESS458793:ESS459621 FCO458793:FCO459621 FMK458793:FMK459621 FWG458793:FWG459621 GGC458793:GGC459621 GPY458793:GPY459621 GZU458793:GZU459621 HJQ458793:HJQ459621 HTM458793:HTM459621 IDI458793:IDI459621 INE458793:INE459621 IXA458793:IXA459621 JGW458793:JGW459621 JQS458793:JQS459621 KAO458793:KAO459621 KKK458793:KKK459621 KUG458793:KUG459621 LEC458793:LEC459621 LNY458793:LNY459621 LXU458793:LXU459621 MHQ458793:MHQ459621 MRM458793:MRM459621 NBI458793:NBI459621 NLE458793:NLE459621 NVA458793:NVA459621 OEW458793:OEW459621 OOS458793:OOS459621 OYO458793:OYO459621 PIK458793:PIK459621 PSG458793:PSG459621 QCC458793:QCC459621 QLY458793:QLY459621 QVU458793:QVU459621 RFQ458793:RFQ459621 RPM458793:RPM459621 RZI458793:RZI459621 SJE458793:SJE459621 STA458793:STA459621 TCW458793:TCW459621 TMS458793:TMS459621 TWO458793:TWO459621 UGK458793:UGK459621 UQG458793:UQG459621 VAC458793:VAC459621 VJY458793:VJY459621 VTU458793:VTU459621 WDQ458793:WDQ459621 WNM458793:WNM459621 WXI458793:WXI459621 BG524329:BG525157 KW524329:KW525157 US524329:US525157 AEO524329:AEO525157 AOK524329:AOK525157 AYG524329:AYG525157 BIC524329:BIC525157 BRY524329:BRY525157 CBU524329:CBU525157 CLQ524329:CLQ525157 CVM524329:CVM525157 DFI524329:DFI525157 DPE524329:DPE525157 DZA524329:DZA525157 EIW524329:EIW525157 ESS524329:ESS525157 FCO524329:FCO525157 FMK524329:FMK525157 FWG524329:FWG525157 GGC524329:GGC525157 GPY524329:GPY525157 GZU524329:GZU525157 HJQ524329:HJQ525157 HTM524329:HTM525157 IDI524329:IDI525157 INE524329:INE525157 IXA524329:IXA525157 JGW524329:JGW525157 JQS524329:JQS525157 KAO524329:KAO525157 KKK524329:KKK525157 KUG524329:KUG525157 LEC524329:LEC525157 LNY524329:LNY525157 LXU524329:LXU525157 MHQ524329:MHQ525157 MRM524329:MRM525157 NBI524329:NBI525157 NLE524329:NLE525157 NVA524329:NVA525157 OEW524329:OEW525157 OOS524329:OOS525157 OYO524329:OYO525157 PIK524329:PIK525157 PSG524329:PSG525157 QCC524329:QCC525157 QLY524329:QLY525157 QVU524329:QVU525157 RFQ524329:RFQ525157 RPM524329:RPM525157 RZI524329:RZI525157 SJE524329:SJE525157 STA524329:STA525157 TCW524329:TCW525157 TMS524329:TMS525157 TWO524329:TWO525157 UGK524329:UGK525157 UQG524329:UQG525157 VAC524329:VAC525157 VJY524329:VJY525157 VTU524329:VTU525157 WDQ524329:WDQ525157 WNM524329:WNM525157 WXI524329:WXI525157 BG589865:BG590693 KW589865:KW590693 US589865:US590693 AEO589865:AEO590693 AOK589865:AOK590693 AYG589865:AYG590693 BIC589865:BIC590693 BRY589865:BRY590693 CBU589865:CBU590693 CLQ589865:CLQ590693 CVM589865:CVM590693 DFI589865:DFI590693 DPE589865:DPE590693 DZA589865:DZA590693 EIW589865:EIW590693 ESS589865:ESS590693 FCO589865:FCO590693 FMK589865:FMK590693 FWG589865:FWG590693 GGC589865:GGC590693 GPY589865:GPY590693 GZU589865:GZU590693 HJQ589865:HJQ590693 HTM589865:HTM590693 IDI589865:IDI590693 INE589865:INE590693 IXA589865:IXA590693 JGW589865:JGW590693 JQS589865:JQS590693 KAO589865:KAO590693 KKK589865:KKK590693 KUG589865:KUG590693 LEC589865:LEC590693 LNY589865:LNY590693 LXU589865:LXU590693 MHQ589865:MHQ590693 MRM589865:MRM590693 NBI589865:NBI590693 NLE589865:NLE590693 NVA589865:NVA590693 OEW589865:OEW590693 OOS589865:OOS590693 OYO589865:OYO590693 PIK589865:PIK590693 PSG589865:PSG590693 QCC589865:QCC590693 QLY589865:QLY590693 QVU589865:QVU590693 RFQ589865:RFQ590693 RPM589865:RPM590693 RZI589865:RZI590693 SJE589865:SJE590693 STA589865:STA590693 TCW589865:TCW590693 TMS589865:TMS590693 TWO589865:TWO590693 UGK589865:UGK590693 UQG589865:UQG590693 VAC589865:VAC590693 VJY589865:VJY590693 VTU589865:VTU590693 WDQ589865:WDQ590693 WNM589865:WNM590693 WXI589865:WXI590693 BG655401:BG656229 KW655401:KW656229 US655401:US656229 AEO655401:AEO656229 AOK655401:AOK656229 AYG655401:AYG656229 BIC655401:BIC656229 BRY655401:BRY656229 CBU655401:CBU656229 CLQ655401:CLQ656229 CVM655401:CVM656229 DFI655401:DFI656229 DPE655401:DPE656229 DZA655401:DZA656229 EIW655401:EIW656229 ESS655401:ESS656229 FCO655401:FCO656229 FMK655401:FMK656229 FWG655401:FWG656229 GGC655401:GGC656229 GPY655401:GPY656229 GZU655401:GZU656229 HJQ655401:HJQ656229 HTM655401:HTM656229 IDI655401:IDI656229 INE655401:INE656229 IXA655401:IXA656229 JGW655401:JGW656229 JQS655401:JQS656229 KAO655401:KAO656229 KKK655401:KKK656229 KUG655401:KUG656229 LEC655401:LEC656229 LNY655401:LNY656229 LXU655401:LXU656229 MHQ655401:MHQ656229 MRM655401:MRM656229 NBI655401:NBI656229 NLE655401:NLE656229 NVA655401:NVA656229 OEW655401:OEW656229 OOS655401:OOS656229 OYO655401:OYO656229 PIK655401:PIK656229 PSG655401:PSG656229 QCC655401:QCC656229 QLY655401:QLY656229 QVU655401:QVU656229 RFQ655401:RFQ656229 RPM655401:RPM656229 RZI655401:RZI656229 SJE655401:SJE656229 STA655401:STA656229 TCW655401:TCW656229 TMS655401:TMS656229 TWO655401:TWO656229 UGK655401:UGK656229 UQG655401:UQG656229 VAC655401:VAC656229 VJY655401:VJY656229 VTU655401:VTU656229 WDQ655401:WDQ656229 WNM655401:WNM656229 WXI655401:WXI656229 BG720937:BG721765 KW720937:KW721765 US720937:US721765 AEO720937:AEO721765 AOK720937:AOK721765 AYG720937:AYG721765 BIC720937:BIC721765 BRY720937:BRY721765 CBU720937:CBU721765 CLQ720937:CLQ721765 CVM720937:CVM721765 DFI720937:DFI721765 DPE720937:DPE721765 DZA720937:DZA721765 EIW720937:EIW721765 ESS720937:ESS721765 FCO720937:FCO721765 FMK720937:FMK721765 FWG720937:FWG721765 GGC720937:GGC721765 GPY720937:GPY721765 GZU720937:GZU721765 HJQ720937:HJQ721765 HTM720937:HTM721765 IDI720937:IDI721765 INE720937:INE721765 IXA720937:IXA721765 JGW720937:JGW721765 JQS720937:JQS721765 KAO720937:KAO721765 KKK720937:KKK721765 KUG720937:KUG721765 LEC720937:LEC721765 LNY720937:LNY721765 LXU720937:LXU721765 MHQ720937:MHQ721765 MRM720937:MRM721765 NBI720937:NBI721765 NLE720937:NLE721765 NVA720937:NVA721765 OEW720937:OEW721765 OOS720937:OOS721765 OYO720937:OYO721765 PIK720937:PIK721765 PSG720937:PSG721765 QCC720937:QCC721765 QLY720937:QLY721765 QVU720937:QVU721765 RFQ720937:RFQ721765 RPM720937:RPM721765 RZI720937:RZI721765 SJE720937:SJE721765 STA720937:STA721765 TCW720937:TCW721765 TMS720937:TMS721765 TWO720937:TWO721765 UGK720937:UGK721765 UQG720937:UQG721765 VAC720937:VAC721765 VJY720937:VJY721765 VTU720937:VTU721765 WDQ720937:WDQ721765 WNM720937:WNM721765 WXI720937:WXI721765 BG786473:BG787301 KW786473:KW787301 US786473:US787301 AEO786473:AEO787301 AOK786473:AOK787301 AYG786473:AYG787301 BIC786473:BIC787301 BRY786473:BRY787301 CBU786473:CBU787301 CLQ786473:CLQ787301 CVM786473:CVM787301 DFI786473:DFI787301 DPE786473:DPE787301 DZA786473:DZA787301 EIW786473:EIW787301 ESS786473:ESS787301 FCO786473:FCO787301 FMK786473:FMK787301 FWG786473:FWG787301 GGC786473:GGC787301 GPY786473:GPY787301 GZU786473:GZU787301 HJQ786473:HJQ787301 HTM786473:HTM787301 IDI786473:IDI787301 INE786473:INE787301 IXA786473:IXA787301 JGW786473:JGW787301 JQS786473:JQS787301 KAO786473:KAO787301 KKK786473:KKK787301 KUG786473:KUG787301 LEC786473:LEC787301 LNY786473:LNY787301 LXU786473:LXU787301 MHQ786473:MHQ787301 MRM786473:MRM787301 NBI786473:NBI787301 NLE786473:NLE787301 NVA786473:NVA787301 OEW786473:OEW787301 OOS786473:OOS787301 OYO786473:OYO787301 PIK786473:PIK787301 PSG786473:PSG787301 QCC786473:QCC787301 QLY786473:QLY787301 QVU786473:QVU787301 RFQ786473:RFQ787301 RPM786473:RPM787301 RZI786473:RZI787301 SJE786473:SJE787301 STA786473:STA787301 TCW786473:TCW787301 TMS786473:TMS787301 TWO786473:TWO787301 UGK786473:UGK787301 UQG786473:UQG787301 VAC786473:VAC787301 VJY786473:VJY787301 VTU786473:VTU787301 WDQ786473:WDQ787301 WNM786473:WNM787301 WXI786473:WXI787301 BG852009:BG852837 KW852009:KW852837 US852009:US852837 AEO852009:AEO852837 AOK852009:AOK852837 AYG852009:AYG852837 BIC852009:BIC852837 BRY852009:BRY852837 CBU852009:CBU852837 CLQ852009:CLQ852837 CVM852009:CVM852837 DFI852009:DFI852837 DPE852009:DPE852837 DZA852009:DZA852837 EIW852009:EIW852837 ESS852009:ESS852837 FCO852009:FCO852837 FMK852009:FMK852837 FWG852009:FWG852837 GGC852009:GGC852837 GPY852009:GPY852837 GZU852009:GZU852837 HJQ852009:HJQ852837 HTM852009:HTM852837 IDI852009:IDI852837 INE852009:INE852837 IXA852009:IXA852837 JGW852009:JGW852837 JQS852009:JQS852837 KAO852009:KAO852837 KKK852009:KKK852837 KUG852009:KUG852837 LEC852009:LEC852837 LNY852009:LNY852837 LXU852009:LXU852837 MHQ852009:MHQ852837 MRM852009:MRM852837 NBI852009:NBI852837 NLE852009:NLE852837 NVA852009:NVA852837 OEW852009:OEW852837 OOS852009:OOS852837 OYO852009:OYO852837 PIK852009:PIK852837 PSG852009:PSG852837 QCC852009:QCC852837 QLY852009:QLY852837 QVU852009:QVU852837 RFQ852009:RFQ852837 RPM852009:RPM852837 RZI852009:RZI852837 SJE852009:SJE852837 STA852009:STA852837 TCW852009:TCW852837 TMS852009:TMS852837 TWO852009:TWO852837 UGK852009:UGK852837 UQG852009:UQG852837 VAC852009:VAC852837 VJY852009:VJY852837 VTU852009:VTU852837 WDQ852009:WDQ852837 WNM852009:WNM852837 WXI852009:WXI852837 BG917545:BG918373 KW917545:KW918373 US917545:US918373 AEO917545:AEO918373 AOK917545:AOK918373 AYG917545:AYG918373 BIC917545:BIC918373 BRY917545:BRY918373 CBU917545:CBU918373 CLQ917545:CLQ918373 CVM917545:CVM918373 DFI917545:DFI918373 DPE917545:DPE918373 DZA917545:DZA918373 EIW917545:EIW918373 ESS917545:ESS918373 FCO917545:FCO918373 FMK917545:FMK918373 FWG917545:FWG918373 GGC917545:GGC918373 GPY917545:GPY918373 GZU917545:GZU918373 HJQ917545:HJQ918373 HTM917545:HTM918373 IDI917545:IDI918373 INE917545:INE918373 IXA917545:IXA918373 JGW917545:JGW918373 JQS917545:JQS918373 KAO917545:KAO918373 KKK917545:KKK918373 KUG917545:KUG918373 LEC917545:LEC918373 LNY917545:LNY918373 LXU917545:LXU918373 MHQ917545:MHQ918373 MRM917545:MRM918373 NBI917545:NBI918373 NLE917545:NLE918373 NVA917545:NVA918373 OEW917545:OEW918373 OOS917545:OOS918373 OYO917545:OYO918373 PIK917545:PIK918373 PSG917545:PSG918373 QCC917545:QCC918373 QLY917545:QLY918373 QVU917545:QVU918373 RFQ917545:RFQ918373 RPM917545:RPM918373 RZI917545:RZI918373 SJE917545:SJE918373 STA917545:STA918373 TCW917545:TCW918373 TMS917545:TMS918373 TWO917545:TWO918373 UGK917545:UGK918373 UQG917545:UQG918373 VAC917545:VAC918373 VJY917545:VJY918373 VTU917545:VTU918373 WDQ917545:WDQ918373 WNM917545:WNM918373 WXI917545:WXI918373 BG983081:BG983909 KW983081:KW983909 US983081:US983909 AEO983081:AEO983909 AOK983081:AOK983909 AYG983081:AYG983909 BIC983081:BIC983909 BRY983081:BRY983909 CBU983081:CBU983909 CLQ983081:CLQ983909 CVM983081:CVM983909 DFI983081:DFI983909 DPE983081:DPE983909 DZA983081:DZA983909 EIW983081:EIW983909 ESS983081:ESS983909 FCO983081:FCO983909 FMK983081:FMK983909 FWG983081:FWG983909 GGC983081:GGC983909 GPY983081:GPY983909 GZU983081:GZU983909 HJQ983081:HJQ983909 HTM983081:HTM983909 IDI983081:IDI983909 INE983081:INE983909 IXA983081:IXA983909 JGW983081:JGW983909 JQS983081:JQS983909 KAO983081:KAO983909 KKK983081:KKK983909 KUG983081:KUG983909 LEC983081:LEC983909 LNY983081:LNY983909 LXU983081:LXU983909 MHQ983081:MHQ983909 MRM983081:MRM983909 NBI983081:NBI983909 NLE983081:NLE983909 NVA983081:NVA983909 OEW983081:OEW983909 OOS983081:OOS983909 OYO983081:OYO983909 PIK983081:PIK983909 PSG983081:PSG983909 QCC983081:QCC983909 QLY983081:QLY983909 QVU983081:QVU983909 RFQ983081:RFQ983909 RPM983081:RPM983909 RZI983081:RZI983909 SJE983081:SJE983909 STA983081:STA983909 TCW983081:TCW983909 TMS983081:TMS983909 TWO983081:TWO983909 UGK983081:UGK983909 UQG983081:UQG983909 VAC983081:VAC983909 VJY983081:VJY983909 VTU983081:VTU983909 WDQ983081:WDQ983909 WNM983081:WNM983909 WXI983081:WXI983909 WXF983081:WXF983909 BD65577:BD66405 KT65577:KT66405 UP65577:UP66405 AEL65577:AEL66405 AOH65577:AOH66405 AYD65577:AYD66405 BHZ65577:BHZ66405 BRV65577:BRV66405 CBR65577:CBR66405 CLN65577:CLN66405 CVJ65577:CVJ66405 DFF65577:DFF66405 DPB65577:DPB66405 DYX65577:DYX66405 EIT65577:EIT66405 ESP65577:ESP66405 FCL65577:FCL66405 FMH65577:FMH66405 FWD65577:FWD66405 GFZ65577:GFZ66405 GPV65577:GPV66405 GZR65577:GZR66405 HJN65577:HJN66405 HTJ65577:HTJ66405 IDF65577:IDF66405 INB65577:INB66405 IWX65577:IWX66405 JGT65577:JGT66405 JQP65577:JQP66405 KAL65577:KAL66405 KKH65577:KKH66405 KUD65577:KUD66405 LDZ65577:LDZ66405 LNV65577:LNV66405 LXR65577:LXR66405 MHN65577:MHN66405 MRJ65577:MRJ66405 NBF65577:NBF66405 NLB65577:NLB66405 NUX65577:NUX66405 OET65577:OET66405 OOP65577:OOP66405 OYL65577:OYL66405 PIH65577:PIH66405 PSD65577:PSD66405 QBZ65577:QBZ66405 QLV65577:QLV66405 QVR65577:QVR66405 RFN65577:RFN66405 RPJ65577:RPJ66405 RZF65577:RZF66405 SJB65577:SJB66405 SSX65577:SSX66405 TCT65577:TCT66405 TMP65577:TMP66405 TWL65577:TWL66405 UGH65577:UGH66405 UQD65577:UQD66405 UZZ65577:UZZ66405 VJV65577:VJV66405 VTR65577:VTR66405 WDN65577:WDN66405 WNJ65577:WNJ66405 WXF65577:WXF66405 BD131113:BD131941 KT131113:KT131941 UP131113:UP131941 AEL131113:AEL131941 AOH131113:AOH131941 AYD131113:AYD131941 BHZ131113:BHZ131941 BRV131113:BRV131941 CBR131113:CBR131941 CLN131113:CLN131941 CVJ131113:CVJ131941 DFF131113:DFF131941 DPB131113:DPB131941 DYX131113:DYX131941 EIT131113:EIT131941 ESP131113:ESP131941 FCL131113:FCL131941 FMH131113:FMH131941 FWD131113:FWD131941 GFZ131113:GFZ131941 GPV131113:GPV131941 GZR131113:GZR131941 HJN131113:HJN131941 HTJ131113:HTJ131941 IDF131113:IDF131941 INB131113:INB131941 IWX131113:IWX131941 JGT131113:JGT131941 JQP131113:JQP131941 KAL131113:KAL131941 KKH131113:KKH131941 KUD131113:KUD131941 LDZ131113:LDZ131941 LNV131113:LNV131941 LXR131113:LXR131941 MHN131113:MHN131941 MRJ131113:MRJ131941 NBF131113:NBF131941 NLB131113:NLB131941 NUX131113:NUX131941 OET131113:OET131941 OOP131113:OOP131941 OYL131113:OYL131941 PIH131113:PIH131941 PSD131113:PSD131941 QBZ131113:QBZ131941 QLV131113:QLV131941 QVR131113:QVR131941 RFN131113:RFN131941 RPJ131113:RPJ131941 RZF131113:RZF131941 SJB131113:SJB131941 SSX131113:SSX131941 TCT131113:TCT131941 TMP131113:TMP131941 TWL131113:TWL131941 UGH131113:UGH131941 UQD131113:UQD131941 UZZ131113:UZZ131941 VJV131113:VJV131941 VTR131113:VTR131941 WDN131113:WDN131941 WNJ131113:WNJ131941 WXF131113:WXF131941 BD196649:BD197477 KT196649:KT197477 UP196649:UP197477 AEL196649:AEL197477 AOH196649:AOH197477 AYD196649:AYD197477 BHZ196649:BHZ197477 BRV196649:BRV197477 CBR196649:CBR197477 CLN196649:CLN197477 CVJ196649:CVJ197477 DFF196649:DFF197477 DPB196649:DPB197477 DYX196649:DYX197477 EIT196649:EIT197477 ESP196649:ESP197477 FCL196649:FCL197477 FMH196649:FMH197477 FWD196649:FWD197477 GFZ196649:GFZ197477 GPV196649:GPV197477 GZR196649:GZR197477 HJN196649:HJN197477 HTJ196649:HTJ197477 IDF196649:IDF197477 INB196649:INB197477 IWX196649:IWX197477 JGT196649:JGT197477 JQP196649:JQP197477 KAL196649:KAL197477 KKH196649:KKH197477 KUD196649:KUD197477 LDZ196649:LDZ197477 LNV196649:LNV197477 LXR196649:LXR197477 MHN196649:MHN197477 MRJ196649:MRJ197477 NBF196649:NBF197477 NLB196649:NLB197477 NUX196649:NUX197477 OET196649:OET197477 OOP196649:OOP197477 OYL196649:OYL197477 PIH196649:PIH197477 PSD196649:PSD197477 QBZ196649:QBZ197477 QLV196649:QLV197477 QVR196649:QVR197477 RFN196649:RFN197477 RPJ196649:RPJ197477 RZF196649:RZF197477 SJB196649:SJB197477 SSX196649:SSX197477 TCT196649:TCT197477 TMP196649:TMP197477 TWL196649:TWL197477 UGH196649:UGH197477 UQD196649:UQD197477 UZZ196649:UZZ197477 VJV196649:VJV197477 VTR196649:VTR197477 WDN196649:WDN197477 WNJ196649:WNJ197477 WXF196649:WXF197477 BD262185:BD263013 KT262185:KT263013 UP262185:UP263013 AEL262185:AEL263013 AOH262185:AOH263013 AYD262185:AYD263013 BHZ262185:BHZ263013 BRV262185:BRV263013 CBR262185:CBR263013 CLN262185:CLN263013 CVJ262185:CVJ263013 DFF262185:DFF263013 DPB262185:DPB263013 DYX262185:DYX263013 EIT262185:EIT263013 ESP262185:ESP263013 FCL262185:FCL263013 FMH262185:FMH263013 FWD262185:FWD263013 GFZ262185:GFZ263013 GPV262185:GPV263013 GZR262185:GZR263013 HJN262185:HJN263013 HTJ262185:HTJ263013 IDF262185:IDF263013 INB262185:INB263013 IWX262185:IWX263013 JGT262185:JGT263013 JQP262185:JQP263013 KAL262185:KAL263013 KKH262185:KKH263013 KUD262185:KUD263013 LDZ262185:LDZ263013 LNV262185:LNV263013 LXR262185:LXR263013 MHN262185:MHN263013 MRJ262185:MRJ263013 NBF262185:NBF263013 NLB262185:NLB263013 NUX262185:NUX263013 OET262185:OET263013 OOP262185:OOP263013 OYL262185:OYL263013 PIH262185:PIH263013 PSD262185:PSD263013 QBZ262185:QBZ263013 QLV262185:QLV263013 QVR262185:QVR263013 RFN262185:RFN263013 RPJ262185:RPJ263013 RZF262185:RZF263013 SJB262185:SJB263013 SSX262185:SSX263013 TCT262185:TCT263013 TMP262185:TMP263013 TWL262185:TWL263013 UGH262185:UGH263013 UQD262185:UQD263013 UZZ262185:UZZ263013 VJV262185:VJV263013 VTR262185:VTR263013 WDN262185:WDN263013 WNJ262185:WNJ263013 WXF262185:WXF263013 BD327721:BD328549 KT327721:KT328549 UP327721:UP328549 AEL327721:AEL328549 AOH327721:AOH328549 AYD327721:AYD328549 BHZ327721:BHZ328549 BRV327721:BRV328549 CBR327721:CBR328549 CLN327721:CLN328549 CVJ327721:CVJ328549 DFF327721:DFF328549 DPB327721:DPB328549 DYX327721:DYX328549 EIT327721:EIT328549 ESP327721:ESP328549 FCL327721:FCL328549 FMH327721:FMH328549 FWD327721:FWD328549 GFZ327721:GFZ328549 GPV327721:GPV328549 GZR327721:GZR328549 HJN327721:HJN328549 HTJ327721:HTJ328549 IDF327721:IDF328549 INB327721:INB328549 IWX327721:IWX328549 JGT327721:JGT328549 JQP327721:JQP328549 KAL327721:KAL328549 KKH327721:KKH328549 KUD327721:KUD328549 LDZ327721:LDZ328549 LNV327721:LNV328549 LXR327721:LXR328549 MHN327721:MHN328549 MRJ327721:MRJ328549 NBF327721:NBF328549 NLB327721:NLB328549 NUX327721:NUX328549 OET327721:OET328549 OOP327721:OOP328549 OYL327721:OYL328549 PIH327721:PIH328549 PSD327721:PSD328549 QBZ327721:QBZ328549 QLV327721:QLV328549 QVR327721:QVR328549 RFN327721:RFN328549 RPJ327721:RPJ328549 RZF327721:RZF328549 SJB327721:SJB328549 SSX327721:SSX328549 TCT327721:TCT328549 TMP327721:TMP328549 TWL327721:TWL328549 UGH327721:UGH328549 UQD327721:UQD328549 UZZ327721:UZZ328549 VJV327721:VJV328549 VTR327721:VTR328549 WDN327721:WDN328549 WNJ327721:WNJ328549 WXF327721:WXF328549 BD393257:BD394085 KT393257:KT394085 UP393257:UP394085 AEL393257:AEL394085 AOH393257:AOH394085 AYD393257:AYD394085 BHZ393257:BHZ394085 BRV393257:BRV394085 CBR393257:CBR394085 CLN393257:CLN394085 CVJ393257:CVJ394085 DFF393257:DFF394085 DPB393257:DPB394085 DYX393257:DYX394085 EIT393257:EIT394085 ESP393257:ESP394085 FCL393257:FCL394085 FMH393257:FMH394085 FWD393257:FWD394085 GFZ393257:GFZ394085 GPV393257:GPV394085 GZR393257:GZR394085 HJN393257:HJN394085 HTJ393257:HTJ394085 IDF393257:IDF394085 INB393257:INB394085 IWX393257:IWX394085 JGT393257:JGT394085 JQP393257:JQP394085 KAL393257:KAL394085 KKH393257:KKH394085 KUD393257:KUD394085 LDZ393257:LDZ394085 LNV393257:LNV394085 LXR393257:LXR394085 MHN393257:MHN394085 MRJ393257:MRJ394085 NBF393257:NBF394085 NLB393257:NLB394085 NUX393257:NUX394085 OET393257:OET394085 OOP393257:OOP394085 OYL393257:OYL394085 PIH393257:PIH394085 PSD393257:PSD394085 QBZ393257:QBZ394085 QLV393257:QLV394085 QVR393257:QVR394085 RFN393257:RFN394085 RPJ393257:RPJ394085 RZF393257:RZF394085 SJB393257:SJB394085 SSX393257:SSX394085 TCT393257:TCT394085 TMP393257:TMP394085 TWL393257:TWL394085 UGH393257:UGH394085 UQD393257:UQD394085 UZZ393257:UZZ394085 VJV393257:VJV394085 VTR393257:VTR394085 WDN393257:WDN394085 WNJ393257:WNJ394085 WXF393257:WXF394085 BD458793:BD459621 KT458793:KT459621 UP458793:UP459621 AEL458793:AEL459621 AOH458793:AOH459621 AYD458793:AYD459621 BHZ458793:BHZ459621 BRV458793:BRV459621 CBR458793:CBR459621 CLN458793:CLN459621 CVJ458793:CVJ459621 DFF458793:DFF459621 DPB458793:DPB459621 DYX458793:DYX459621 EIT458793:EIT459621 ESP458793:ESP459621 FCL458793:FCL459621 FMH458793:FMH459621 FWD458793:FWD459621 GFZ458793:GFZ459621 GPV458793:GPV459621 GZR458793:GZR459621 HJN458793:HJN459621 HTJ458793:HTJ459621 IDF458793:IDF459621 INB458793:INB459621 IWX458793:IWX459621 JGT458793:JGT459621 JQP458793:JQP459621 KAL458793:KAL459621 KKH458793:KKH459621 KUD458793:KUD459621 LDZ458793:LDZ459621 LNV458793:LNV459621 LXR458793:LXR459621 MHN458793:MHN459621 MRJ458793:MRJ459621 NBF458793:NBF459621 NLB458793:NLB459621 NUX458793:NUX459621 OET458793:OET459621 OOP458793:OOP459621 OYL458793:OYL459621 PIH458793:PIH459621 PSD458793:PSD459621 QBZ458793:QBZ459621 QLV458793:QLV459621 QVR458793:QVR459621 RFN458793:RFN459621 RPJ458793:RPJ459621 RZF458793:RZF459621 SJB458793:SJB459621 SSX458793:SSX459621 TCT458793:TCT459621 TMP458793:TMP459621 TWL458793:TWL459621 UGH458793:UGH459621 UQD458793:UQD459621 UZZ458793:UZZ459621 VJV458793:VJV459621 VTR458793:VTR459621 WDN458793:WDN459621 WNJ458793:WNJ459621 WXF458793:WXF459621 BD524329:BD525157 KT524329:KT525157 UP524329:UP525157 AEL524329:AEL525157 AOH524329:AOH525157 AYD524329:AYD525157 BHZ524329:BHZ525157 BRV524329:BRV525157 CBR524329:CBR525157 CLN524329:CLN525157 CVJ524329:CVJ525157 DFF524329:DFF525157 DPB524329:DPB525157 DYX524329:DYX525157 EIT524329:EIT525157 ESP524329:ESP525157 FCL524329:FCL525157 FMH524329:FMH525157 FWD524329:FWD525157 GFZ524329:GFZ525157 GPV524329:GPV525157 GZR524329:GZR525157 HJN524329:HJN525157 HTJ524329:HTJ525157 IDF524329:IDF525157 INB524329:INB525157 IWX524329:IWX525157 JGT524329:JGT525157 JQP524329:JQP525157 KAL524329:KAL525157 KKH524329:KKH525157 KUD524329:KUD525157 LDZ524329:LDZ525157 LNV524329:LNV525157 LXR524329:LXR525157 MHN524329:MHN525157 MRJ524329:MRJ525157 NBF524329:NBF525157 NLB524329:NLB525157 NUX524329:NUX525157 OET524329:OET525157 OOP524329:OOP525157 OYL524329:OYL525157 PIH524329:PIH525157 PSD524329:PSD525157 QBZ524329:QBZ525157 QLV524329:QLV525157 QVR524329:QVR525157 RFN524329:RFN525157 RPJ524329:RPJ525157 RZF524329:RZF525157 SJB524329:SJB525157 SSX524329:SSX525157 TCT524329:TCT525157 TMP524329:TMP525157 TWL524329:TWL525157 UGH524329:UGH525157 UQD524329:UQD525157 UZZ524329:UZZ525157 VJV524329:VJV525157 VTR524329:VTR525157 WDN524329:WDN525157 WNJ524329:WNJ525157 WXF524329:WXF525157 BD589865:BD590693 KT589865:KT590693 UP589865:UP590693 AEL589865:AEL590693 AOH589865:AOH590693 AYD589865:AYD590693 BHZ589865:BHZ590693 BRV589865:BRV590693 CBR589865:CBR590693 CLN589865:CLN590693 CVJ589865:CVJ590693 DFF589865:DFF590693 DPB589865:DPB590693 DYX589865:DYX590693 EIT589865:EIT590693 ESP589865:ESP590693 FCL589865:FCL590693 FMH589865:FMH590693 FWD589865:FWD590693 GFZ589865:GFZ590693 GPV589865:GPV590693 GZR589865:GZR590693 HJN589865:HJN590693 HTJ589865:HTJ590693 IDF589865:IDF590693 INB589865:INB590693 IWX589865:IWX590693 JGT589865:JGT590693 JQP589865:JQP590693 KAL589865:KAL590693 KKH589865:KKH590693 KUD589865:KUD590693 LDZ589865:LDZ590693 LNV589865:LNV590693 LXR589865:LXR590693 MHN589865:MHN590693 MRJ589865:MRJ590693 NBF589865:NBF590693 NLB589865:NLB590693 NUX589865:NUX590693 OET589865:OET590693 OOP589865:OOP590693 OYL589865:OYL590693 PIH589865:PIH590693 PSD589865:PSD590693 QBZ589865:QBZ590693 QLV589865:QLV590693 QVR589865:QVR590693 RFN589865:RFN590693 RPJ589865:RPJ590693 RZF589865:RZF590693 SJB589865:SJB590693 SSX589865:SSX590693 TCT589865:TCT590693 TMP589865:TMP590693 TWL589865:TWL590693 UGH589865:UGH590693 UQD589865:UQD590693 UZZ589865:UZZ590693 VJV589865:VJV590693 VTR589865:VTR590693 WDN589865:WDN590693 WNJ589865:WNJ590693 WXF589865:WXF590693 BD655401:BD656229 KT655401:KT656229 UP655401:UP656229 AEL655401:AEL656229 AOH655401:AOH656229 AYD655401:AYD656229 BHZ655401:BHZ656229 BRV655401:BRV656229 CBR655401:CBR656229 CLN655401:CLN656229 CVJ655401:CVJ656229 DFF655401:DFF656229 DPB655401:DPB656229 DYX655401:DYX656229 EIT655401:EIT656229 ESP655401:ESP656229 FCL655401:FCL656229 FMH655401:FMH656229 FWD655401:FWD656229 GFZ655401:GFZ656229 GPV655401:GPV656229 GZR655401:GZR656229 HJN655401:HJN656229 HTJ655401:HTJ656229 IDF655401:IDF656229 INB655401:INB656229 IWX655401:IWX656229 JGT655401:JGT656229 JQP655401:JQP656229 KAL655401:KAL656229 KKH655401:KKH656229 KUD655401:KUD656229 LDZ655401:LDZ656229 LNV655401:LNV656229 LXR655401:LXR656229 MHN655401:MHN656229 MRJ655401:MRJ656229 NBF655401:NBF656229 NLB655401:NLB656229 NUX655401:NUX656229 OET655401:OET656229 OOP655401:OOP656229 OYL655401:OYL656229 PIH655401:PIH656229 PSD655401:PSD656229 QBZ655401:QBZ656229 QLV655401:QLV656229 QVR655401:QVR656229 RFN655401:RFN656229 RPJ655401:RPJ656229 RZF655401:RZF656229 SJB655401:SJB656229 SSX655401:SSX656229 TCT655401:TCT656229 TMP655401:TMP656229 TWL655401:TWL656229 UGH655401:UGH656229 UQD655401:UQD656229 UZZ655401:UZZ656229 VJV655401:VJV656229 VTR655401:VTR656229 WDN655401:WDN656229 WNJ655401:WNJ656229 WXF655401:WXF656229 BD720937:BD721765 KT720937:KT721765 UP720937:UP721765 AEL720937:AEL721765 AOH720937:AOH721765 AYD720937:AYD721765 BHZ720937:BHZ721765 BRV720937:BRV721765 CBR720937:CBR721765 CLN720937:CLN721765 CVJ720937:CVJ721765 DFF720937:DFF721765 DPB720937:DPB721765 DYX720937:DYX721765 EIT720937:EIT721765 ESP720937:ESP721765 FCL720937:FCL721765 FMH720937:FMH721765 FWD720937:FWD721765 GFZ720937:GFZ721765 GPV720937:GPV721765 GZR720937:GZR721765 HJN720937:HJN721765 HTJ720937:HTJ721765 IDF720937:IDF721765 INB720937:INB721765 IWX720937:IWX721765 JGT720937:JGT721765 JQP720937:JQP721765 KAL720937:KAL721765 KKH720937:KKH721765 KUD720937:KUD721765 LDZ720937:LDZ721765 LNV720937:LNV721765 LXR720937:LXR721765 MHN720937:MHN721765 MRJ720937:MRJ721765 NBF720937:NBF721765 NLB720937:NLB721765 NUX720937:NUX721765 OET720937:OET721765 OOP720937:OOP721765 OYL720937:OYL721765 PIH720937:PIH721765 PSD720937:PSD721765 QBZ720937:QBZ721765 QLV720937:QLV721765 QVR720937:QVR721765 RFN720937:RFN721765 RPJ720937:RPJ721765 RZF720937:RZF721765 SJB720937:SJB721765 SSX720937:SSX721765 TCT720937:TCT721765 TMP720937:TMP721765 TWL720937:TWL721765 UGH720937:UGH721765 UQD720937:UQD721765 UZZ720937:UZZ721765 VJV720937:VJV721765 VTR720937:VTR721765 WDN720937:WDN721765 WNJ720937:WNJ721765 WXF720937:WXF721765 BD786473:BD787301 KT786473:KT787301 UP786473:UP787301 AEL786473:AEL787301 AOH786473:AOH787301 AYD786473:AYD787301 BHZ786473:BHZ787301 BRV786473:BRV787301 CBR786473:CBR787301 CLN786473:CLN787301 CVJ786473:CVJ787301 DFF786473:DFF787301 DPB786473:DPB787301 DYX786473:DYX787301 EIT786473:EIT787301 ESP786473:ESP787301 FCL786473:FCL787301 FMH786473:FMH787301 FWD786473:FWD787301 GFZ786473:GFZ787301 GPV786473:GPV787301 GZR786473:GZR787301 HJN786473:HJN787301 HTJ786473:HTJ787301 IDF786473:IDF787301 INB786473:INB787301 IWX786473:IWX787301 JGT786473:JGT787301 JQP786473:JQP787301 KAL786473:KAL787301 KKH786473:KKH787301 KUD786473:KUD787301 LDZ786473:LDZ787301 LNV786473:LNV787301 LXR786473:LXR787301 MHN786473:MHN787301 MRJ786473:MRJ787301 NBF786473:NBF787301 NLB786473:NLB787301 NUX786473:NUX787301 OET786473:OET787301 OOP786473:OOP787301 OYL786473:OYL787301 PIH786473:PIH787301 PSD786473:PSD787301 QBZ786473:QBZ787301 QLV786473:QLV787301 QVR786473:QVR787301 RFN786473:RFN787301 RPJ786473:RPJ787301 RZF786473:RZF787301 SJB786473:SJB787301 SSX786473:SSX787301 TCT786473:TCT787301 TMP786473:TMP787301 TWL786473:TWL787301 UGH786473:UGH787301 UQD786473:UQD787301 UZZ786473:UZZ787301 VJV786473:VJV787301 VTR786473:VTR787301 WDN786473:WDN787301 WNJ786473:WNJ787301 WXF786473:WXF787301 BD852009:BD852837 KT852009:KT852837 UP852009:UP852837 AEL852009:AEL852837 AOH852009:AOH852837 AYD852009:AYD852837 BHZ852009:BHZ852837 BRV852009:BRV852837 CBR852009:CBR852837 CLN852009:CLN852837 CVJ852009:CVJ852837 DFF852009:DFF852837 DPB852009:DPB852837 DYX852009:DYX852837 EIT852009:EIT852837 ESP852009:ESP852837 FCL852009:FCL852837 FMH852009:FMH852837 FWD852009:FWD852837 GFZ852009:GFZ852837 GPV852009:GPV852837 GZR852009:GZR852837 HJN852009:HJN852837 HTJ852009:HTJ852837 IDF852009:IDF852837 INB852009:INB852837 IWX852009:IWX852837 JGT852009:JGT852837 JQP852009:JQP852837 KAL852009:KAL852837 KKH852009:KKH852837 KUD852009:KUD852837 LDZ852009:LDZ852837 LNV852009:LNV852837 LXR852009:LXR852837 MHN852009:MHN852837 MRJ852009:MRJ852837 NBF852009:NBF852837 NLB852009:NLB852837 NUX852009:NUX852837 OET852009:OET852837 OOP852009:OOP852837 OYL852009:OYL852837 PIH852009:PIH852837 PSD852009:PSD852837 QBZ852009:QBZ852837 QLV852009:QLV852837 QVR852009:QVR852837 RFN852009:RFN852837 RPJ852009:RPJ852837 RZF852009:RZF852837 SJB852009:SJB852837 SSX852009:SSX852837 TCT852009:TCT852837 TMP852009:TMP852837 TWL852009:TWL852837 UGH852009:UGH852837 UQD852009:UQD852837 UZZ852009:UZZ852837 VJV852009:VJV852837 VTR852009:VTR852837 WDN852009:WDN852837 WNJ852009:WNJ852837 WXF852009:WXF852837 BD917545:BD918373 KT917545:KT918373 UP917545:UP918373 AEL917545:AEL918373 AOH917545:AOH918373 AYD917545:AYD918373 BHZ917545:BHZ918373 BRV917545:BRV918373 CBR917545:CBR918373 CLN917545:CLN918373 CVJ917545:CVJ918373 DFF917545:DFF918373 DPB917545:DPB918373 DYX917545:DYX918373 EIT917545:EIT918373 ESP917545:ESP918373 FCL917545:FCL918373 FMH917545:FMH918373 FWD917545:FWD918373 GFZ917545:GFZ918373 GPV917545:GPV918373 GZR917545:GZR918373 HJN917545:HJN918373 HTJ917545:HTJ918373 IDF917545:IDF918373 INB917545:INB918373 IWX917545:IWX918373 JGT917545:JGT918373 JQP917545:JQP918373 KAL917545:KAL918373 KKH917545:KKH918373 KUD917545:KUD918373 LDZ917545:LDZ918373 LNV917545:LNV918373 LXR917545:LXR918373 MHN917545:MHN918373 MRJ917545:MRJ918373 NBF917545:NBF918373 NLB917545:NLB918373 NUX917545:NUX918373 OET917545:OET918373 OOP917545:OOP918373 OYL917545:OYL918373 PIH917545:PIH918373 PSD917545:PSD918373 QBZ917545:QBZ918373 QLV917545:QLV918373 QVR917545:QVR918373 RFN917545:RFN918373 RPJ917545:RPJ918373 RZF917545:RZF918373 SJB917545:SJB918373 SSX917545:SSX918373 TCT917545:TCT918373 TMP917545:TMP918373 TWL917545:TWL918373 UGH917545:UGH918373 UQD917545:UQD918373 UZZ917545:UZZ918373 VJV917545:VJV918373 VTR917545:VTR918373 WDN917545:WDN918373 WNJ917545:WNJ918373 WXF917545:WXF918373 BD983081:BD983909 KT983081:KT983909 UP983081:UP983909 AEL983081:AEL983909 AOH983081:AOH983909 AYD983081:AYD983909 BHZ983081:BHZ983909 BRV983081:BRV983909 CBR983081:CBR983909 CLN983081:CLN983909 CVJ983081:CVJ983909 DFF983081:DFF983909 DPB983081:DPB983909 DYX983081:DYX983909 EIT983081:EIT983909 ESP983081:ESP983909 FCL983081:FCL983909 FMH983081:FMH983909 FWD983081:FWD983909 GFZ983081:GFZ983909 GPV983081:GPV983909 GZR983081:GZR983909 HJN983081:HJN983909 HTJ983081:HTJ983909 IDF983081:IDF983909 INB983081:INB983909 IWX983081:IWX983909 JGT983081:JGT983909 JQP983081:JQP983909 KAL983081:KAL983909 KKH983081:KKH983909 KUD983081:KUD983909 LDZ983081:LDZ983909 LNV983081:LNV983909 LXR983081:LXR983909 MHN983081:MHN983909 MRJ983081:MRJ983909 NBF983081:NBF983909 NLB983081:NLB983909 NUX983081:NUX983909 OET983081:OET983909 OOP983081:OOP983909 OYL983081:OYL983909 PIH983081:PIH983909 PSD983081:PSD983909 QBZ983081:QBZ983909 QLV983081:QLV983909 QVR983081:QVR983909 RFN983081:RFN983909 RPJ983081:RPJ983909 RZF983081:RZF983909 SJB983081:SJB983909 SSX983081:SSX983909 TCT983081:TCT983909 TMP983081:TMP983909 TWL983081:TWL983909 UGH983081:UGH983909 UQD983081:UQD983909 UZZ983081:UZZ983909 VJV983081:VJV983909 VTR983081:VTR983909 WDN983081:WDN983909 WNJ983081:WNJ983909 BJ9 BJ110 WXI9 WXI110 WNM9 WNM110 WDQ9 WDQ110 VTU9 VTU110 VJY9 VJY110 VAC9 VAC110 UQG9 UQG110 UGK9 UGK110 TWO9 TWO110 TMS9 TMS110 TCW9 TCW110 STA9 STA110 SJE9 SJE110 RZI9 RZI110 RPM9 RPM110 RFQ9 RFQ110 QVU9 QVU110 QLY9 QLY110 QCC9 QCC110 PSG9 PSG110 PIK9 PIK110 OYO9 OYO110 OOS9 OOS110 OEW9 OEW110 NVA9 NVA110 NLE9 NLE110 NBI9 NBI110 MRM9 MRM110 MHQ9 MHQ110 LXU9 LXU110 LNY9 LNY110 LEC9 LEC110 KUG9 KUG110 KKK9 KKK110 KAO9 KAO110 JQS9 JQS110 JGW9 JGW110 IXA9 IXA110 INE9 INE110 IDI9 IDI110 HTM9 HTM110 HJQ9 HJQ110 GZU9 GZU110 GPY9 GPY110 GGC9 GGC110 FWG9 FWG110 FMK9 FMK110 FCO9 FCO110 ESS9 ESS110 EIW9 EIW110 DZA9 DZA110 DPE9 DPE110 DFI9 DFI110 CVM9 CVM110 CLQ9 CLQ110 CBU9 CBU110 BRY9 BRY110 BIC9 BIC110 AYG9 AYG110 AOK9 AOK110 AEO9 AEO110 US9 US110 KW9 KW110 WXL9 WXL110 WNP9 WNP110 WDT9 WDT110 VTX9 VTX110 VKB9 VKB110 VAF9 VAF110 UQJ9 UQJ110 UGN9 UGN110 TWR9 TWR110 TMV9 TMV110 TCZ9 TCZ110 STD9 STD110 SJH9 SJH110 RZL9 RZL110 RPP9 RPP110 RFT9 RFT110 QVX9 QVX110 QMB9 QMB110 QCF9 QCF110 PSJ9 PSJ110 PIN9 PIN110 OYR9 OYR110 OOV9 OOV110 OEZ9 OEZ110 NVD9 NVD110 NLH9 NLH110 NBL9 NBL110 MRP9 MRP110 MHT9 MHT110 LXX9 LXX110 LOB9 LOB110 LEF9 LEF110 KUJ9 KUJ110 KKN9 KKN110 KAR9 KAR110 JQV9 JQV110 JGZ9 JGZ110 IXD9 IXD110 INH9 INH110 IDL9 IDL110 HTP9 HTP110 HJT9 HJT110 GZX9 GZX110 GQB9 GQB110 GGF9 GGF110 FWJ9 FWJ110 FMN9 FMN110 FCR9 FCR110 ESV9 ESV110 EIZ9 EIZ110 DZD9 DZD110 DPH9 DPH110 DFL9 DFL110 CVP9 CVP110 CLT9 CLT110 CBX9 CBX110 BSB9 BSB110 BIF9 BIF110 AYJ9 AYJ110 AON9 AON110 AER9 AER110 UV9 UV110 KZ9 KZ110 WXF9 WXF110 WNJ9 WNJ110 WDN9 WDN110 VTR9 VTR110 VJV9 VJV110 UZZ9 UZZ110 UQD9 UQD110 UGH9 UGH110 TWL9 TWL110 TMP9 TMP110 TCT9 TCT110 SSX9 SSX110 SJB9 SJB110 RZF9 RZF110 RPJ9 RPJ110 RFN9 RFN110 QVR9 QVR110 QLV9 QLV110 QBZ9 QBZ110 PSD9 PSD110 PIH9 PIH110 OYL9 OYL110 OOP9 OOP110 OET9 OET110 NUX9 NUX110 NLB9 NLB110 NBF9 NBF110 MRJ9 MRJ110 MHN9 MHN110 LXR9 LXR110 LNV9 LNV110 LDZ9 LDZ110 KUD9 KUD110 KKH9 KKH110 KAL9 KAL110 JQP9 JQP110 JGT9 JGT110 IWX9 IWX110 INB9 INB110 IDF9 IDF110 HTJ9 HTJ110 HJN9 HJN110 GZR9 GZR110 GPV9 GPV110 GFZ9 GFZ110 FWD9 FWD110 FMH9 FMH110 FCL9 FCL110 ESP9 ESP110 EIT9 EIT110 DYX9 DYX110 DPB9 DPB110 DFF9 DFF110 CVJ9 CVJ110 CLN9 CLN110 CBR9 CBR110 BRV9 BRV110 BHZ9 BHZ110 AYD9 AYD110 AOH9 AOH110 AEL9 AEL110 UP9 UP110 KT9 KT110 BG9 BD9 BD110 BG110 VJY274:VJY869 VAC274:VAC869 UQG274:UQG869 UGK274:UGK869 TWO274:TWO869 TMS274:TMS869 TCW274:TCW869 STA274:STA869 SJE274:SJE869 RZI274:RZI869 RPM274:RPM869 RFQ274:RFQ869 QVU274:QVU869 QLY274:QLY869 QCC274:QCC869 PSG274:PSG869 PIK274:PIK869 OYO274:OYO869 OOS274:OOS869 OEW274:OEW869 NVA274:NVA869 NLE274:NLE869 NBI274:NBI869 MRM274:MRM869 MHQ274:MHQ869 LXU274:LXU869 LNY274:LNY869 LEC274:LEC869 KUG274:KUG869 KKK274:KKK869 KAO274:KAO869 JQS274:JQS869 JGW274:JGW869 IXA274:IXA869 INE274:INE869 IDI274:IDI869 HTM274:HTM869 HJQ274:HJQ869 GZU274:GZU869 GPY274:GPY869 GGC274:GGC869 FWG274:FWG869 FMK274:FMK869 FCO274:FCO869 ESS274:ESS869 EIW274:EIW869 DZA274:DZA869 DPE274:DPE869 DFI274:DFI869 CVM274:CVM869 CLQ274:CLQ869 CBU274:CBU869 BRY274:BRY869 BIC274:BIC869 AYG274:AYG869 AOK274:AOK869 AEO274:AEO869 US274:US869 KW274:KW869 WXL274:WXL871 WNP274:WNP871 WDT274:WDT871 VTX274:VTX871 VKB274:VKB871 VAF274:VAF871 UQJ274:UQJ871 UGN274:UGN871 TWR274:TWR871 TMV274:TMV871 TCZ274:TCZ871 STD274:STD871 SJH274:SJH871 RZL274:RZL871 RPP274:RPP871 RFT274:RFT871 QVX274:QVX871 QMB274:QMB871 QCF274:QCF871 PSJ274:PSJ871 PIN274:PIN871 OYR274:OYR871 OOV274:OOV871 OEZ274:OEZ871 NVD274:NVD871 NLH274:NLH871 NBL274:NBL871 MRP274:MRP871 MHT274:MHT871 LXX274:LXX871 LOB274:LOB871 LEF274:LEF871 KUJ274:KUJ871 KKN274:KKN871 KAR274:KAR871 JQV274:JQV871 JGZ274:JGZ871 IXD274:IXD871 INH274:INH871 IDL274:IDL871 HTP274:HTP871 HJT274:HJT871 GZX274:GZX871 GQB274:GQB871 GGF274:GGF871 FWJ274:FWJ871 FMN274:FMN871 FCR274:FCR871 ESV274:ESV871 EIZ274:EIZ871 DZD274:DZD871 DPH274:DPH871 DFL274:DFL871 CVP274:CVP871 CLT274:CLT871 CBX274:CBX871 BSB274:BSB871 BIF274:BIF871 AYJ274:AYJ871 AON274:AON871 AER274:AER871 UV274:UV871 KZ274:KZ871 WXF274:WXF869 WNJ274:WNJ869 WDN274:WDN869 VTR274:VTR869 VJV274:VJV869 UZZ274:UZZ869 UQD274:UQD869 UGH274:UGH869 TWL274:TWL869 TMP274:TMP869 TCT274:TCT869 SSX274:SSX869 SJB274:SJB869 RZF274:RZF869 RPJ274:RPJ869 RFN274:RFN869 QVR274:QVR869 QLV274:QLV869 QBZ274:QBZ869 PSD274:PSD869 PIH274:PIH869 OYL274:OYL869 OOP274:OOP869 OET274:OET869 NUX274:NUX869 NLB274:NLB869 NBF274:NBF869 MRJ274:MRJ869 MHN274:MHN869 LXR274:LXR869 LNV274:LNV869 LDZ274:LDZ869 KUD274:KUD869 KKH274:KKH869 KAL274:KAL869 JQP274:JQP869 JGT274:JGT869 IWX274:IWX869 INB274:INB869 IDF274:IDF869 HTJ274:HTJ869 HJN274:HJN869 GZR274:GZR869 GPV274:GPV869 GFZ274:GFZ869 FWD274:FWD869 FMH274:FMH869 FCL274:FCL869 ESP274:ESP869 EIT274:EIT869 DYX274:DYX869 DPB274:DPB869 DFF274:DFF869 CVJ274:CVJ869 CLN274:CLN869 CBR274:CBR869 BRV274:BRV869 BHZ274:BHZ869 AYD274:AYD869 AOH274:AOH869 AEL274:AEL869 UP274:UP869 KT274:KT869 WXI274:WXI869 WNM274:WNM869 WDQ274:WDQ869 VTS271:VTS273 VJW271:VJW273 VAA271:VAA273 UQE271:UQE273 UGI271:UGI273 TWM271:TWM273 TMQ271:TMQ273 TCU271:TCU273 SSY271:SSY273 SJC271:SJC273 RZG271:RZG273 RPK271:RPK273 RFO271:RFO273 QVS271:QVS273 QLW271:QLW273 QCA271:QCA273 PSE271:PSE273 PII271:PII273 OYM271:OYM273 OOQ271:OOQ273 OEU271:OEU273 NUY271:NUY273 NLC271:NLC273 NBG271:NBG273 MRK271:MRK273 MHO271:MHO273 LXS271:LXS273 LNW271:LNW273 LEA271:LEA273 KUE271:KUE273 KKI271:KKI273 KAM271:KAM273 JQQ271:JQQ273 JGU271:JGU273 IWY271:IWY273 INC271:INC273 IDG271:IDG273 HTK271:HTK273 HJO271:HJO273 GZS271:GZS273 GPW271:GPW273 GGA271:GGA273 FWE271:FWE273 FMI271:FMI273 FCM271:FCM273 ESQ271:ESQ273 EIU271:EIU273 DYY271:DYY273 DPC271:DPC273 DFG271:DFG273 CVK271:CVK273 CLO271:CLO273 CBS271:CBS273 BRW271:BRW273 BIA271:BIA273 AYE271:AYE273 AOI271:AOI273 AEM271:AEM273 UQ271:UQ273 KU271:KU273 WXJ271:WXJ273 WNN271:WNN273 WDR271:WDR273 VTV271:VTV273 VJZ271:VJZ273 VAD271:VAD273 UQH271:UQH273 UGL271:UGL273 TWP271:TWP273 TMT271:TMT273 TCX271:TCX273 STB271:STB273 SJF271:SJF273 RZJ271:RZJ273 RPN271:RPN273 RFR271:RFR273 QVV271:QVV273 QLZ271:QLZ273 QCD271:QCD273 PSH271:PSH273 PIL271:PIL273 OYP271:OYP273 OOT271:OOT273 OEX271:OEX273 NVB271:NVB273 NLF271:NLF273 NBJ271:NBJ273 MRN271:MRN273 MHR271:MHR273 LXV271:LXV273 LNZ271:LNZ273 LED271:LED273 KUH271:KUH273 KKL271:KKL273 KAP271:KAP273 JQT271:JQT273 JGX271:JGX273 IXB271:IXB273 INF271:INF273 IDJ271:IDJ273 HTN271:HTN273 HJR271:HJR273 GZV271:GZV273 GPZ271:GPZ273 GGD271:GGD273 FWH271:FWH273 FML271:FML273 FCP271:FCP273 EST271:EST273 EIX271:EIX273 DZB271:DZB273 DPF271:DPF273 DFJ271:DFJ273 CVN271:CVN273 CLR271:CLR273 CBV271:CBV273 BRZ271:BRZ273 BID271:BID273 AYH271:AYH273 AOL271:AOL273 AEP271:AEP273 UT271:UT273 KX271:KX273 WXD271:WXD273 WNH271:WNH273 WDL271:WDL273 VTP271:VTP273 VJT271:VJT273 UZX271:UZX273 UQB271:UQB273 UGF271:UGF273 TWJ271:TWJ273 TMN271:TMN273 TCR271:TCR273 SSV271:SSV273 SIZ271:SIZ273 RZD271:RZD273 RPH271:RPH273 RFL271:RFL273 QVP271:QVP273 QLT271:QLT273 QBX271:QBX273 PSB271:PSB273 PIF271:PIF273 OYJ271:OYJ273 OON271:OON273 OER271:OER273 NUV271:NUV273 NKZ271:NKZ273 NBD271:NBD273 MRH271:MRH273 MHL271:MHL273 LXP271:LXP273 LNT271:LNT273 LDX271:LDX273 KUB271:KUB273 KKF271:KKF273 KAJ271:KAJ273 JQN271:JQN273 JGR271:JGR273 IWV271:IWV273 IMZ271:IMZ273 IDD271:IDD273 HTH271:HTH273 HJL271:HJL273 GZP271:GZP273 GPT271:GPT273 GFX271:GFX273 FWB271:FWB273 FMF271:FMF273 FCJ271:FCJ273 ESN271:ESN273 EIR271:EIR273 DYV271:DYV273 DOZ271:DOZ273 DFD271:DFD273 CVH271:CVH273 CLL271:CLL273 CBP271:CBP273 BRT271:BRT273 BHX271:BHX273 AYB271:AYB273 AOF271:AOF273 AEJ271:AEJ273 UN271:UN273 KR271:KR273 WXG271:WXG273 WNK271:WNK273 VTU274:VTU869 BI181:BI187 BF198:BF199 BK192 BH252:BH253 BH23 BH26:BH27 BH30 BH33:BH42 UPR105 UFV105 TVZ105 TMD105 TCH105 SSL105 SIP105 RYT105 ROX105 RFB105 QVF105 QLJ105 QBN105 PRR105 PHV105 OXZ105 OOD105 OEH105 NUL105 NKP105 NAT105 MQX105 MHB105 LXF105 LNJ105 LDN105 KTR105 KJV105 JZZ105 JQD105 JGH105 IWL105 IMP105 ICT105 HSX105 HJB105 GZF105 GPJ105 GFN105 FVR105 FLV105 FBZ105 ESD105 EIH105 DYL105 DOP105 DET105 CUX105 CLB105 CBF105 BRJ105 BHN105 AXR105 WWW105 WNA105 WDE105 VTI105 VJM105 UZQ105 UPU105 UFY105 TWC105 TMG105 TCK105 SSO105 SIS105 RYW105 RPA105 RFE105 QVI105 QLM105 QBQ105 PRU105 PHY105 OYC105 OOG105 OEK105 NUO105 NKS105 NAW105 MRA105 MHE105 LXI105 LNM105 LDQ105 KTU105 KJY105 KAC105 JQG105 JGK105 IWO105 IMS105 ICW105 HTA105 HJE105 GZI105 GPM105 GFQ105 FVU105 FLY105 FCC105 ESG105 EIK105 DYO105 DOS105 DEW105 CVA105 CLE105 CBI105 BRM105 BHQ105 AXU105 ANY105 KK105 UG105 AEC105 WWZ105 WND105 WDH105 VTL105 VJP105 UZT105 UPX105 UGB105 TWF105 TMJ105 TCN105 SSR105 SIV105 RYZ105 RPD105 RFH105 QVL105 QLP105 QBT105 PRX105 PIB105 OYF105 OOJ105 OEN105 NUR105 NKV105 NAZ105 MRD105 MHH105 LXL105 LNP105 LDT105 KTX105 KKB105 KAF105 JQJ105 JGN105 IWR105 IMV105 ICZ105 HTD105 HJH105 GZL105 GPP105 GFT105 FVX105 FMB105 FCF105 ESJ105 EIN105 DYR105 DOV105 DEZ105 CVD105 CLH105 CBL105 BRP105 BHT105 AXX105 AOB105 AEF105 UJ105 KN105 ANV105 ADZ105 UD105 KH105 WWT105 WMX105 WDB105 KD106:KD107 VTF105 VTP126 VJT126 UZX126 UQB126 UGF126 TWJ126 TMN126 TCR126 SSV126 SIZ126 RZD126 RPH126 RFL126 QVP126 QLT126 QBX126 PSB126 PIF126 OYJ126 OON126 OER126 NUV126 NKZ126 NBD126 MRH126 MHL126 LXP126 LNT126 LDX126 KUB126 KKF126 KAJ126 JQN126 JGR126 IWV126 IMZ126 IDD126 HTH126 HJL126 GZP126 GPT126 GFX126 FWB126 FMF126 FCJ126 ESN126 EIR126 DYV126 DOZ126 DFD126 CVH126 CLL126 CBP126 BRT126 BHX126 AYB126 AOF126 AEJ126 UN126 KR126 BJ126:BJ127 WXG126 WNK126 WDO126 VTS126 VJW126 VAA126 UQE126 UGI126 TWM126 TMQ126 TCU126 SSY126 SJC126 RZG126 RPK126 RFO126 QVS126 QLW126 QCA126 PSE126 PII126 OYM126 OOQ126 OEU126 NUY126 NLC126 NBG126 MRK126 MHO126 LXS126 LNW126 LEA126 KUE126 KKI126 KAM126 JQQ126 JGU126 IWY126 INC126 IDG126 HTK126 HJO126 GZS126 GPW126 GGA126 FWE126 FMI126 FCM126 ESQ126 EIU126 DYY126 DPC126 DFG126 CVK126 CLO126 CBS126 BRW126 BIA126 AYE126 AOI126 AEM126 UQ126 KU126 WDA127 WXJ126 WNN126 WDR126 VTV126 VJZ126 VAD126 UQH126 UGL126 TWP126 TMT126 TCX126 STB126 SJF126 RZJ126 RPN126 RFR126 QVV126 QLZ126 QCD126 PSH126 PIL126 OYP126 OOT126 OEX126 NVB126 NLF126 NBJ126 MRN126 MHR126 LXV126 LNZ126 LED126 KUH126 KKL126 KAP126 JQT126 JGX126 IXB126 INF126 IDJ126 HTN126 HJR126 GZV126 GPZ126 GGD126 FWH126 FML126 FCP126 EST126 EIX126 DZB126 DPF126 DFJ126 CVN126 CLR126 CBV126 BRZ126 BID126 AYH126 AOL126 AEP126 UT126 KX126 WXD126 VTE127 BL32 WNH126 BG115:BG116 AEP123 BF202:BF205 BE112:BE114 WNK195 WXG195 KR194:KR195 UN194:UN195 AEJ194:AEJ195 AOF194:AOF195 AYB194:AYB195 BHX194:BHX195 BRT194:BRT195 CBP194:CBP195 CLL194:CLL195 CVH194:CVH195 DFD194:DFD195 DOZ194:DOZ195 DYV194:DYV195 EIR194:EIR195 ESN194:ESN195 FCJ194:FCJ195 FMF194:FMF195 FWB194:FWB195 GFX194:GFX195 GPT194:GPT195 GZP194:GZP195 HJL194:HJL195 HTH194:HTH195 IDD194:IDD195 IMZ194:IMZ195 IWV194:IWV195 JGR194:JGR195 JQN194:JQN195 KAJ194:KAJ195 KKF194:KKF195 KUB194:KUB195 LDX194:LDX195 LNT194:LNT195 LXP194:LXP195 MHL194:MHL195 MRH194:MRH195 NBD194:NBD195 NKZ194:NKZ195 NUV194:NUV195 OER194:OER195 OON194:OON195 OYJ194:OYJ195 PIF194:PIF195 PSB194:PSB195 QBX194:QBX195 QLT194:QLT195 QVP194:QVP195 RFL194:RFL195 RPH194:RPH195 RZD194:RZD195 SIZ194:SIZ195 SSV194:SSV195 TCR194:TCR195 TMN194:TMN195 TWJ194:TWJ195 UGF194:UGF195 UQB194:UQB195 UZX194:UZX195 VJT194:VJT195 VTP194:VTP195 WDL194:WDL195 WNH194:WNH195 WXD194:WXD195 KX195 UT195 AEP195 AOL195 AYH195 BID195 BRZ195 CBV195 CLR195 CVN195 DFJ195 DPF195 DZB195 EIX195 EST195 FCP195 FML195 FWH195 GGD195 GPZ195 GZV195 HJR195 HTN195 IDJ195 INF195 IXB195 JGX195 JQT195 KAP195 KKL195 KUH195 LED195 LNZ195 LXV195 MHR195 MRN195 NBJ195 NLF195 NVB195 OEX195 OOT195 OYP195 PIL195 PSH195 QCD195 QLZ195 QVV195 RFR195 RPN195 RZJ195 SJF195 STB195 TCX195 TMT195 TWP195 UGL195 UQH195 VAD195 VJZ195 VTV195 WDR195 WNN195 WXJ195 KU195 UQ195 AEM195 AOI195 AYE195 BIA195 BRW195 CBS195 CLO195 CVK195 DFG195 DPC195 DYY195 EIU195 ESQ195 FCM195 FMI195 FWE195 GGA195 GPW195 GZS195 HJO195 HTK195 IDG195 INC195 IWY195 JGU195 JQQ195 KAM195 KKI195 KUE195 LEA195 LNW195 LXS195 MHO195 MRK195 NBG195 NLC195 NUY195 OEU195 OOQ195 OYM195 PII195 PSE195 QCA195 QLW195 QVS195 RFO195 RPK195 RZG195 SJC195 SSY195 TCU195 TMQ195 TWM195 UGI195 UQE195 VAA195 VJW195 VTS195 WDO195 BJ195 BG195 WDO271:WDO273 VJU196 UR124 BD161 BJ161 BHZ62 BRV62 CBR62 CLN62 CVJ62 DFF62 DPB62 DYX62 EIT62 ESP62 FCL62 FMH62 FWD62 GFZ62 GPV62 GZR62 HJN62 HTJ62 IDF62 INB62 IWX62 JGT62 JQP62 KAL62 KKH62 KUD62 LDZ62 LNV62 LXR62 MHN62 MRJ62 NBF62 NLB62 NUX62 OET62 OOP62 OYL62 PIH62 PSD62 QBZ62 QLV62 QVR62 RFN62 RPJ62 RZF62 SJB62 SSX62 TCT62 TMP62 TWL62 UGH62 UQD62 UZZ62 VJV62 VTR62 WDN62 WNJ62 WXF62 KT62 UP62 AEL62 AYD62 AOH62 KZ62 UV62 AER62 AON62 AYJ62 BIF62 BSB62 CBX62 CLT62 CVP62 DFL62 DPH62 DZD62 EIZ62 ESV62 FCR62 FMN62 FWJ62 GGF62 GQB62 GZX62 HJT62 HTP62 IDL62 INH62 IXD62 JGZ62 JQV62 KAR62 KKN62 KUJ62 LEF62 LOB62 LXX62 MHT62 MRP62 NBL62 NLH62 NVD62 OEZ62 OOV62 OYR62 PIN62 PSJ62 QCF62 QMB62 QVX62 RFT62 RPP62 RZL62 SJH62 STD62 TCZ62 TMV62 TWR62 UGN62 UQJ62 VAF62 VKB62 VTX62 WDT62 WNP62 WXL62 AEO62 US62 KW62 AOK62 AYG62 BIC62 BRY62 CBU62 CLQ62 CVM62 DFI62 DPE62 DZA62 EIW62 ESS62 FCO62 FMK62 FWG62 GGC62 GPY62 GZU62 HJQ62 HTM62 IDI62 INE62 IXA62 JGW62 JQS62 KAO62 KKK62 KUG62 LEC62 LNY62 LXU62 MHQ62 MRM62 NBI62 NLE62 NVA62 OEW62 OOS62 OYO62 PIK62 PSG62 QCC62 QLY62 QVU62 RFQ62 RPM62 RZI62 SJE62 STA62 TCW62 TMS62 TWO62 UGK62 UQG62 VAC62 VJY62 VTU62 WDQ62 WNM62 WXI62 C62 BF62 BL62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KT22 UP22 AEL22 AYD22 AOH22 KZ22 UV22 AER22 AON22 AYJ22 BIF22 BSB22 CBX22 CLT22 CVP22 DFL22 DPH22 DZD22 EIZ22 ESV22 FCR22 FMN22 FWJ22 GGF22 GQB22 GZX22 HJT22 HTP22 IDL22 INH22 IXD22 JGZ22 JQV22 KAR22 KKN22 KUJ22 LEF22 LOB22 LXX22 MHT22 MRP22 NBL22 NLH22 NVD22 OEZ22 OOV22 OYR22 PIN22 PSJ22 QCF22 QMB22 QVX22 RFT22 RPP22 RZL22 SJH22 STD22 TCZ22 TMV22 TWR22 UGN22 UQJ22 VAF22 VKB22 VTX22 WDT22 WNP22 WXL22 AEO22 US22 KW22 AOK22 AYG22 BIC22 BRY22 CBU22 CLQ22 CVM22 DFI22 DPE22 DZA22 EIW22 ESS22 FCO22 FMK22 FWG22 GGC22 GPY22 GZU22 HJQ22 HTM22 IDI22 INE22 IXA22 JGW22 JQS22 KAO22 KKK22 KUG22 LEC22 LNY22 LXU22 MHQ22 MRM22 NBI22 NLE22 NVA22 OEW22 OOS22 OYO22 PIK22 PSG22 QCC22 QLY22 QVU22 RFQ22 RPM22 RZI22 SJE22 STA22 TCW22 TMS22 TWO22 UGK22 UQG22 VAC22 VJY22 VTU22 WDQ22 WNM22 WXI22 C22 BF22 BI22 BL22 BHZ25 BRV25 CBR25 CLN25 CVJ25 DFF25 DPB25 DYX25 EIT25 ESP25 FCL25 FMH25 FWD25 GFZ25 GPV25 GZR25 HJN25 HTJ25 IDF25 INB25 IWX25 JGT25 JQP25 KAL25 KKH25 KUD25 LDZ25 LNV25 LXR25 MHN25 MRJ25 NBF25 NLB25 NUX25 OET25 OOP25 OYL25 PIH25 PSD25 QBZ25 QLV25 QVR25 RFN25 RPJ25 RZF25 SJB25 SSX25 TCT25 TMP25 TWL25 UGH25 UQD25 UZZ25 VJV25 VTR25 WDN25 WNJ25 WXF25 KT25 UP25 AEL25 AYD25 AOH25 KZ25 UV25 AER25 AON25 AYJ25 BIF25 BSB25 CBX25 CLT25 CVP25 DFL25 DPH25 DZD25 EIZ25 ESV25 FCR25 FMN25 FWJ25 GGF25 GQB25 GZX25 HJT25 HTP25 IDL25 INH25 IXD25 JGZ25 JQV25 KAR25 KKN25 KUJ25 LEF25 LOB25 LXX25 MHT25 MRP25 NBL25 NLH25 NVD25 OEZ25 OOV25 OYR25 PIN25 PSJ25 QCF25 QMB25 QVX25 RFT25 RPP25 RZL25 SJH25 STD25 TCZ25 TMV25 TWR25 UGN25 UQJ25 VAF25 VKB25 VTX25 WDT25 WNP25 WXL25 AEO25 US25 KW25 AOK25 AYG25 BIC25 BRY25 CBU25 CLQ25 CVM25 DFI25 DPE25 DZA25 EIW25 ESS25 FCO25 FMK25 FWG25 GGC25 GPY25 GZU25 HJQ25 HTM25 IDI25 INE25 IXA25 JGW25 JQS25 KAO25 KKK25 KUG25 LEC25 LNY25 LXU25 MHQ25 MRM25 NBI25 NLE25 NVA25 OEW25 OOS25 OYO25 PIK25 PSG25 QCC25 QLY25 QVU25 RFQ25 RPM25 RZI25 SJE25 STA25 TCW25 TMS25 TWO25 UGK25 UQG25 VAC25 VJY25 VTU25 WDQ25 WNM25 WXI25 C25 BF25 BI25 BL25 BHZ29 BRV29 CBR29 CLN29 CVJ29 DFF29 DPB29 DYX29 EIT29 ESP29 FCL29 FMH29 FWD29 GFZ29 GPV29 GZR29 HJN29 HTJ29 IDF29 INB29 IWX29 JGT29 JQP29 KAL29 KKH29 KUD29 LDZ29 LNV29 LXR29 MHN29 MRJ29 NBF29 NLB29 NUX29 OET29 OOP29 OYL29 PIH29 PSD29 QBZ29 QLV29 QVR29 RFN29 RPJ29 RZF29 SJB29 SSX29 TCT29 TMP29 TWL29 UGH29 UQD29 UZZ29 VJV29 VTR29 WDN29 WNJ29 WXF29 KT29 UP29 AEL29 AYD29 AOH29 KZ29 UV29 AER29 AON29 AYJ29 BIF29 BSB29 CBX29 CLT29 CVP29 DFL29 DPH29 DZD29 EIZ29 ESV29 FCR29 FMN29 FWJ29 GGF29 GQB29 GZX29 HJT29 HTP29 IDL29 INH29 IXD29 JGZ29 JQV29 KAR29 KKN29 KUJ29 LEF29 LOB29 LXX29 MHT29 MRP29 NBL29 NLH29 NVD29 OEZ29 OOV29 OYR29 PIN29 PSJ29 QCF29 QMB29 QVX29 RFT29 RPP29 RZL29 SJH29 STD29 TCZ29 TMV29 TWR29 UGN29 UQJ29 VAF29 VKB29 VTX29 WDT29 WNP29 WXL29 AEO29 US29 KW29 AOK29 AYG29 BIC29 BRY29 CBU29 CLQ29 CVM29 DFI29 DPE29 DZA29 EIW29 ESS29 FCO29 FMK29 FWG29 GGC29 GPY29 GZU29 HJQ29 HTM29 IDI29 INE29 IXA29 JGW29 JQS29 KAO29 KKK29 KUG29 LEC29 LNY29 LXU29 MHQ29 MRM29 NBI29 NLE29 NVA29 OEW29 OOS29 OYO29 PIK29 PSG29 QCC29 QLY29 QVU29 RFQ29 RPM29 RZI29 SJE29 STA29 TCW29 TMS29 TWO29 UGK29 UQG29 VAC29 VJY29 VTU29 WDQ29 WNM29 WXI29 C29 BF29 BI29 BL29 BHZ32 BRV32 CBR32 CLN32 CVJ32 DFF32 DPB32 DYX32 EIT32 ESP32 FCL32 FMH32 FWD32 GFZ32 GPV32 GZR32 HJN32 HTJ32 IDF32 INB32 IWX32 JGT32 JQP32 KAL32 KKH32 KUD32 LDZ32 LNV32 LXR32 MHN32 MRJ32 NBF32 NLB32 NUX32 OET32 OOP32 OYL32 PIH32 PSD32 QBZ32 QLV32 QVR32 RFN32 RPJ32 RZF32 SJB32 SSX32 TCT32 TMP32 TWL32 UGH32 UQD32 UZZ32 VJV32 VTR32 WDN32 WNJ32 WXF32 KT32 UP32 AEL32 AYD32 AOH32 KZ32 UV32 AER32 AON32 AYJ32 BIF32 BSB32 CBX32 CLT32 CVP32 DFL32 DPH32 DZD32 EIZ32 ESV32 FCR32 FMN32 FWJ32 GGF32 GQB32 GZX32 HJT32 HTP32 IDL32 INH32 IXD32 JGZ32 JQV32 KAR32 KKN32 KUJ32 LEF32 LOB32 LXX32 MHT32 MRP32 NBL32 NLH32 NVD32 OEZ32 OOV32 OYR32 PIN32 PSJ32 QCF32 QMB32 QVX32 RFT32 RPP32 RZL32 SJH32 STD32 TCZ32 TMV32 TWR32 UGN32 UQJ32 VAF32 VKB32 VTX32 WDT32 WNP32 WXL32 AEO32 US32 KW32 AOK32 AYG32 BIC32 BRY32 CBU32 CLQ32 CVM32 DFI32 DPE32 DZA32 EIW32 ESS32 FCO32 FMK32 FWG32 GGC32 GPY32 GZU32 HJQ32 HTM32 IDI32 INE32 IXA32 JGW32 JQS32 KAO32 KKK32 KUG32 LEC32 LNY32 LXU32 MHQ32 MRM32 NBI32 NLE32 NVA32 OEW32 OOS32 OYO32 PIK32 PSG32 QCC32 QLY32 QVU32 RFQ32 RPM32 RZI32 SJE32 STA32 TCW32 TMS32 TWO32 UGK32 UQG32 VAC32 VJY32 VTU32 WDQ32 WNM32 WXI32 C32 BF32 BI32 AOL123 AYH123 BID123 BRZ123 CBV123 CLR123 CVN123 DFJ123 DPF123 DZB123 EIX123 EST123 FCP123 FML123 FWH123 GGD123 GPZ123 GZV123 HJR123 HTN123 IDJ123 INF123 IXB123 JGX123 JQT123 KAP123 KKL123 KUH123 LED123 LNZ123 LXV123 MHR123 MRN123 NBJ123 NLF123 NVB123 OEX123 OOT123 OYP123 PIL123 PSH123 QCD123 QLZ123 QVV123 RFR123 RPN123 RZJ123 SJF123 STB123 TCX123 TMT123 TWP123 UGL123 UQH123 VAD123 VJZ123 VTV123 WDR123 WNN123 WXJ123 KU123 UQ123 AEM123 AOI123 BG123 AYE123 BIA123 BRW123 CBS123 CLO123 CVK123 DFG123 DPC123 DYY123 EIU123 ESQ123 FCM123 FMI123 FWE123 GGA123 GPW123 GZS123 HJO123 HTK123 IDG123 INC123 IWY123 JGU123 JQQ123 KAM123 KKI123 KUE123 LEA123 LNW123 LXS123 MHO123 MRK123 NBG123 NLC123 NUY123 OEU123 OOQ123 OYM123 PII123 PSE123 QCA123 QLW123 QVS123 RFO123 RPK123 RZG123 SJC123 SSY123 TCU123 TMQ123 TWM123 UGI123 UQE123 VAA123 VJW123 VTS123 WDO123 WNK123 WXG123 KR123 UN123 AEJ123 AOF123 BD123 AYB123 BHX123 BRT123 CBP123 CLL123 CVH123 DFD123 DOZ123 DYV123 EIR123 ESN123 FCJ123 FMF123 FWB123 GFX123 GPT123 GZP123 HJL123 HTH123 IDD123 IMZ123 IWV123 JGR123 JQN123 KAJ123 KKF123 KUB123 LDX123 LNT123 LXP123 MHL123 MRH123 NBD123 NKZ123 NUV123 OER123 OON123 OYJ123 PIF123 PSB123 QBX123 QLT123 QVP123 RFL123 RPH123 RZD123 SIZ123 SSV123 TCR123 TMN123 TWJ123 UGF123 UQB123 UZX123 VJT123 VTP123 WDL123 WNH123 WXD123 KX123 WNI116 WWX134 TZ106:TZ107 KV124 WNF124 WDJ124 VTN124 VJR124 UZV124 UPZ124 UGD124 TWH124 TML124 TCP124 SST124 SIX124 RZB124 RPF124 RFJ124 QVN124 QLR124 QBV124 PRZ124 PID124 OYH124 OOL124 OEP124 NUT124 NKX124 NBB124 MRF124 MHJ124 LXN124 LNR124 LDV124 KTZ124 KKD124 KAH124 JQL124 JGP124 IWT124 IMX124 IDB124 HTF124 HJJ124 GZN124 GPR124 GFV124 FVZ124 FMD124 FCH124 ESL124 EIP124 DYT124 DOX124 DFB124 CVF124 CLJ124 CBN124 BRR124 BHV124 AXZ124 AOD124 AEH124 UL124 KP124 WXB124 WXE124 WNI124 WDM124 VTQ124 VJU124 UZY124 UQC124 UGG124 TWK124 TMO124 TCS124 SSW124 SJA124 RZE124 RPI124 RFM124 QVQ124 QLU124 QBY124 PSC124 PIG124 OYK124 OOO124 OES124 NUW124 NLA124 NBE124 MRI124 MHM124 LXQ124 LNU124 LDY124 KUC124 KKG124 KAK124 JQO124 JGS124 IWW124 INA124 IDE124 HTI124 HJM124 GZQ124 GPU124 GFY124 FWC124 FMG124 FCK124 ESO124 EIS124 DYW124 DPA124 DFE124 CVI124 CLM124 CBQ124 BRU124 BHY124 AYC124 AOG124 AEK124 UO124 KS124 WXH124 WNL124 WDP124 VTT124 VJX124 VAB124 UQF124 UGJ124 TWN124 TMR124 TCV124 SSZ124 SJD124 RZH124 RPL124 RFP124 QVT124 QLX124 QCB124 PSF124 PIJ124 OYN124 OOR124 OEV124 NUZ124 NLD124 NBH124 MRL124 MHP124 LXT124 LNX124 LEB124 KUF124 KKJ124 KAN124 JQR124 JGV124 IWZ124 IND124 IDH124 HTL124 HJP124 GZT124 GPX124 GGB124 FWF124 FMJ124 FCN124 ESR124 EIV124 DYZ124 DPD124 DFH124 CVL124 CLP124 CBT124 BRX124 BIB124 AYF124 AOJ124 BK83 KI134 UZY196 VTQ196 WDM196 WNI196 WXE196 KP196 UL196 AEH196 AOD196 AXZ196 BHV196 BRR196 CBN196 CLJ196 CVF196 DFB196 DOX196 DYT196 EIP196 ESL196 FCH196 FMD196 FVZ196 GFV196 GPR196 GZN196 HJJ196 HTF196 IDB196 IMX196 IWT196 JGP196 JQL196 KAH196 KKD196 KTZ196 LDV196 LNR196 LXN196 MHJ196 MRF196 NBB196 NKX196 NUT196 OEP196 OOL196 OYH196 PID196 PRZ196 QBV196 QLR196 QVN196 RFJ196 RPF196 RZB196 SIX196 SST196 TCP196 TML196 TWH196 UGD196 UPZ196 UZV196 VJR196 VTN196 WDJ196 WNF196 WXB196 KV196 UR196 AEN196 AOJ196 AYF196 BIB196 BRX196 CBT196 CLP196 CVL196 DFH196 DPD196 DYZ196 EIV196 ESR196 FCN196 FMJ196 FWF196 GGB196 GPX196 GZT196 HJP196 HTL196 IDH196 IND196 IWZ196 JGV196 JQR196 KAN196 KKJ196 KUF196 LEB196 LNX196 LXT196 MHP196 MRL196 NBH196 NLD196 NUZ196 OEV196 OOR196 OYN196 PIJ196 PSF196 QCB196 QLX196 QVT196 RFP196 RPL196 RZH196 SJD196 SSZ196 TCV196 TMR196 TWN196 UGJ196 UQF196 VAB196 VJX196 VTT196 WDP196 WNL196 WXH196 KS196 UO196 AEK196 AOG196 AYC196 BHY196 BRU196 CBQ196 CLM196 CVI196 DFE196 DPA196 DYW196 EIS196 ESO196 FCK196 FMG196 FWC196 GFY196 GPU196 GZQ196 HJM196 HTI196 IDE196 INA196 IWW196 JGS196 JQO196 KAK196 KKG196 KUC196 LDY196 LNU196 LXQ196 MHM196 MRI196 NBE196 NLA196 NUW196 OES196 OOO196 OYK196 PIG196 PSC196 QBY196 QLU196 QVQ196 RFM196 RPI196 RZE196 SJA196 SSW196 TCS196 TMO196 TWK196 UGG196 BI154 UG130 BD155 BG155 VAI197 BI157 BF157 BD158 BG158 BJ155 BF160 BI160 WNI122 BG161 BJ158 BI198:BI199 BH134 BH10:BH20 BI254 WWX189 BI250:BI251 BF250:BF251 KN63 UJ63 AEF63 AOB63 AXX63 BHT63 BRP63 CBL63 CLH63 CVD63 DEZ63 DOV63 DYR63 EIN63 ESJ63 FCF63 FMB63 FVX63 GFT63 GPP63 GZL63 HJH63 HTD63 ICZ63 IMV63 IWR63 JGN63 JQJ63 KAF63 KKB63 KTX63 LDT63 LNP63 LXL63 MHH63 MRD63 NAZ63 NKV63 NUR63 OEN63 OOJ63 OYF63 PIB63 PRX63 QBT63 QLP63 QVL63 RFH63 RPD63 RYZ63 SIV63 SSR63 TCN63 TMJ63 TWF63 UGB63 UPX63 UZT63 VJP63 VTL63 WDH63 WND63 WWZ63 AEC63 UG63 KK63 ANY63 AXU63 BHQ63 BRM63 CBI63 CLE63 CVA63 DEW63 DOS63 DYO63 EIK63 ESG63 FCC63 FLY63 FVU63 GFQ63 GPM63 GZI63 HJE63 HTA63 ICW63 IMS63 IWO63 JGK63 JQG63 KAC63 KJY63 KTU63 LDQ63 LNM63 LXI63 MHE63 MRA63 NAW63 NKS63 NUO63 OEK63 OOG63 OYC63 PHY63 PRU63 QBQ63 QLM63 QVI63 RFE63 RPA63 RYW63 SIS63 SSO63 TCK63 TMG63 TWC63 UFY63 UPU63 UZQ63 VJM63 VTI63 WDE63 WNA63 WWW63 AXR63 BHN63 BRJ63 CBF63 CLB63 CUX63 DET63 DOP63 DYL63 EIH63 ESD63 FBZ63 FLV63 FVR63 GFN63 GPJ63 GZF63 HJB63 HSX63 ICT63 IMP63 IWL63 JGH63 JQD63 JZZ63 KJV63 KTR63 LDN63 LNJ63 LXF63 MHB63 MQX63 NAT63 NKP63 NUL63 OEH63 OOD63 OXZ63 PHV63 PRR63 QBN63 QLJ63 QVF63 RFB63 ROX63 RYT63 SIP63 SSL63 TCH63 TMD63 TVZ63 UFV63 UPR63 UZN63 VJJ63 VTF63 WDB63 WMX63 WWT63 KH63 UD63 ADZ63 ANV63 TZ64:TZ65 ADV64:ADV65 ANR64:ANR65 AXN64:AXN65 BHJ64:BHJ65 BRF64:BRF65 CBB64:CBB65 CKX64:CKX65 CUT64:CUT65 DEP64:DEP65 DOL64:DOL65 DYH64:DYH65 EID64:EID65 ERZ64:ERZ65 FBV64:FBV65 FLR64:FLR65 FVN64:FVN65 GFJ64:GFJ65 GPF64:GPF65 GZB64:GZB65 HIX64:HIX65 HST64:HST65 ICP64:ICP65 IML64:IML65 IWH64:IWH65 JGD64:JGD65 JPZ64:JPZ65 JZV64:JZV65 KJR64:KJR65 KTN64:KTN65 LDJ64:LDJ65 LNF64:LNF65 LXB64:LXB65 MGX64:MGX65 MQT64:MQT65 NAP64:NAP65 NKL64:NKL65 NUH64:NUH65 OED64:OED65 ONZ64:ONZ65 OXV64:OXV65 PHR64:PHR65 PRN64:PRN65 QBJ64:QBJ65 QLF64:QLF65 QVB64:QVB65 REX64:REX65 ROT64:ROT65 RYP64:RYP65 SIL64:SIL65 SSH64:SSH65 TCD64:TCD65 TLZ64:TLZ65 TVV64:TVV65 UFR64:UFR65 UPN64:UPN65 UZJ64:UZJ65 VJF64:VJF65 VTB64:VTB65 WCX64:WCX65 WMT64:WMT65 WWP64:WWP65 ADS64:ADS65 TW64:TW65 KA64:KA65 ANO64:ANO65 AXK64:AXK65 BHG64:BHG65 BRC64:BRC65 CAY64:CAY65 CKU64:CKU65 CUQ64:CUQ65 DEM64:DEM65 DOI64:DOI65 DYE64:DYE65 EIA64:EIA65 ERW64:ERW65 FBS64:FBS65 FLO64:FLO65 FVK64:FVK65 GFG64:GFG65 GPC64:GPC65 GYY64:GYY65 HIU64:HIU65 HSQ64:HSQ65 ICM64:ICM65 IMI64:IMI65 IWE64:IWE65 JGA64:JGA65 JPW64:JPW65 JZS64:JZS65 KJO64:KJO65 KTK64:KTK65 LDG64:LDG65 LNC64:LNC65 LWY64:LWY65 MGU64:MGU65 MQQ64:MQQ65 NAM64:NAM65 NKI64:NKI65 NUE64:NUE65 OEA64:OEA65 ONW64:ONW65 OXS64:OXS65 PHO64:PHO65 PRK64:PRK65 QBG64:QBG65 QLC64:QLC65 QUY64:QUY65 REU64:REU65 ROQ64:ROQ65 RYM64:RYM65 SII64:SII65 SSE64:SSE65 TCA64:TCA65 TLW64:TLW65 TVS64:TVS65 UFO64:UFO65 UPK64:UPK65 UZG64:UZG65 VJC64:VJC65 VSY64:VSY65 WCU64:WCU65 WMQ64:WMQ65 WWM64:WWM65 AXH64:AXH65 BHD64:BHD65 BQZ64:BQZ65 CAV64:CAV65 CKR64:CKR65 CUN64:CUN65 DEJ64:DEJ65 DOF64:DOF65 DYB64:DYB65 EHX64:EHX65 ERT64:ERT65 FBP64:FBP65 FLL64:FLL65 FVH64:FVH65 GFD64:GFD65 GOZ64:GOZ65 GYV64:GYV65 HIR64:HIR65 HSN64:HSN65 ICJ64:ICJ65 IMF64:IMF65 IWB64:IWB65 JFX64:JFX65 JPT64:JPT65 JZP64:JZP65 KJL64:KJL65 KTH64:KTH65 LDD64:LDD65 LMZ64:LMZ65 LWV64:LWV65 MGR64:MGR65 MQN64:MQN65 NAJ64:NAJ65 NKF64:NKF65 NUB64:NUB65 ODX64:ODX65 ONT64:ONT65 OXP64:OXP65 PHL64:PHL65 PRH64:PRH65 QBD64:QBD65 QKZ64:QKZ65 QUV64:QUV65 RER64:RER65 RON64:RON65 RYJ64:RYJ65 SIF64:SIF65 SSB64:SSB65 TBX64:TBX65 TLT64:TLT65 TVP64:TVP65 UFL64:UFL65 UPH64:UPH65 UZD64:UZD65 VIZ64:VIZ65 VSV64:VSV65 WCR64:WCR65 WMN64:WMN65 WWJ64:WWJ65 JX64:JX65 TT64:TT65 ADP64:ADP65 KN68 UJ68 AEF68 AOB68 AXX68 BHT68 BRP68 CBL68 CLH68 CVD68 DEZ68 DOV68 DYR68 EIN68 ESJ68 FCF68 FMB68 FVX68 GFT68 GPP68 GZL68 HJH68 HTD68 ICZ68 IMV68 IWR68 JGN68 JQJ68 KAF68 KKB68 KTX68 LDT68 LNP68 LXL68 MHH68 MRD68 NAZ68 NKV68 NUR68 OEN68 OOJ68 OYF68 PIB68 PRX68 QBT68 QLP68 QVL68 RFH68 RPD68 RYZ68 SIV68 SSR68 TCN68 TMJ68 TWF68 UGB68 UPX68 UZT68 VJP68 VTL68 WDH68 WND68 WWZ68 AEC68 UG68 KK68 ANY68 AXU68 BHQ68 BRM68 CBI68 CLE68 CVA68 DEW68 DOS68 DYO68 EIK68 ESG68 FCC68 FLY68 FVU68 GFQ68 GPM68 GZI68 HJE68 HTA68 ICW68 IMS68 IWO68 JGK68 JQG68 KAC68 KJY68 KTU68 LDQ68 LNM68 LXI68 MHE68 MRA68 NAW68 NKS68 NUO68 OEK68 OOG68 OYC68 PHY68 PRU68 QBQ68 QLM68 QVI68 RFE68 RPA68 RYW68 SIS68 SSO68 TCK68 TMG68 TWC68 UFY68 UPU68 UZQ68 VJM68 VTI68 WDE68 WNA68 WWW68 AXR68 BHN68 BRJ68 CBF68 CLB68 CUX68 DET68 DOP68 DYL68 EIH68 ESD68 FBZ68 FLV68 FVR68 GFN68 GPJ68 GZF68 HJB68 HSX68 ICT68 IMP68 IWL68 JGH68 JQD68 JZZ68 KJV68 KTR68 LDN68 LNJ68 LXF68 MHB68 MQX68 NAT68 NKP68 NUL68 OEH68 OOD68 OXZ68 PHV68 PRR68 QBN68 QLJ68 QVF68 RFB68 ROX68 RYT68 SIP68 SSL68 TCH68 TMD68 TVZ68 UFV68 UPR68 UZN68 VJJ68 VTF68 WDB68 WMX68 WWT68 KH68 UD68 ADZ68 ANV68 TZ69:TZ70 ADV69:ADV70 ANR69:ANR70 AXN69:AXN70 BHJ69:BHJ70 BRF69:BRF70 CBB69:CBB70 CKX69:CKX70 CUT69:CUT70 DEP69:DEP70 DOL69:DOL70 DYH69:DYH70 EID69:EID70 ERZ69:ERZ70 FBV69:FBV70 FLR69:FLR70 FVN69:FVN70 GFJ69:GFJ70 GPF69:GPF70 GZB69:GZB70 HIX69:HIX70 HST69:HST70 ICP69:ICP70 IML69:IML70 IWH69:IWH70 JGD69:JGD70 JPZ69:JPZ70 JZV69:JZV70 KJR69:KJR70 KTN69:KTN70 LDJ69:LDJ70 LNF69:LNF70 LXB69:LXB70 MGX69:MGX70 MQT69:MQT70 NAP69:NAP70 NKL69:NKL70 NUH69:NUH70 OED69:OED70 ONZ69:ONZ70 OXV69:OXV70 PHR69:PHR70 PRN69:PRN70 QBJ69:QBJ70 QLF69:QLF70 QVB69:QVB70 REX69:REX70 ROT69:ROT70 RYP69:RYP70 SIL69:SIL70 SSH69:SSH70 TCD69:TCD70 TLZ69:TLZ70 TVV69:TVV70 UFR69:UFR70 UPN69:UPN70 UZJ69:UZJ70 VJF69:VJF70 VTB69:VTB70 WCX69:WCX70 WMT69:WMT70 WWP69:WWP70 ADS69:ADS70 TW69:TW70 KA69:KA70 ANO69:ANO70 AXK69:AXK70 BHG69:BHG70 BRC69:BRC70 CAY69:CAY70 CKU69:CKU70 CUQ69:CUQ70 DEM69:DEM70 DOI69:DOI70 DYE69:DYE70 EIA69:EIA70 ERW69:ERW70 FBS69:FBS70 FLO69:FLO70 FVK69:FVK70 GFG69:GFG70 GPC69:GPC70 GYY69:GYY70 HIU69:HIU70 HSQ69:HSQ70 ICM69:ICM70 IMI69:IMI70 IWE69:IWE70 JGA69:JGA70 JPW69:JPW70 JZS69:JZS70 KJO69:KJO70 KTK69:KTK70 LDG69:LDG70 LNC69:LNC70 LWY69:LWY70 MGU69:MGU70 MQQ69:MQQ70 NAM69:NAM70 NKI69:NKI70 NUE69:NUE70 OEA69:OEA70 ONW69:ONW70 OXS69:OXS70 PHO69:PHO70 PRK69:PRK70 QBG69:QBG70 QLC69:QLC70 QUY69:QUY70 REU69:REU70 ROQ69:ROQ70 RYM69:RYM70 SII69:SII70 SSE69:SSE70 TCA69:TCA70 TLW69:TLW70 TVS69:TVS70 UFO69:UFO70 UPK69:UPK70 UZG69:UZG70 VJC69:VJC70 VSY69:VSY70 WCU69:WCU70 WMQ69:WMQ70 WWM69:WWM70 AXH69:AXH70 BHD69:BHD70 BQZ69:BQZ70 CAV69:CAV70 CKR69:CKR70 CUN69:CUN70 DEJ69:DEJ70 DOF69:DOF70 DYB69:DYB70 EHX69:EHX70 ERT69:ERT70 FBP69:FBP70 FLL69:FLL70 FVH69:FVH70 GFD69:GFD70 GOZ69:GOZ70 GYV69:GYV70 HIR69:HIR70 HSN69:HSN70 ICJ69:ICJ70 IMF69:IMF70 IWB69:IWB70 JFX69:JFX70 JPT69:JPT70 JZP69:JZP70 KJL69:KJL70 KTH69:KTH70 LDD69:LDD70 LMZ69:LMZ70 LWV69:LWV70 MGR69:MGR70 MQN69:MQN70 NAJ69:NAJ70 NKF69:NKF70 NUB69:NUB70 ODX69:ODX70 ONT69:ONT70 OXP69:OXP70 PHL69:PHL70 PRH69:PRH70 QBD69:QBD70 QKZ69:QKZ70 QUV69:QUV70 RER69:RER70 RON69:RON70 RYJ69:RYJ70 SIF69:SIF70 SSB69:SSB70 TBX69:TBX70 TLT69:TLT70 TVP69:TVP70 UFL69:UFL70 UPH69:UPH70 UZD69:UZD70 VIZ69:VIZ70 VSV69:VSV70 WCR69:WCR70 WMN69:WMN70 WWJ69:WWJ70 JX69:JX70 TT69:TT70 ADP69:ADP70 ANL69:ANL70 ANV73 KN73 UJ73 AEF73 AOB73 AXX73 BHT73 BRP73 CBL73 CLH73 CVD73 DEZ73 DOV73 DYR73 EIN73 ESJ73 FCF73 FMB73 FVX73 GFT73 GPP73 GZL73 HJH73 HTD73 ICZ73 IMV73 IWR73 JGN73 JQJ73 KAF73 KKB73 KTX73 LDT73 LNP73 LXL73 MHH73 MRD73 NAZ73 NKV73 NUR73 OEN73 OOJ73 OYF73 PIB73 PRX73 QBT73 QLP73 QVL73 RFH73 RPD73 RYZ73 SIV73 SSR73 TCN73 TMJ73 TWF73 UGB73 UPX73 UZT73 VJP73 VTL73 WDH73 WND73 WWZ73 AEC73 UG73 KK73 ANY73 AXU73 BHQ73 BRM73 CBI73 CLE73 CVA73 DEW73 DOS73 DYO73 EIK73 ESG73 FCC73 FLY73 FVU73 GFQ73 GPM73 GZI73 HJE73 HTA73 ICW73 IMS73 IWO73 JGK73 JQG73 KAC73 KJY73 KTU73 LDQ73 LNM73 LXI73 MHE73 MRA73 NAW73 NKS73 NUO73 OEK73 OOG73 OYC73 PHY73 PRU73 QBQ73 QLM73 QVI73 RFE73 RPA73 RYW73 SIS73 SSO73 TCK73 TMG73 TWC73 UFY73 UPU73 UZQ73 VJM73 VTI73 WDE73 WNA73 WWW73 AXR73 BHN73 BRJ73 CBF73 CLB73 CUX73 DET73 DOP73 DYL73 EIH73 ESD73 FBZ73 FLV73 FVR73 GFN73 GPJ73 GZF73 HJB73 HSX73 ICT73 IMP73 IWL73 JGH73 JQD73 JZZ73 KJV73 KTR73 LDN73 LNJ73 LXF73 MHB73 MQX73 NAT73 NKP73 NUL73 OEH73 OOD73 OXZ73 PHV73 PRR73 QBN73 QLJ73 QVF73 RFB73 ROX73 RYT73 SIP73 SSL73 TCH73 TMD73 TVZ73 UFV73 UPR73 UZN73 VJJ73 VTF73 WDB73 WMX73 WWT73 KH73 UD73 ADZ73 TZ74:TZ75 ADV74:ADV75 ANR74:ANR75 AXN74:AXN75 BHJ74:BHJ75 BRF74:BRF75 CBB74:CBB75 CKX74:CKX75 CUT74:CUT75 DEP74:DEP75 DOL74:DOL75 DYH74:DYH75 EID74:EID75 ERZ74:ERZ75 FBV74:FBV75 FLR74:FLR75 FVN74:FVN75 GFJ74:GFJ75 GPF74:GPF75 GZB74:GZB75 HIX74:HIX75 HST74:HST75 ICP74:ICP75 IML74:IML75 IWH74:IWH75 JGD74:JGD75 JPZ74:JPZ75 JZV74:JZV75 KJR74:KJR75 KTN74:KTN75 LDJ74:LDJ75 LNF74:LNF75 LXB74:LXB75 MGX74:MGX75 MQT74:MQT75 NAP74:NAP75 NKL74:NKL75 NUH74:NUH75 OED74:OED75 ONZ74:ONZ75 OXV74:OXV75 PHR74:PHR75 PRN74:PRN75 QBJ74:QBJ75 QLF74:QLF75 QVB74:QVB75 REX74:REX75 ROT74:ROT75 RYP74:RYP75 SIL74:SIL75 SSH74:SSH75 TCD74:TCD75 TLZ74:TLZ75 TVV74:TVV75 UFR74:UFR75 UPN74:UPN75 UZJ74:UZJ75 VJF74:VJF75 VTB74:VTB75 WCX74:WCX75 WMT74:WMT75 WWP74:WWP75 ADS74:ADS75 TW74:TW75 KA74:KA75 ANO74:ANO75 AXK74:AXK75 BHG74:BHG75 BRC74:BRC75 CAY74:CAY75 CKU74:CKU75 CUQ74:CUQ75 DEM74:DEM75 DOI74:DOI75 DYE74:DYE75 EIA74:EIA75 ERW74:ERW75 FBS74:FBS75 FLO74:FLO75 FVK74:FVK75 GFG74:GFG75 GPC74:GPC75 GYY74:GYY75 HIU74:HIU75 HSQ74:HSQ75 ICM74:ICM75 IMI74:IMI75 IWE74:IWE75 JGA74:JGA75 JPW74:JPW75 JZS74:JZS75 KJO74:KJO75 KTK74:KTK75 LDG74:LDG75 LNC74:LNC75 LWY74:LWY75 MGU74:MGU75 MQQ74:MQQ75 NAM74:NAM75 NKI74:NKI75 NUE74:NUE75 OEA74:OEA75 ONW74:ONW75 OXS74:OXS75 PHO74:PHO75 PRK74:PRK75 QBG74:QBG75 QLC74:QLC75 QUY74:QUY75 REU74:REU75 ROQ74:ROQ75 RYM74:RYM75 SII74:SII75 SSE74:SSE75 TCA74:TCA75 TLW74:TLW75 TVS74:TVS75 UFO74:UFO75 UPK74:UPK75 UZG74:UZG75 VJC74:VJC75 VSY74:VSY75 WCU74:WCU75 WMQ74:WMQ75 WWM74:WWM75 AXH74:AXH75 BHD74:BHD75 BQZ74:BQZ75 CAV74:CAV75 CKR74:CKR75 CUN74:CUN75 DEJ74:DEJ75 DOF74:DOF75 DYB74:DYB75 EHX74:EHX75 ERT74:ERT75 FBP74:FBP75 FLL74:FLL75 FVH74:FVH75 GFD74:GFD75 GOZ74:GOZ75 GYV74:GYV75 HIR74:HIR75 HSN74:HSN75 ICJ74:ICJ75 IMF74:IMF75 IWB74:IWB75 JFX74:JFX75 JPT74:JPT75 JZP74:JZP75 KJL74:KJL75 KTH74:KTH75 LDD74:LDD75 LMZ74:LMZ75 LWV74:LWV75 MGR74:MGR75 MQN74:MQN75 NAJ74:NAJ75 NKF74:NKF75 NUB74:NUB75 ODX74:ODX75 ONT74:ONT75 OXP74:OXP75 PHL74:PHL75 PRH74:PRH75 QBD74:QBD75 QKZ74:QKZ75 QUV74:QUV75 RER74:RER75 RON74:RON75 RYJ74:RYJ75 SIF74:SIF75 SSB74:SSB75 TBX74:TBX75 TLT74:TLT75 TVP74:TVP75 UFL74:UFL75 UPH74:UPH75 UZD74:UZD75 VIZ74:VIZ75 VSV74:VSV75 WCR74:WCR75 WMN74:WMN75 WWJ74:WWJ75 JX74:JX75 TT74:TT75 ADP74:ADP75 ANL74:ANL75 ADZ77:ADZ78 ANV77:ANV78 KN77:KN78 UJ77:UJ78 AEF77:AEF78 AOB77:AOB78 AXX77:AXX78 BHT77:BHT78 BRP77:BRP78 CBL77:CBL78 CLH77:CLH78 CVD77:CVD78 DEZ77:DEZ78 DOV77:DOV78 DYR77:DYR78 EIN77:EIN78 ESJ77:ESJ78 FCF77:FCF78 FMB77:FMB78 FVX77:FVX78 GFT77:GFT78 GPP77:GPP78 GZL77:GZL78 HJH77:HJH78 HTD77:HTD78 ICZ77:ICZ78 IMV77:IMV78 IWR77:IWR78 JGN77:JGN78 JQJ77:JQJ78 KAF77:KAF78 KKB77:KKB78 KTX77:KTX78 LDT77:LDT78 LNP77:LNP78 LXL77:LXL78 MHH77:MHH78 MRD77:MRD78 NAZ77:NAZ78 NKV77:NKV78 NUR77:NUR78 OEN77:OEN78 OOJ77:OOJ78 OYF77:OYF78 PIB77:PIB78 PRX77:PRX78 QBT77:QBT78 QLP77:QLP78 QVL77:QVL78 RFH77:RFH78 RPD77:RPD78 RYZ77:RYZ78 SIV77:SIV78 SSR77:SSR78 TCN77:TCN78 TMJ77:TMJ78 TWF77:TWF78 UGB77:UGB78 UPX77:UPX78 UZT77:UZT78 VJP77:VJP78 VTL77:VTL78 WDH77:WDH78 WND77:WND78 WWZ77:WWZ78 AEC77:AEC78 UG77:UG78 KK77:KK78 ANY77:ANY78 AXU77:AXU78 BHQ77:BHQ78 BRM77:BRM78 CBI77:CBI78 CLE77:CLE78 CVA77:CVA78 DEW77:DEW78 DOS77:DOS78 DYO77:DYO78 EIK77:EIK78 ESG77:ESG78 FCC77:FCC78 FLY77:FLY78 FVU77:FVU78 GFQ77:GFQ78 GPM77:GPM78 GZI77:GZI78 HJE77:HJE78 HTA77:HTA78 ICW77:ICW78 IMS77:IMS78 IWO77:IWO78 JGK77:JGK78 JQG77:JQG78 KAC77:KAC78 KJY77:KJY78 KTU77:KTU78 LDQ77:LDQ78 LNM77:LNM78 LXI77:LXI78 MHE77:MHE78 MRA77:MRA78 NAW77:NAW78 NKS77:NKS78 NUO77:NUO78 OEK77:OEK78 OOG77:OOG78 OYC77:OYC78 PHY77:PHY78 PRU77:PRU78 QBQ77:QBQ78 QLM77:QLM78 QVI77:QVI78 RFE77:RFE78 RPA77:RPA78 RYW77:RYW78 SIS77:SIS78 SSO77:SSO78 TCK77:TCK78 TMG77:TMG78 TWC77:TWC78 UFY77:UFY78 UPU77:UPU78 UZQ77:UZQ78 VJM77:VJM78 VTI77:VTI78 WDE77:WDE78 WNA77:WNA78 WWW77:WWW78 AXR77:AXR78 BHN77:BHN78 BRJ77:BRJ78 CBF77:CBF78 CLB77:CLB78 CUX77:CUX78 DET77:DET78 DOP77:DOP78 DYL77:DYL78 EIH77:EIH78 ESD77:ESD78 FBZ77:FBZ78 FLV77:FLV78 FVR77:FVR78 GFN77:GFN78 GPJ77:GPJ78 GZF77:GZF78 HJB77:HJB78 HSX77:HSX78 ICT77:ICT78 IMP77:IMP78 IWL77:IWL78 JGH77:JGH78 JQD77:JQD78 JZZ77:JZZ78 KJV77:KJV78 KTR77:KTR78 LDN77:LDN78 LNJ77:LNJ78 LXF77:LXF78 MHB77:MHB78 MQX77:MQX78 NAT77:NAT78 NKP77:NKP78 NUL77:NUL78 OEH77:OEH78 OOD77:OOD78 OXZ77:OXZ78 PHV77:PHV78 PRR77:PRR78 QBN77:QBN78 QLJ77:QLJ78 QVF77:QVF78 RFB77:RFB78 ROX77:ROX78 RYT77:RYT78 SIP77:SIP78 SSL77:SSL78 TCH77:TCH78 TMD77:TMD78 TVZ77:TVZ78 UFV77:UFV78 UPR77:UPR78 UZN77:UZN78 VJJ77:VJJ78 VTF77:VTF78 WDB77:WDB78 WMX77:WMX78 WWT77:WWT78 KH77:KH78 UD77:UD78 TZ79 ADV79 ANR79 AXN79 BHJ79 BRF79 CBB79 CKX79 CUT79 DEP79 DOL79 DYH79 EID79 ERZ79 FBV79 FLR79 FVN79 GFJ79 GPF79 GZB79 HIX79 HST79 ICP79 IML79 IWH79 JGD79 JPZ79 JZV79 KJR79 KTN79 LDJ79 LNF79 LXB79 MGX79 MQT79 NAP79 NKL79 NUH79 OED79 ONZ79 OXV79 PHR79 PRN79 QBJ79 QLF79 QVB79 REX79 ROT79 RYP79 SIL79 SSH79 TCD79 TLZ79 TVV79 UFR79 UPN79 UZJ79 VJF79 VTB79 WCX79 WMT79 WWP79 ADS79 TW79 KA79 ANO79 AXK79 BHG79 BRC79 CAY79 CKU79 CUQ79 DEM79 DOI79 DYE79 EIA79 ERW79 FBS79 FLO79 FVK79 GFG79 GPC79 GYY79 HIU79 HSQ79 ICM79 IMI79 IWE79 JGA79 JPW79 JZS79 KJO79 KTK79 LDG79 LNC79 LWY79 MGU79 MQQ79 NAM79 NKI79 NUE79 OEA79 ONW79 OXS79 PHO79 PRK79 QBG79 QLC79 QUY79 REU79 ROQ79 RYM79 SII79 SSE79 TCA79 TLW79 TVS79 UFO79 UPK79 UZG79 VJC79 VSY79 WCU79 WMQ79 WWM79 AXH79 BHD79 BQZ79 CAV79 CKR79 CUN79 DEJ79 DOF79 DYB79 EHX79 ERT79 FBP79 FLL79 FVH79 GFD79 GOZ79 GYV79 HIR79 HSN79 ICJ79 IMF79 IWB79 JFX79 JPT79 JZP79 KJL79 KTH79 LDD79 LMZ79 LWV79 MGR79 MQN79 NAJ79 NKF79 NUB79 ODX79 ONT79 OXP79 PHL79 PRH79 QBD79 QKZ79 QUV79 RER79 RON79 RYJ79 SIF79 SSB79 TBX79 TLT79 TVP79 UFL79 UPH79 UZD79 VIZ79 VSV79 WCR79 WMN79 WWJ79 JX79 TT79 ADP79 UD81 ADZ81 ANV81 KN81 UJ81 AEF81 AOB81 AXX81 BHT81 BRP81 CBL81 CLH81 CVD81 DEZ81 DOV81 DYR81 EIN81 ESJ81 FCF81 FMB81 FVX81 GFT81 GPP81 GZL81 HJH81 HTD81 ICZ81 IMV81 IWR81 JGN81 JQJ81 KAF81 KKB81 KTX81 LDT81 LNP81 LXL81 MHH81 MRD81 NAZ81 NKV81 NUR81 OEN81 OOJ81 OYF81 PIB81 PRX81 QBT81 QLP81 QVL81 RFH81 RPD81 RYZ81 SIV81 SSR81 TCN81 TMJ81 TWF81 UGB81 UPX81 UZT81 VJP81 VTL81 WDH81 WND81 WWZ81 AEC81 UG81 KK81 ANY81 AXU81 BHQ81 BRM81 CBI81 CLE81 CVA81 DEW81 DOS81 DYO81 EIK81 ESG81 FCC81 FLY81 FVU81 GFQ81 GPM81 GZI81 HJE81 HTA81 ICW81 IMS81 IWO81 JGK81 JQG81 KAC81 KJY81 KTU81 LDQ81 LNM81 LXI81 MHE81 MRA81 NAW81 NKS81 NUO81 OEK81 OOG81 OYC81 PHY81 PRU81 QBQ81 QLM81 QVI81 RFE81 RPA81 RYW81 SIS81 SSO81 TCK81 TMG81 TWC81 UFY81 UPU81 UZQ81 VJM81 VTI81 WDE81 WNA81 WWW81 AXR81 BHN81 BRJ81 CBF81 CLB81 CUX81 DET81 DOP81 DYL81 EIH81 ESD81 FBZ81 FLV81 FVR81 GFN81 GPJ81 GZF81 HJB81 HSX81 ICT81 IMP81 IWL81 JGH81 JQD81 JZZ81 KJV81 KTR81 LDN81 LNJ81 LXF81 MHB81 MQX81 NAT81 NKP81 NUL81 OEH81 OOD81 OXZ81 PHV81 PRR81 QBN81 QLJ81 QVF81 RFB81 ROX81 RYT81 SIP81 SSL81 TCH81 TMD81 TVZ81 UFV81 UPR81 UZN81 VJJ81 VTF81 WDB81 WMX81 WWT81 KH81 TZ82 ADV82 ANR82 AXN82 BHJ82 BRF82 CBB82 CKX82 CUT82 DEP82 DOL82 DYH82 EID82 ERZ82 FBV82 FLR82 FVN82 GFJ82 GPF82 GZB82 HIX82 HST82 ICP82 IML82 IWH82 JGD82 JPZ82 JZV82 KJR82 KTN82 LDJ82 LNF82 LXB82 MGX82 MQT82 NAP82 NKL82 NUH82 OED82 ONZ82 OXV82 PHR82 PRN82 QBJ82 QLF82 QVB82 REX82 ROT82 RYP82 SIL82 SSH82 TCD82 TLZ82 TVV82 UFR82 UPN82 UZJ82 VJF82 VTB82 WCX82 WMT82 WWP82 ADS82 TW82 KA82 ANO82 AXK82 BHG82 BRC82 CAY82 CKU82 CUQ82 DEM82 DOI82 DYE82 EIA82 ERW82 FBS82 FLO82 FVK82 GFG82 GPC82 GYY82 HIU82 HSQ82 ICM82 IMI82 IWE82 JGA82 JPW82 JZS82 KJO82 KTK82 LDG82 LNC82 LWY82 MGU82 MQQ82 NAM82 NKI82 NUE82 OEA82 ONW82 OXS82 PHO82 PRK82 QBG82 QLC82 QUY82 REU82 ROQ82 RYM82 SII82 SSE82 TCA82 TLW82 TVS82 UFO82 UPK82 UZG82 VJC82 VSY82 WCU82 WMQ82 WWM82 AXH82 BHD82 BQZ82 CAV82 CKR82 CUN82 DEJ82 DOF82 DYB82 EHX82 ERT82 FBP82 FLL82 FVH82 GFD82 GOZ82 GYV82 HIR82 HSN82 ICJ82 IMF82 IWB82 JFX82 JPT82 JZP82 KJL82 KTH82 LDD82 LMZ82 LWV82 MGR82 MQN82 NAJ82 NKF82 NUB82 ODX82 ONT82 OXP82 PHL82 PRH82 QBD82 QKZ82 QUV82 RER82 RON82 RYJ82 SIF82 SSB82 TBX82 TLT82 TVP82 UFL82 UPH82 UZD82 VIZ82 VSV82 WCR82 WMN82 WWJ82 JX82 TT82 ADP82 ANL82 KH84 UD84 ADZ84 ANV84 KN84 UJ84 AEF84 AOB84 AXX84 BHT84 BRP84 CBL84 CLH84 CVD84 DEZ84 DOV84 DYR84 EIN84 ESJ84 FCF84 FMB84 FVX84 GFT84 GPP84 GZL84 HJH84 HTD84 ICZ84 IMV84 IWR84 JGN84 JQJ84 KAF84 KKB84 KTX84 LDT84 LNP84 LXL84 MHH84 MRD84 NAZ84 NKV84 NUR84 OEN84 OOJ84 OYF84 PIB84 PRX84 QBT84 QLP84 QVL84 RFH84 RPD84 RYZ84 SIV84 SSR84 TCN84 TMJ84 TWF84 UGB84 UPX84 UZT84 VJP84 VTL84 WDH84 WND84 WWZ84 AEC84 UG84 KK84 ANY84 AXU84 BHQ84 BRM84 CBI84 CLE84 CVA84 DEW84 DOS84 DYO84 EIK84 ESG84 FCC84 FLY84 FVU84 GFQ84 GPM84 GZI84 HJE84 HTA84 ICW84 IMS84 IWO84 JGK84 JQG84 KAC84 KJY84 KTU84 LDQ84 LNM84 LXI84 MHE84 MRA84 NAW84 NKS84 NUO84 OEK84 OOG84 OYC84 PHY84 PRU84 QBQ84 QLM84 QVI84 RFE84 RPA84 RYW84 SIS84 SSO84 TCK84 TMG84 TWC84 UFY84 UPU84 UZQ84 VJM84 VTI84 WDE84 WNA84 WWW84 AXR84 BHN84 BRJ84 CBF84 CLB84 CUX84 DET84 DOP84 DYL84 EIH84 ESD84 FBZ84 FLV84 FVR84 GFN84 GPJ84 GZF84 HJB84 HSX84 ICT84 IMP84 IWL84 JGH84 JQD84 JZZ84 KJV84 KTR84 LDN84 LNJ84 LXF84 MHB84 MQX84 NAT84 NKP84 NUL84 OEH84 OOD84 OXZ84 PHV84 PRR84 QBN84 QLJ84 QVF84 RFB84 ROX84 RYT84 SIP84 SSL84 TCH84 TMD84 TVZ84 UFV84 UPR84 UZN84 VJJ84 VTF84 WDB84 WMX84 WWT84 TZ85:TZ86 ADV85:ADV86 ANR85:ANR86 AXN85:AXN86 BHJ85:BHJ86 BRF85:BRF86 CBB85:CBB86 CKX85:CKX86 CUT85:CUT86 DEP85:DEP86 DOL85:DOL86 DYH85:DYH86 EID85:EID86 ERZ85:ERZ86 FBV85:FBV86 FLR85:FLR86 FVN85:FVN86 GFJ85:GFJ86 GPF85:GPF86 GZB85:GZB86 HIX85:HIX86 HST85:HST86 ICP85:ICP86 IML85:IML86 IWH85:IWH86 JGD85:JGD86 JPZ85:JPZ86 JZV85:JZV86 KJR85:KJR86 KTN85:KTN86 LDJ85:LDJ86 LNF85:LNF86 LXB85:LXB86 MGX85:MGX86 MQT85:MQT86 NAP85:NAP86 NKL85:NKL86 NUH85:NUH86 OED85:OED86 ONZ85:ONZ86 OXV85:OXV86 PHR85:PHR86 PRN85:PRN86 QBJ85:QBJ86 QLF85:QLF86 QVB85:QVB86 REX85:REX86 ROT85:ROT86 RYP85:RYP86 SIL85:SIL86 SSH85:SSH86 TCD85:TCD86 TLZ85:TLZ86 TVV85:TVV86 UFR85:UFR86 UPN85:UPN86 UZJ85:UZJ86 VJF85:VJF86 VTB85:VTB86 WCX85:WCX86 WMT85:WMT86 WWP85:WWP86 ADS85:ADS86 TW85:TW86 KA85:KA86 ANO85:ANO86 AXK85:AXK86 BHG85:BHG86 BRC85:BRC86 CAY85:CAY86 CKU85:CKU86 CUQ85:CUQ86 DEM85:DEM86 DOI85:DOI86 DYE85:DYE86 EIA85:EIA86 ERW85:ERW86 FBS85:FBS86 FLO85:FLO86 FVK85:FVK86 GFG85:GFG86 GPC85:GPC86 GYY85:GYY86 HIU85:HIU86 HSQ85:HSQ86 ICM85:ICM86 IMI85:IMI86 IWE85:IWE86 JGA85:JGA86 JPW85:JPW86 JZS85:JZS86 KJO85:KJO86 KTK85:KTK86 LDG85:LDG86 LNC85:LNC86 LWY85:LWY86 MGU85:MGU86 MQQ85:MQQ86 NAM85:NAM86 NKI85:NKI86 NUE85:NUE86 OEA85:OEA86 ONW85:ONW86 OXS85:OXS86 PHO85:PHO86 PRK85:PRK86 QBG85:QBG86 QLC85:QLC86 QUY85:QUY86 REU85:REU86 ROQ85:ROQ86 RYM85:RYM86 SII85:SII86 SSE85:SSE86 TCA85:TCA86 TLW85:TLW86 TVS85:TVS86 UFO85:UFO86 UPK85:UPK86 UZG85:UZG86 VJC85:VJC86 VSY85:VSY86 WCU85:WCU86 WMQ85:WMQ86 WWM85:WWM86 AXH85:AXH86 BHD85:BHD86 BQZ85:BQZ86 CAV85:CAV86 CKR85:CKR86 CUN85:CUN86 DEJ85:DEJ86 DOF85:DOF86 DYB85:DYB86 EHX85:EHX86 ERT85:ERT86 FBP85:FBP86 FLL85:FLL86 FVH85:FVH86 GFD85:GFD86 GOZ85:GOZ86 GYV85:GYV86 HIR85:HIR86 HSN85:HSN86 ICJ85:ICJ86 IMF85:IMF86 IWB85:IWB86 JFX85:JFX86 JPT85:JPT86 JZP85:JZP86 KJL85:KJL86 KTH85:KTH86 LDD85:LDD86 LMZ85:LMZ86 LWV85:LWV86 MGR85:MGR86 MQN85:MQN86 NAJ85:NAJ86 NKF85:NKF86 NUB85:NUB86 ODX85:ODX86 ONT85:ONT86 OXP85:OXP86 PHL85:PHL86 PRH85:PRH86 QBD85:QBD86 QKZ85:QKZ86 QUV85:QUV86 RER85:RER86 RON85:RON86 RYJ85:RYJ86 SIF85:SIF86 SSB85:SSB86 TBX85:TBX86 TLT85:TLT86 TVP85:TVP86 UFL85:UFL86 UPH85:UPH86 UZD85:UZD86 VIZ85:VIZ86 VSV85:VSV86 WCR85:WCR86 WMN85:WMN86 WWJ85:WWJ86 JX85:JX86 TT85:TT86 ADP85:ADP86 ANL85:ANL86 WWT88 KH88 UD88 ADZ88 ANV88 KN88 UJ88 AEF88 AOB88 AXX88 BHT88 BRP88 CBL88 CLH88 CVD88 DEZ88 DOV88 DYR88 EIN88 ESJ88 FCF88 FMB88 FVX88 GFT88 GPP88 GZL88 HJH88 HTD88 ICZ88 IMV88 IWR88 JGN88 JQJ88 KAF88 KKB88 KTX88 LDT88 LNP88 LXL88 MHH88 MRD88 NAZ88 NKV88 NUR88 OEN88 OOJ88 OYF88 PIB88 PRX88 QBT88 QLP88 QVL88 RFH88 RPD88 RYZ88 SIV88 SSR88 TCN88 TMJ88 TWF88 UGB88 UPX88 UZT88 VJP88 VTL88 WDH88 WND88 WWZ88 AEC88 UG88 KK88 ANY88 AXU88 BHQ88 BRM88 CBI88 CLE88 CVA88 DEW88 DOS88 DYO88 EIK88 ESG88 FCC88 FLY88 FVU88 GFQ88 GPM88 GZI88 HJE88 HTA88 ICW88 IMS88 IWO88 JGK88 JQG88 KAC88 KJY88 KTU88 LDQ88 LNM88 LXI88 MHE88 MRA88 NAW88 NKS88 NUO88 OEK88 OOG88 OYC88 PHY88 PRU88 QBQ88 QLM88 QVI88 RFE88 RPA88 RYW88 SIS88 SSO88 TCK88 TMG88 TWC88 UFY88 UPU88 UZQ88 VJM88 VTI88 WDE88 WNA88 WWW88 AXR88 BHN88 BRJ88 CBF88 CLB88 CUX88 DET88 DOP88 DYL88 EIH88 ESD88 FBZ88 FLV88 FVR88 GFN88 GPJ88 GZF88 HJB88 HSX88 ICT88 IMP88 IWL88 JGH88 JQD88 JZZ88 KJV88 KTR88 LDN88 LNJ88 LXF88 MHB88 MQX88 NAT88 NKP88 NUL88 OEH88 OOD88 OXZ88 PHV88 PRR88 QBN88 QLJ88 QVF88 RFB88 ROX88 RYT88 SIP88 SSL88 TCH88 TMD88 TVZ88 UFV88 UPR88 UZN88 VJJ88 VTF88 WDB88 WMX88 TZ89:TZ90 ADV89:ADV90 ANR89:ANR90 AXN89:AXN90 BHJ89:BHJ90 BRF89:BRF90 CBB89:CBB90 CKX89:CKX90 CUT89:CUT90 DEP89:DEP90 DOL89:DOL90 DYH89:DYH90 EID89:EID90 ERZ89:ERZ90 FBV89:FBV90 FLR89:FLR90 FVN89:FVN90 GFJ89:GFJ90 GPF89:GPF90 GZB89:GZB90 HIX89:HIX90 HST89:HST90 ICP89:ICP90 IML89:IML90 IWH89:IWH90 JGD89:JGD90 JPZ89:JPZ90 JZV89:JZV90 KJR89:KJR90 KTN89:KTN90 LDJ89:LDJ90 LNF89:LNF90 LXB89:LXB90 MGX89:MGX90 MQT89:MQT90 NAP89:NAP90 NKL89:NKL90 NUH89:NUH90 OED89:OED90 ONZ89:ONZ90 OXV89:OXV90 PHR89:PHR90 PRN89:PRN90 QBJ89:QBJ90 QLF89:QLF90 QVB89:QVB90 REX89:REX90 ROT89:ROT90 RYP89:RYP90 SIL89:SIL90 SSH89:SSH90 TCD89:TCD90 TLZ89:TLZ90 TVV89:TVV90 UFR89:UFR90 UPN89:UPN90 UZJ89:UZJ90 VJF89:VJF90 VTB89:VTB90 WCX89:WCX90 WMT89:WMT90 WWP89:WWP90 ADS89:ADS90 TW89:TW90 KA89:KA90 ANO89:ANO90 AXK89:AXK90 BHG89:BHG90 BRC89:BRC90 CAY89:CAY90 CKU89:CKU90 CUQ89:CUQ90 DEM89:DEM90 DOI89:DOI90 DYE89:DYE90 EIA89:EIA90 ERW89:ERW90 FBS89:FBS90 FLO89:FLO90 FVK89:FVK90 GFG89:GFG90 GPC89:GPC90 GYY89:GYY90 HIU89:HIU90 HSQ89:HSQ90 ICM89:ICM90 IMI89:IMI90 IWE89:IWE90 JGA89:JGA90 JPW89:JPW90 JZS89:JZS90 KJO89:KJO90 KTK89:KTK90 LDG89:LDG90 LNC89:LNC90 LWY89:LWY90 MGU89:MGU90 MQQ89:MQQ90 NAM89:NAM90 NKI89:NKI90 NUE89:NUE90 OEA89:OEA90 ONW89:ONW90 OXS89:OXS90 PHO89:PHO90 PRK89:PRK90 QBG89:QBG90 QLC89:QLC90 QUY89:QUY90 REU89:REU90 ROQ89:ROQ90 RYM89:RYM90 SII89:SII90 SSE89:SSE90 TCA89:TCA90 TLW89:TLW90 TVS89:TVS90 UFO89:UFO90 UPK89:UPK90 UZG89:UZG90 VJC89:VJC90 VSY89:VSY90 WCU89:WCU90 WMQ89:WMQ90 WWM89:WWM90 AXH89:AXH90 BHD89:BHD90 BQZ89:BQZ90 CAV89:CAV90 CKR89:CKR90 CUN89:CUN90 DEJ89:DEJ90 DOF89:DOF90 DYB89:DYB90 EHX89:EHX90 ERT89:ERT90 FBP89:FBP90 FLL89:FLL90 FVH89:FVH90 GFD89:GFD90 GOZ89:GOZ90 GYV89:GYV90 HIR89:HIR90 HSN89:HSN90 ICJ89:ICJ90 IMF89:IMF90 IWB89:IWB90 JFX89:JFX90 JPT89:JPT90 JZP89:JZP90 KJL89:KJL90 KTH89:KTH90 LDD89:LDD90 LMZ89:LMZ90 LWV89:LWV90 MGR89:MGR90 MQN89:MQN90 NAJ89:NAJ90 NKF89:NKF90 NUB89:NUB90 ODX89:ODX90 ONT89:ONT90 OXP89:OXP90 PHL89:PHL90 PRH89:PRH90 QBD89:QBD90 QKZ89:QKZ90 QUV89:QUV90 RER89:RER90 RON89:RON90 RYJ89:RYJ90 SIF89:SIF90 SSB89:SSB90 TBX89:TBX90 TLT89:TLT90 TVP89:TVP90 UFL89:UFL90 UPH89:UPH90 UZD89:UZD90 VIZ89:VIZ90 VSV89:VSV90 WCR89:WCR90 WMN89:WMN90 WWJ89:WWJ90 JX89:JX90 TT89:TT90 ADP89:ADP90 ANL89:ANL90 WMX93 WWT93 KH93 UD93 ADZ93 ANV93 KN93 UJ93 AEF93 AOB93 AXX93 BHT93 BRP93 CBL93 CLH93 CVD93 DEZ93 DOV93 DYR93 EIN93 ESJ93 FCF93 FMB93 FVX93 GFT93 GPP93 GZL93 HJH93 HTD93 ICZ93 IMV93 IWR93 JGN93 JQJ93 KAF93 KKB93 KTX93 LDT93 LNP93 LXL93 MHH93 MRD93 NAZ93 NKV93 NUR93 OEN93 OOJ93 OYF93 PIB93 PRX93 QBT93 QLP93 QVL93 RFH93 RPD93 RYZ93 SIV93 SSR93 TCN93 TMJ93 TWF93 UGB93 UPX93 UZT93 VJP93 VTL93 WDH93 WND93 WWZ93 AEC93 UG93 KK93 ANY93 AXU93 BHQ93 BRM93 CBI93 CLE93 CVA93 DEW93 DOS93 DYO93 EIK93 ESG93 FCC93 FLY93 FVU93 GFQ93 GPM93 GZI93 HJE93 HTA93 ICW93 IMS93 IWO93 JGK93 JQG93 KAC93 KJY93 KTU93 LDQ93 LNM93 LXI93 MHE93 MRA93 NAW93 NKS93 NUO93 OEK93 OOG93 OYC93 PHY93 PRU93 QBQ93 QLM93 QVI93 RFE93 RPA93 RYW93 SIS93 SSO93 TCK93 TMG93 TWC93 UFY93 UPU93 UZQ93 VJM93 VTI93 WDE93 WNA93 WWW93 AXR93 BHN93 BRJ93 CBF93 CLB93 CUX93 DET93 DOP93 DYL93 EIH93 ESD93 FBZ93 FLV93 FVR93 GFN93 GPJ93 GZF93 HJB93 HSX93 ICT93 IMP93 IWL93 JGH93 JQD93 JZZ93 KJV93 KTR93 LDN93 LNJ93 LXF93 MHB93 MQX93 NAT93 NKP93 NUL93 OEH93 OOD93 OXZ93 PHV93 PRR93 QBN93 QLJ93 QVF93 RFB93 ROX93 RYT93 SIP93 SSL93 TCH93 TMD93 TVZ93 UFV93 UPR93 UZN93 VJJ93 VTF93 WDB93 TZ94:TZ95 ADV94:ADV95 ANR94:ANR95 AXN94:AXN95 BHJ94:BHJ95 BRF94:BRF95 CBB94:CBB95 CKX94:CKX95 CUT94:CUT95 DEP94:DEP95 DOL94:DOL95 DYH94:DYH95 EID94:EID95 ERZ94:ERZ95 FBV94:FBV95 FLR94:FLR95 FVN94:FVN95 GFJ94:GFJ95 GPF94:GPF95 GZB94:GZB95 HIX94:HIX95 HST94:HST95 ICP94:ICP95 IML94:IML95 IWH94:IWH95 JGD94:JGD95 JPZ94:JPZ95 JZV94:JZV95 KJR94:KJR95 KTN94:KTN95 LDJ94:LDJ95 LNF94:LNF95 LXB94:LXB95 MGX94:MGX95 MQT94:MQT95 NAP94:NAP95 NKL94:NKL95 NUH94:NUH95 OED94:OED95 ONZ94:ONZ95 OXV94:OXV95 PHR94:PHR95 PRN94:PRN95 QBJ94:QBJ95 QLF94:QLF95 QVB94:QVB95 REX94:REX95 ROT94:ROT95 RYP94:RYP95 SIL94:SIL95 SSH94:SSH95 TCD94:TCD95 TLZ94:TLZ95 TVV94:TVV95 UFR94:UFR95 UPN94:UPN95 UZJ94:UZJ95 VJF94:VJF95 VTB94:VTB95 WCX94:WCX95 WMT94:WMT95 WWP94:WWP95 ADS94:ADS95 TW94:TW95 KA94:KA95 ANO94:ANO95 AXK94:AXK95 BHG94:BHG95 BRC94:BRC95 CAY94:CAY95 CKU94:CKU95 CUQ94:CUQ95 DEM94:DEM95 DOI94:DOI95 DYE94:DYE95 EIA94:EIA95 ERW94:ERW95 FBS94:FBS95 FLO94:FLO95 FVK94:FVK95 GFG94:GFG95 GPC94:GPC95 GYY94:GYY95 HIU94:HIU95 HSQ94:HSQ95 ICM94:ICM95 IMI94:IMI95 IWE94:IWE95 JGA94:JGA95 JPW94:JPW95 JZS94:JZS95 KJO94:KJO95 KTK94:KTK95 LDG94:LDG95 LNC94:LNC95 LWY94:LWY95 MGU94:MGU95 MQQ94:MQQ95 NAM94:NAM95 NKI94:NKI95 NUE94:NUE95 OEA94:OEA95 ONW94:ONW95 OXS94:OXS95 PHO94:PHO95 PRK94:PRK95 QBG94:QBG95 QLC94:QLC95 QUY94:QUY95 REU94:REU95 ROQ94:ROQ95 RYM94:RYM95 SII94:SII95 SSE94:SSE95 TCA94:TCA95 TLW94:TLW95 TVS94:TVS95 UFO94:UFO95 UPK94:UPK95 UZG94:UZG95 VJC94:VJC95 VSY94:VSY95 WCU94:WCU95 WMQ94:WMQ95 WWM94:WWM95 AXH94:AXH95 BHD94:BHD95 BQZ94:BQZ95 CAV94:CAV95 CKR94:CKR95 CUN94:CUN95 DEJ94:DEJ95 DOF94:DOF95 DYB94:DYB95 EHX94:EHX95 ERT94:ERT95 FBP94:FBP95 FLL94:FLL95 FVH94:FVH95 GFD94:GFD95 GOZ94:GOZ95 GYV94:GYV95 HIR94:HIR95 HSN94:HSN95 ICJ94:ICJ95 IMF94:IMF95 IWB94:IWB95 JFX94:JFX95 JPT94:JPT95 JZP94:JZP95 KJL94:KJL95 KTH94:KTH95 LDD94:LDD95 LMZ94:LMZ95 LWV94:LWV95 MGR94:MGR95 MQN94:MQN95 NAJ94:NAJ95 NKF94:NKF95 NUB94:NUB95 ODX94:ODX95 ONT94:ONT95 OXP94:OXP95 PHL94:PHL95 PRH94:PRH95 QBD94:QBD95 QKZ94:QKZ95 QUV94:QUV95 RER94:RER95 RON94:RON95 RYJ94:RYJ95 SIF94:SIF95 SSB94:SSB95 TBX94:TBX95 TLT94:TLT95 TVP94:TVP95 UFL94:UFL95 UPH94:UPH95 UZD94:UZD95 VIZ94:VIZ95 VSV94:VSV95 WCR94:WCR95 WMN94:WMN95 WWJ94:WWJ95 JX94:JX95 TT94:TT95 ADP94:ADP95 ANL94:ANL95 WDB97 BI259 VJJ105 WMX97 WWT97 KH97 UD97 ADZ97 ANV97 KN97 UJ97 AEF97 AOB97 AXX97 BHT97 BRP97 CBL97 CLH97 CVD97 DEZ97 DOV97 DYR97 EIN97 ESJ97 FCF97 FMB97 FVX97 GFT97 GPP97 GZL97 HJH97 HTD97 ICZ97 IMV97 IWR97 JGN97 JQJ97 KAF97 KKB97 KTX97 LDT97 LNP97 LXL97 MHH97 MRD97 NAZ97 NKV97 NUR97 OEN97 OOJ97 OYF97 PIB97 PRX97 QBT97 QLP97 QVL97 RFH97 RPD97 RYZ97 SIV97 SSR97 TCN97 TMJ97 TWF97 UGB97 UPX97 UZT97 VJP97 VTL97 WDH97 WND97 WWZ97 AEC97 UG97 KK97 ANY97 AXU97 BHQ97 BRM97 CBI97 CLE97 CVA97 DEW97 DOS97 DYO97 EIK97 ESG97 FCC97 FLY97 FVU97 GFQ97 GPM97 GZI97 HJE97 HTA97 ICW97 IMS97 IWO97 JGK97 JQG97 KAC97 KJY97 KTU97 LDQ97 LNM97 LXI97 MHE97 MRA97 NAW97 NKS97 NUO97 OEK97 OOG97 OYC97 PHY97 PRU97 QBQ97 QLM97 QVI97 RFE97 RPA97 RYW97 SIS97 SSO97 TCK97 TMG97 TWC97 UFY97 UPU97 UZQ97 VJM97 VTI97 WDE97 WNA97 WWW97 AXR97 BHN97 BRJ97 CBF97 CLB97 CUX97 DET97 DOP97 DYL97 EIH97 ESD97 FBZ97 FLV97 FVR97 GFN97 GPJ97 GZF97 HJB97 HSX97 ICT97 IMP97 IWL97 JGH97 JQD97 JZZ97 KJV97 KTR97 LDN97 LNJ97 LXF97 MHB97 MQX97 NAT97 NKP97 NUL97 OEH97 OOD97 OXZ97 PHV97 PRR97 QBN97 QLJ97 QVF97 RFB97 ROX97 RYT97 SIP97 SSL97 TCH97 TMD97 TVZ97 UFV97 UPR97 UZN97 VJJ97 VTF97 TZ98:TZ99 ADV98:ADV99 ANR98:ANR99 AXN98:AXN99 BHJ98:BHJ99 BRF98:BRF99 CBB98:CBB99 CKX98:CKX99 CUT98:CUT99 DEP98:DEP99 DOL98:DOL99 DYH98:DYH99 EID98:EID99 ERZ98:ERZ99 FBV98:FBV99 FLR98:FLR99 FVN98:FVN99 GFJ98:GFJ99 GPF98:GPF99 GZB98:GZB99 HIX98:HIX99 HST98:HST99 ICP98:ICP99 IML98:IML99 IWH98:IWH99 JGD98:JGD99 JPZ98:JPZ99 JZV98:JZV99 KJR98:KJR99 KTN98:KTN99 LDJ98:LDJ99 LNF98:LNF99 LXB98:LXB99 MGX98:MGX99 MQT98:MQT99 NAP98:NAP99 NKL98:NKL99 NUH98:NUH99 OED98:OED99 ONZ98:ONZ99 OXV98:OXV99 PHR98:PHR99 PRN98:PRN99 QBJ98:QBJ99 QLF98:QLF99 QVB98:QVB99 REX98:REX99 ROT98:ROT99 RYP98:RYP99 SIL98:SIL99 SSH98:SSH99 TCD98:TCD99 TLZ98:TLZ99 TVV98:TVV99 UFR98:UFR99 UPN98:UPN99 UZJ98:UZJ99 VJF98:VJF99 VTB98:VTB99 WCX98:WCX99 WMT98:WMT99 WWP98:WWP99 ADS98:ADS99 TW98:TW99 KA98:KA99 ANO98:ANO99 AXK98:AXK99 BHG98:BHG99 BRC98:BRC99 CAY98:CAY99 CKU98:CKU99 CUQ98:CUQ99 DEM98:DEM99 DOI98:DOI99 DYE98:DYE99 EIA98:EIA99 ERW98:ERW99 FBS98:FBS99 FLO98:FLO99 FVK98:FVK99 GFG98:GFG99 GPC98:GPC99 GYY98:GYY99 HIU98:HIU99 HSQ98:HSQ99 ICM98:ICM99 IMI98:IMI99 IWE98:IWE99 JGA98:JGA99 JPW98:JPW99 JZS98:JZS99 KJO98:KJO99 KTK98:KTK99 LDG98:LDG99 LNC98:LNC99 LWY98:LWY99 MGU98:MGU99 MQQ98:MQQ99 NAM98:NAM99 NKI98:NKI99 NUE98:NUE99 OEA98:OEA99 ONW98:ONW99 OXS98:OXS99 PHO98:PHO99 PRK98:PRK99 QBG98:QBG99 QLC98:QLC99 QUY98:QUY99 REU98:REU99 ROQ98:ROQ99 RYM98:RYM99 SII98:SII99 SSE98:SSE99 TCA98:TCA99 TLW98:TLW99 TVS98:TVS99 UFO98:UFO99 UPK98:UPK99 UZG98:UZG99 VJC98:VJC99 VSY98:VSY99 WCU98:WCU99 WMQ98:WMQ99 WWM98:WWM99 AXH98:AXH99 BHD98:BHD99 BQZ98:BQZ99 CAV98:CAV99 CKR98:CKR99 CUN98:CUN99 DEJ98:DEJ99 DOF98:DOF99 DYB98:DYB99 EHX98:EHX99 ERT98:ERT99 FBP98:FBP99 FLL98:FLL99 FVH98:FVH99 GFD98:GFD99 GOZ98:GOZ99 GYV98:GYV99 HIR98:HIR99 HSN98:HSN99 ICJ98:ICJ99 IMF98:IMF99 IWB98:IWB99 JFX98:JFX99 JPT98:JPT99 JZP98:JZP99 KJL98:KJL99 KTH98:KTH99 LDD98:LDD99 LMZ98:LMZ99 LWV98:LWV99 MGR98:MGR99 MQN98:MQN99 NAJ98:NAJ99 NKF98:NKF99 NUB98:NUB99 ODX98:ODX99 ONT98:ONT99 OXP98:OXP99 PHL98:PHL99 PRH98:PRH99 QBD98:QBD99 QKZ98:QKZ99 QUV98:QUV99 RER98:RER99 RON98:RON99 RYJ98:RYJ99 SIF98:SIF99 SSB98:SSB99 TBX98:TBX99 TLT98:TLT99 TVP98:TVP99 UFL98:UFL99 UPH98:UPH99 UZD98:UZD99 VIZ98:VIZ99 VSV98:VSV99 WCR98:WCR99 WMN98:WMN99 WWJ98:WWJ99 JX98:JX99 TT98:TT99 ADP98:ADP99 ANL98:ANL99 VTF101 WDB101 WMX101 WWT101 KH101 UD101 ADZ101 ANV101 KN101 UJ101 AEF101 AOB101 AXX101 BHT101 BRP101 CBL101 CLH101 CVD101 DEZ101 DOV101 DYR101 EIN101 ESJ101 FCF101 FMB101 FVX101 GFT101 GPP101 GZL101 HJH101 HTD101 ICZ101 IMV101 IWR101 JGN101 JQJ101 KAF101 KKB101 KTX101 LDT101 LNP101 LXL101 MHH101 MRD101 NAZ101 NKV101 NUR101 OEN101 OOJ101 OYF101 PIB101 PRX101 QBT101 QLP101 QVL101 RFH101 RPD101 RYZ101 SIV101 SSR101 TCN101 TMJ101 TWF101 UGB101 UPX101 UZT101 VJP101 VTL101 WDH101 WND101 WWZ101 AEC101 UG101 KK101 ANY101 AXU101 BHQ101 BRM101 CBI101 CLE101 CVA101 DEW101 DOS101 DYO101 EIK101 ESG101 FCC101 FLY101 FVU101 GFQ101 GPM101 GZI101 HJE101 HTA101 ICW101 IMS101 IWO101 JGK101 JQG101 KAC101 KJY101 KTU101 LDQ101 LNM101 LXI101 MHE101 MRA101 NAW101 NKS101 NUO101 OEK101 OOG101 OYC101 PHY101 PRU101 QBQ101 QLM101 QVI101 RFE101 RPA101 RYW101 SIS101 SSO101 TCK101 TMG101 TWC101 UFY101 UPU101 UZQ101 VJM101 VTI101 WDE101 WNA101 WWW101 AXR101 BHN101 BRJ101 CBF101 CLB101 CUX101 DET101 DOP101 DYL101 EIH101 ESD101 FBZ101 FLV101 FVR101 GFN101 GPJ101 GZF101 HJB101 HSX101 ICT101 IMP101 IWL101 JGH101 JQD101 JZZ101 KJV101 KTR101 LDN101 LNJ101 LXF101 MHB101 MQX101 NAT101 NKP101 NUL101 OEH101 OOD101 OXZ101 PHV101 PRR101 QBN101 QLJ101 QVF101 RFB101 ROX101 RYT101 SIP101 SSL101 TCH101 TMD101 TVZ101 UFV101 UPR101 UZN101 VJJ101 TZ102:TZ103 ADV102:ADV103 ANR102:ANR103 AXN102:AXN103 BHJ102:BHJ103 BRF102:BRF103 CBB102:CBB103 CKX102:CKX103 CUT102:CUT103 DEP102:DEP103 DOL102:DOL103 DYH102:DYH103 EID102:EID103 ERZ102:ERZ103 FBV102:FBV103 FLR102:FLR103 FVN102:FVN103 GFJ102:GFJ103 GPF102:GPF103 GZB102:GZB103 HIX102:HIX103 HST102:HST103 ICP102:ICP103 IML102:IML103 IWH102:IWH103 JGD102:JGD103 JPZ102:JPZ103 JZV102:JZV103 KJR102:KJR103 KTN102:KTN103 LDJ102:LDJ103 LNF102:LNF103 LXB102:LXB103 MGX102:MGX103 MQT102:MQT103 NAP102:NAP103 NKL102:NKL103 NUH102:NUH103 OED102:OED103 ONZ102:ONZ103 OXV102:OXV103 PHR102:PHR103 PRN102:PRN103 QBJ102:QBJ103 QLF102:QLF103 QVB102:QVB103 REX102:REX103 ROT102:ROT103 RYP102:RYP103 SIL102:SIL103 SSH102:SSH103 TCD102:TCD103 TLZ102:TLZ103 TVV102:TVV103 UFR102:UFR103 UPN102:UPN103 UZJ102:UZJ103 VJF102:VJF103 VTB102:VTB103 WCX102:WCX103 WMT102:WMT103 WWP102:WWP103 ADS102:ADS103 TW102:TW103 KA102:KA103 ANO102:ANO103 AXK102:AXK103 BHG102:BHG103 BRC102:BRC103 CAY102:CAY103 CKU102:CKU103 CUQ102:CUQ103 DEM102:DEM103 DOI102:DOI103 DYE102:DYE103 EIA102:EIA103 ERW102:ERW103 FBS102:FBS103 FLO102:FLO103 FVK102:FVK103 GFG102:GFG103 GPC102:GPC103 GYY102:GYY103 HIU102:HIU103 HSQ102:HSQ103 ICM102:ICM103 IMI102:IMI103 IWE102:IWE103 JGA102:JGA103 JPW102:JPW103 JZS102:JZS103 KJO102:KJO103 KTK102:KTK103 LDG102:LDG103 LNC102:LNC103 LWY102:LWY103 MGU102:MGU103 MQQ102:MQQ103 NAM102:NAM103 NKI102:NKI103 NUE102:NUE103 OEA102:OEA103 ONW102:ONW103 OXS102:OXS103 PHO102:PHO103 PRK102:PRK103 QBG102:QBG103 QLC102:QLC103 QUY102:QUY103 REU102:REU103 ROQ102:ROQ103 RYM102:RYM103 SII102:SII103 SSE102:SSE103 TCA102:TCA103 TLW102:TLW103 TVS102:TVS103 UFO102:UFO103 UPK102:UPK103 UZG102:UZG103 VJC102:VJC103 VSY102:VSY103 WCU102:WCU103 WMQ102:WMQ103 WWM102:WWM103 AXH102:AXH103 BHD102:BHD103 BQZ102:BQZ103 CAV102:CAV103 CKR102:CKR103 CUN102:CUN103 DEJ102:DEJ103 DOF102:DOF103 DYB102:DYB103 EHX102:EHX103 ERT102:ERT103 FBP102:FBP103 FLL102:FLL103 FVH102:FVH103 GFD102:GFD103 GOZ102:GOZ103 GYV102:GYV103 HIR102:HIR103 HSN102:HSN103 ICJ102:ICJ103 IMF102:IMF103 IWB102:IWB103 JFX102:JFX103 JPT102:JPT103 JZP102:JZP103 KJL102:KJL103 KTH102:KTH103 LDD102:LDD103 LMZ102:LMZ103 LWV102:LWV103 MGR102:MGR103 MQN102:MQN103 NAJ102:NAJ103 NKF102:NKF103 NUB102:NUB103 ODX102:ODX103 ONT102:ONT103 OXP102:OXP103 PHL102:PHL103 PRH102:PRH103 QBD102:QBD103 QKZ102:QKZ103 QUV102:QUV103 RER102:RER103 RON102:RON103 RYJ102:RYJ103 SIF102:SIF103 SSB102:SSB103 TBX102:TBX103 TLT102:TLT103 TVP102:TVP103 UFL102:UFL103 UPH102:UPH103 UZD102:UZD103 VIZ102:VIZ103 VSV102:VSV103 WCR102:WCR103 WMN102:WMN103 WWJ102:WWJ103 JX102:JX103 TT102:TT103 ADP102:ADP103 ANL102:ANL103 ANL64:ANL65 UZN105 ADV106:ADV107 ANR106:ANR107 AXN106:AXN107 BHJ106:BHJ107 BRF106:BRF107 CBB106:CBB107 CKX106:CKX107 CUT106:CUT107 DEP106:DEP107 DOL106:DOL107 DYH106:DYH107 EID106:EID107 ERZ106:ERZ107 FBV106:FBV107 FLR106:FLR107 FVN106:FVN107 GFJ106:GFJ107 GPF106:GPF107 GZB106:GZB107 HIX106:HIX107 HST106:HST107 ICP106:ICP107 IML106:IML107 IWH106:IWH107 JGD106:JGD107 JPZ106:JPZ107 JZV106:JZV107 KJR106:KJR107 KTN106:KTN107 LDJ106:LDJ107 LNF106:LNF107 LXB106:LXB107 MGX106:MGX107 MQT106:MQT107 NAP106:NAP107 NKL106:NKL107 NUH106:NUH107 OED106:OED107 ONZ106:ONZ107 OXV106:OXV107 PHR106:PHR107 PRN106:PRN107 QBJ106:QBJ107 QLF106:QLF107 QVB106:QVB107 REX106:REX107 ROT106:ROT107 RYP106:RYP107 SIL106:SIL107 SSH106:SSH107 TCD106:TCD107 TLZ106:TLZ107 TVV106:TVV107 UFR106:UFR107 UPN106:UPN107 UZJ106:UZJ107 VJF106:VJF107 VTB106:VTB107 WCX106:WCX107 WMT106:WMT107 WWP106:WWP107 ADS106:ADS107 TW106:TW107 KA106:KA107 ANO106:ANO107 AXK106:AXK107 BHG106:BHG107 BRC106:BRC107 CAY106:CAY107 CKU106:CKU107 CUQ106:CUQ107 DEM106:DEM107 DOI106:DOI107 DYE106:DYE107 EIA106:EIA107 ERW106:ERW107 FBS106:FBS107 FLO106:FLO107 FVK106:FVK107 GFG106:GFG107 GPC106:GPC107 GYY106:GYY107 HIU106:HIU107 HSQ106:HSQ107 ICM106:ICM107 IMI106:IMI107 IWE106:IWE107 JGA106:JGA107 JPW106:JPW107 JZS106:JZS107 KJO106:KJO107 KTK106:KTK107 LDG106:LDG107 LNC106:LNC107 LWY106:LWY107 MGU106:MGU107 MQQ106:MQQ107 NAM106:NAM107 NKI106:NKI107 NUE106:NUE107 OEA106:OEA107 ONW106:ONW107 OXS106:OXS107 PHO106:PHO107 PRK106:PRK107 QBG106:QBG107 QLC106:QLC107 QUY106:QUY107 REU106:REU107 ROQ106:ROQ107 RYM106:RYM107 SII106:SII107 SSE106:SSE107 TCA106:TCA107 TLW106:TLW107 TVS106:TVS107 UFO106:UFO107 UPK106:UPK107 UZG106:UZG107 VJC106:VJC107 VSY106:VSY107 WCU106:WCU107 WMQ106:WMQ107 WWM106:WWM107 AXH106:AXH107 BHD106:BHD107 BQZ106:BQZ107 CAV106:CAV107 CKR106:CKR107 CUN106:CUN107 DEJ106:DEJ107 DOF106:DOF107 DYB106:DYB107 EHX106:EHX107 ERT106:ERT107 FBP106:FBP107 FLL106:FLL107 FVH106:FVH107 GFD106:GFD107 GOZ106:GOZ107 GYV106:GYV107 HIR106:HIR107 HSN106:HSN107 ICJ106:ICJ107 IMF106:IMF107 IWB106:IWB107 JFX106:JFX107 JPT106:JPT107 JZP106:JZP107 KJL106:KJL107 KTH106:KTH107 LDD106:LDD107 LMZ106:LMZ107 LWV106:LWV107 MGR106:MGR107 MQN106:MQN107 NAJ106:NAJ107 NKF106:NKF107 NUB106:NUB107 ODX106:ODX107 ONT106:ONT107 OXP106:OXP107 PHL106:PHL107 PRH106:PRH107 QBD106:QBD107 QKZ106:QKZ107 QUV106:QUV107 RER106:RER107 RON106:RON107 RYJ106:RYJ107 SIF106:SIF107 SSB106:SSB107 TBX106:TBX107 TLT106:TLT107 TVP106:TVP107 UFL106:UFL107 UPH106:UPH107 UZD106:UZD107 VIZ106:VIZ107 VSV106:VSV107 WCR106:WCR107 WMN106:WMN107 WWJ106:WWJ107 JX106:JX107 TT106:TT107 ADP106:ADP107 BK105:BK107 ANL79 WDL126 VJI127 UZM127 UPQ127 UFU127 TVY127 TMC127 TCG127 SSK127 SIO127 RYS127 ROW127 RFA127 QVE127 QLI127 QBM127 PRQ127 PHU127 OXY127 OOC127 OEG127 NUK127 NKO127 NAS127 MQW127 MHA127 LXE127 LNI127 LDM127 KTQ127 KJU127 JZY127 JQC127 JGG127 IWK127 IMO127 ICS127 HSW127 HJA127 GZE127 GPI127 GFM127 FVQ127 FLU127 FBY127 ESC127 EIG127 DYK127 DOO127 DES127 CUW127 CLA127 CBE127 BRI127 BHM127 AXQ127 ANU127 ADY127 UC127 KG127 WWV127 WMZ127 WDD127 VTH127 VJL127 UZP127 UPT127 UFX127 TWB127 TMF127 TCJ127 SSN127 SIR127 RYV127 ROZ127 RFD127 QVH127 QLL127 QBP127 PRT127 PHX127 OYB127 OOF127 OEJ127 NUN127 NKR127 NAV127 MQZ127 MHD127 LXH127 LNL127 LDP127 KTT127 KJX127 KAB127 JQF127 JGJ127 IWN127 IMR127 ICV127 HSZ127 HJD127 GZH127 GPL127 GFP127 FVT127 FLX127 FCB127 ESF127 EIJ127 DYN127 DOR127 DEV127 CUZ127 CLD127 CBH127 BRL127 BHP127 AXT127 ANX127 AEB127 UF127 KJ127 WWY127 WNC127 WDG127 VTK127 VJO127 UZS127 UPW127 UGA127 TWE127 TMI127 TCM127 SSQ127 SIU127 RYY127 RPC127 RFG127 QVK127 QLO127 QBS127 PRW127 PIA127 OYE127 OOI127 OEM127 NUQ127 NKU127 NAY127 MRC127 MHG127 LXK127 LNO127 LDS127 KTW127 KKA127 KAE127 JQI127 JGM127 IWQ127 IMU127 ICY127 HTC127 HJG127 GZK127 GPO127 GFS127 FVW127 FMA127 FCE127 ESI127 EIM127 DYQ127 DOU127 DEY127 CVC127 CLG127 CBK127 BRO127 BHS127 AXW127 AOA127 AEE127 UI127 KM127 WWS127 WMW127 WWX128:WWX129 UE134 KK130 WMU130 WCY130 VTC130 VJG130 UZK130 UPO130 UFS130 TVW130 TMA130 TCE130 SSI130 SIM130 RYQ130 ROU130 REY130 QVC130 QLG130 QBK130 PRO130 PHS130 OXW130 OOA130 OEE130 NUI130 NKM130 NAQ130 MQU130 MGY130 LXC130 LNG130 LDK130 KTO130 KJS130 JZW130 JQA130 JGE130 IWI130 IMM130 ICQ130 HSU130 HIY130 GZC130 GPG130 GFK130 FVO130 FLS130 FBW130 ESA130 EIE130 DYI130 DOM130 DEQ130 CUU130 CKY130 CBC130 BRG130 BHK130 AXO130 ANS130 ADW130 UA130 KE130 WWQ130 WWT130 WMX130 WDB130 VTF130 VJJ130 UZN130 UPR130 UFV130 TVZ130 TMD130 TCH130 SSL130 SIP130 RYT130 ROX130 RFB130 QVF130 QLJ130 QBN130 PRR130 PHV130 OXZ130 OOD130 OEH130 NUL130 NKP130 NAT130 MQX130 MHB130 LXF130 LNJ130 LDN130 KTR130 KJV130 JZZ130 JQD130 JGH130 IWL130 IMP130 ICT130 HSX130 HJB130 GZF130 GPJ130 GFN130 FVR130 FLV130 FBZ130 ESD130 EIH130 DYL130 DOP130 DET130 CUX130 CLB130 CBF130 BRJ130 BHN130 AXR130 ANV130 ADZ130 UD130 KH130 WWW130 WNA130 WDE130 VTI130 VJM130 UZQ130 UPU130 UFY130 TWC130 TMG130 TCK130 SSO130 SIS130 RYW130 RPA130 RFE130 QVI130 QLM130 QBQ130 PRU130 PHY130 OYC130 OOG130 OEK130 NUO130 NKS130 NAW130 MRA130 MHE130 LXI130 LNM130 LDQ130 KTU130 KJY130 KAC130 JQG130 JGK130 IWO130 IMS130 ICW130 HTA130 HJE130 GZI130 GPM130 GFQ130 FVU130 FLY130 FCC130 ESG130 EIK130 DYO130 DOS130 DEW130 CVA130 CLE130 CBI130 BRM130 BHQ130 AXU130 ANY130 KD102:KD103 BI140:BI142 BF140:BF142 KI143 UE143 AEA143 ANW143 AXS143 BHO143 BRK143 CBG143 CLC143 CUY143 DEU143 DOQ143 DYM143 EII143 ESE143 FCA143 FLW143 FVS143 GFO143 GPK143 GZG143 HJC143 HSY143 ICU143 IMQ143 IWM143 JGI143 JQE143 KAA143 KJW143 KTS143 LDO143 LNK143 LXG143 MHC143 MQY143 NAU143 NKQ143 NUM143 OEI143 OOE143 OYA143 PHW143 PRS143 QBO143 QLK143 QVG143 RFC143 ROY143 RYU143 SIQ143 SSM143 TCI143 TME143 TWA143 UFW143 UPS143 UZO143 VJK143 VTG143 WDC143 WMY143 WWU143 KO143 UK143 AEG143 AOC143 AXY143 BHU143 BRQ143 CBM143 CLI143 CVE143 DFA143 DOW143 DYS143 EIO143 ESK143 FCG143 FMC143 FVY143 GFU143 GPQ143 GZM143 HJI143 HTE143 IDA143 IMW143 IWS143 JGO143 JQK143 KAG143 KKC143 KTY143 LDU143 LNQ143 LXM143 MHI143 MRE143 NBA143 NKW143 NUS143 OEO143 OOK143 OYG143 PIC143 PRY143 QBU143 QLQ143 QVM143 RFI143 RPE143 RZA143 SIW143 SSS143 TCO143 TMK143 TWG143 UGC143 UPY143 UZU143 VJQ143 VTM143 WDI143 WNE143 WXA143 KL143 UH143 AED143 ANZ143 AXV143 BHR143 BRN143 CBJ143 CLF143 CVB143 DEX143 DOT143 DYP143 EIL143 ESH143 FCD143 FLZ143 FVV143 GFR143 GPN143 GZJ143 HJF143 HTB143 ICX143 IMT143 IWP143 JGL143 JQH143 KAD143 KJZ143 KTV143 LDR143 LNN143 LXJ143 MHF143 MRB143 NAX143 NKT143 NUP143 OEL143 OOH143 OYD143 PHZ143 PRV143 QBR143 QLN143 QVJ143 RFF143 RPB143 RYX143 SIT143 SSP143 TCL143 TMH143 TWD143 UFZ143 UPV143 UZR143 BJ143:BJ144 BD143:BD144 BG143:BG144 VJN143 VTJ143 WDF143 WNB143 BD180 BF145 BI145 KI146 UE146 AEA146 ANW146 AXS146 BHO146 BRK146 CBG146 CLC146 CUY146 DEU146 DOQ146 DYM146 EII146 ESE146 FCA146 FLW146 FVS146 GFO146 GPK146 GZG146 HJC146 HSY146 ICU146 IMQ146 IWM146 JGI146 JQE146 KAA146 KJW146 KTS146 LDO146 LNK146 LXG146 MHC146 MQY146 NAU146 NKQ146 NUM146 OEI146 OOE146 OYA146 PHW146 PRS146 QBO146 QLK146 QVG146 RFC146 ROY146 RYU146 SIQ146 SSM146 TCI146 TME146 TWA146 UFW146 UPS146 UZO146 VJK146 VTG146 WDC146 WMY146 WWU146 KO146 UK146 AEG146 AOC146 AXY146 BHU146 BRQ146 CBM146 CLI146 CVE146 DFA146 DOW146 DYS146 EIO146 ESK146 FCG146 FMC146 FVY146 GFU146 GPQ146 GZM146 HJI146 HTE146 IDA146 IMW146 IWS146 JGO146 JQK146 KAG146 KKC146 KTY146 LDU146 LNQ146 LXM146 MHI146 MRE146 NBA146 NKW146 NUS146 OEO146 OOK146 OYG146 PIC146 PRY146 QBU146 QLQ146 QVM146 RFI146 RPE146 RZA146 SIW146 SSS146 TCO146 TMK146 TWG146 UGC146 UPY146 UZU146 VJQ146 VTM146 WDI146 WNE146 WXA146 KL146 UH146 AED146 ANZ146 AXV146 BHR146 BRN146 CBJ146 CLF146 CVB146 DEX146 DOT146 DYP146 EIL146 ESH146 FCD146 FLZ146 FVV146 GFR146 GPN146 GZJ146 HJF146 HTB146 ICX146 IMT146 IWP146 JGL146 JQH146 KAD146 KJZ146 KTV146 LDR146 LNN146 LXJ146 MHF146 MRB146 NAX146 NKT146 NUP146 OEL146 OOH146 OYD146 PHZ146 PRV146 QBR146 QLN146 QVJ146 RFF146 RPB146 RYX146 SIT146 SSP146 TCL146 TMH146 TWD146 UFZ146 UPV146 UZR146 BJ146:BJ147 BD146:BD147 BG146:BG147 VJN146 VTJ146 WDF146 WNB146 VJY144 BI148 BF148 WWX149 KI149 UE149 AEA149 ANW149 AXS149 BHO149 BRK149 CBG149 CLC149 CUY149 DEU149 DOQ149 DYM149 EII149 ESE149 FCA149 FLW149 FVS149 GFO149 GPK149 GZG149 HJC149 HSY149 ICU149 IMQ149 IWM149 JGI149 JQE149 KAA149 KJW149 KTS149 LDO149 LNK149 LXG149 MHC149 MQY149 NAU149 NKQ149 NUM149 OEI149 OOE149 OYA149 PHW149 PRS149 QBO149 QLK149 QVG149 RFC149 ROY149 RYU149 SIQ149 SSM149 TCI149 TME149 TWA149 UFW149 UPS149 UZO149 VJK149 VTG149 WDC149 WMY149 WWU149 KO149 UK149 AEG149 AOC149 AXY149 BHU149 BRQ149 CBM149 CLI149 CVE149 DFA149 DOW149 DYS149 EIO149 ESK149 FCG149 FMC149 FVY149 GFU149 GPQ149 GZM149 HJI149 HTE149 IDA149 IMW149 IWS149 JGO149 JQK149 KAG149 KKC149 KTY149 LDU149 LNQ149 LXM149 MHI149 MRE149 NBA149 NKW149 NUS149 OEO149 OOK149 OYG149 PIC149 PRY149 QBU149 QLQ149 QVM149 RFI149 RPE149 RZA149 SIW149 SSS149 TCO149 TMK149 TWG149 UGC149 UPY149 UZU149 VJQ149 VTM149 WDI149 WNE149 WXA149 KL149 UH149 AED149 ANZ149 AXV149 BHR149 BRN149 CBJ149 CLF149 CVB149 DEX149 DOT149 DYP149 EIL149 ESH149 FCD149 FLZ149 FVV149 GFR149 GPN149 GZJ149 HJF149 HTB149 ICX149 IMT149 IWP149 JGL149 JQH149 KAD149 KJZ149 KTV149 LDR149 LNN149 LXJ149 MHF149 MRB149 NAX149 NKT149 NUP149 OEL149 OOH149 OYD149 PHZ149 PRV149 QBR149 QLN149 QVJ149 RFF149 RPB149 RYX149 SIT149 SSP149 TCL149 TMH149 TWD149 UFZ149 UPV149 UZR149 BJ149 BD149 BG149 VJN149 VTJ149 WDF149 WNB149 BF150 BI150 WWX151 KI151 UE151 AEA151 ANW151 AXS151 BHO151 BRK151 CBG151 CLC151 CUY151 DEU151 DOQ151 DYM151 EII151 ESE151 FCA151 FLW151 FVS151 GFO151 GPK151 GZG151 HJC151 HSY151 ICU151 IMQ151 IWM151 JGI151 JQE151 KAA151 KJW151 KTS151 LDO151 LNK151 LXG151 MHC151 MQY151 NAU151 NKQ151 NUM151 OEI151 OOE151 OYA151 PHW151 PRS151 QBO151 QLK151 QVG151 RFC151 ROY151 RYU151 SIQ151 SSM151 TCI151 TME151 TWA151 UFW151 UPS151 UZO151 VJK151 VTG151 WDC151 WMY151 WWU151 KO151 UK151 AEG151 AOC151 AXY151 BHU151 BRQ151 CBM151 CLI151 CVE151 DFA151 DOW151 DYS151 EIO151 ESK151 FCG151 FMC151 FVY151 GFU151 GPQ151 GZM151 HJI151 HTE151 IDA151 IMW151 IWS151 JGO151 JQK151 KAG151 KKC151 KTY151 LDU151 LNQ151 LXM151 MHI151 MRE151 NBA151 NKW151 NUS151 OEO151 OOK151 OYG151 PIC151 PRY151 QBU151 QLQ151 QVM151 RFI151 RPE151 RZA151 SIW151 SSS151 TCO151 TMK151 TWG151 UGC151 UPY151 UZU151 VJQ151 VTM151 WDI151 WNE151 WXA151 KL151 UH151 AED151 ANZ151 AXV151 BHR151 BRN151 CBJ151 CLF151 CVB151 DEX151 DOT151 DYP151 EIL151 ESH151 FCD151 FLZ151 FVV151 GFR151 GPN151 GZJ151 HJF151 HTB151 ICX151 IMT151 IWP151 JGL151 JQH151 KAD151 KJZ151 KTV151 LDR151 LNN151 LXJ151 MHF151 MRB151 NAX151 NKT151 NUP151 OEL151 OOH151 OYD151 PHZ151 PRV151 QBR151 QLN151 QVJ151 RFF151 RPB151 RYX151 SIT151 SSP151 TCL151 TMH151 TWD151 UFZ151 UPV151 UZR151 BJ151 BD151 BG151 VJN151 VTJ151 WDF151 WNB151 BI152 BF152 BF154 KI153 UE153 AEA153 ANW153 AXS153 BHO153 BRK153 CBG153 CLC153 CUY153 DEU153 DOQ153 DYM153 EII153 ESE153 FCA153 FLW153 FVS153 GFO153 GPK153 GZG153 HJC153 HSY153 ICU153 IMQ153 IWM153 JGI153 JQE153 KAA153 KJW153 KTS153 LDO153 LNK153 LXG153 MHC153 MQY153 NAU153 NKQ153 NUM153 OEI153 OOE153 OYA153 PHW153 PRS153 QBO153 QLK153 QVG153 RFC153 ROY153 RYU153 SIQ153 SSM153 TCI153 TME153 TWA153 UFW153 UPS153 UZO153 VJK153 VTG153 WDC153 WMY153 WWU153 KO153 UK153 AEG153 AOC153 AXY153 BHU153 BRQ153 CBM153 CLI153 CVE153 DFA153 DOW153 DYS153 EIO153 ESK153 FCG153 FMC153 FVY153 GFU153 GPQ153 GZM153 HJI153 HTE153 IDA153 IMW153 IWS153 JGO153 JQK153 KAG153 KKC153 KTY153 LDU153 LNQ153 LXM153 MHI153 MRE153 NBA153 NKW153 NUS153 OEO153 OOK153 OYG153 PIC153 PRY153 QBU153 QLQ153 QVM153 RFI153 RPE153 RZA153 SIW153 SSS153 TCO153 TMK153 TWG153 UGC153 UPY153 UZU153 VJQ153 VTM153 WDI153 WNE153 WXA153 KL153 UH153 AED153 ANZ153 AXV153 BHR153 BRN153 CBJ153 CLF153 CVB153 DEX153 DOT153 DYP153 EIL153 ESH153 FCD153 FLZ153 FVV153 GFR153 GPN153 GZJ153 HJF153 HTB153 ICX153 IMT153 IWP153 JGL153 JQH153 KAD153 KJZ153 KTV153 LDR153 LNN153 LXJ153 MHF153 MRB153 NAX153 NKT153 NUP153 OEL153 OOH153 OYD153 PHZ153 PRV153 QBR153 QLN153 QVJ153 RFF153 RPB153 RYX153 SIT153 SSP153 TCL153 TMH153 TWD153 UFZ153 UPV153 UZR153 BJ153 BD153 BG153 VJN153 VTJ153 WDF153 WNB153 WWX153 KI189 UE189 AEA189 ANW189 AXS189 BHO189 BRK189 CBG189 CLC189 CUY189 DEU189 DOQ189 DYM189 EII189 ESE189 FCA189 FLW189 FVS189 GFO189 GPK189 GZG189 HJC189 HSY189 ICU189 IMQ189 IWM189 JGI189 JQE189 KAA189 KJW189 KTS189 LDO189 LNK189 LXG189 MHC189 MQY189 NAU189 NKQ189 NUM189 OEI189 OOE189 OYA189 PHW189 PRS189 QBO189 QLK189 QVG189 RFC189 ROY189 RYU189 SIQ189 SSM189 TCI189 TME189 TWA189 UFW189 UPS189 UZO189 VJK189 VTG189 WDC189 WMY189 WWU189 KO189 UK189 AEG189 AOC189 AXY189 BHU189 BRQ189 CBM189 CLI189 CVE189 DFA189 DOW189 DYS189 EIO189 ESK189 FCG189 FMC189 FVY189 GFU189 GPQ189 GZM189 HJI189 HTE189 IDA189 IMW189 IWS189 JGO189 JQK189 KAG189 KKC189 KTY189 LDU189 LNQ189 LXM189 MHI189 MRE189 NBA189 NKW189 NUS189 OEO189 OOK189 OYG189 PIC189 PRY189 QBU189 QLQ189 QVM189 RFI189 RPE189 RZA189 SIW189 SSS189 TCO189 TMK189 TWG189 UGC189 UPY189 UZU189 VJQ189 VTM189 WDI189 WNE189 WXA189 KL189 UH189 AED189 ANZ189 AXV189 BHR189 BRN189 CBJ189 CLF189 CVB189 DEX189 DOT189 DYP189 EIL189 ESH189 FCD189 FLZ189 FVV189 GFR189 GPN189 GZJ189 HJF189 HTB189 ICX189 IMT189 IWP189 JGL189 JQH189 KAD189 KJZ189 KTV189 LDR189 LNN189 LXJ189 MHF189 MRB189 NAX189 NKT189 NUP189 OEL189 OOH189 OYD189 PHZ189 PRV189 QBR189 QLN189 QVJ189 RFF189 RPB189 RYX189 SIT189 SSP189 TCL189 TMH189 TWD189 UFZ189 UPV189 UZR189 BJ189 BG189 VJN189 VTJ189 WDF189 WNB189 VJY147 UZU194 VAC262 AEC130 WXE131 KP131 UL131 AEH131 AOD131 AXZ131 BHV131 BRR131 CBN131 CLJ131 CVF131 DFB131 DOX131 DYT131 EIP131 ESL131 FCH131 FMD131 FVZ131 GFV131 GPR131 GZN131 HJJ131 HTF131 IDB131 IMX131 IWT131 JGP131 JQL131 KAH131 KKD131 KTZ131 LDV131 LNR131 LXN131 MHJ131 MRF131 NBB131 NKX131 NUT131 OEP131 OOL131 OYH131 PID131 PRZ131 QBV131 QLR131 QVN131 RFJ131 RPF131 RZB131 SIX131 SST131 TCP131 TML131 TWH131 UGD131 UPZ131 UZV131 VJR131 VTN131 WDJ131 WNF131 WXB131 KV131 UR131 AEN131 AOJ131 AYF131 BIB131 BRX131 CBT131 CLP131 CVL131 DFH131 DPD131 DYZ131 EIV131 ESR131 FCN131 FMJ131 FWF131 GGB131 GPX131 GZT131 HJP131 HTL131 IDH131 IND131 IWZ131 JGV131 JQR131 KAN131 KKJ131 KUF131 LEB131 LNX131 LXT131 MHP131 MRL131 NBH131 NLD131 NUZ131 OEV131 OOR131 OYN131 PIJ131 PSF131 QCB131 QLX131 QVT131 RFP131 RPL131 RZH131 SJD131 SSZ131 TCV131 TMR131 TWN131 UGJ131 UQF131 VAB131 VJX131 VTT131 WDP131 WNL131 WXH131 KS131 UO131 AEK131 AOG131 AYC131 BHY131 BRU131 CBQ131 CLM131 CVI131 DFE131 DPA131 DYW131 EIS131 ESO131 FCK131 FMG131 FWC131 GFY131 GPU131 GZQ131 HJM131 HTI131 IDE131 INA131 IWW131 JGS131 JQO131 KAK131 KKG131 KUC131 LDY131 LNU131 LXQ131 MHM131 MRI131 NBE131 NLA131 NUW131 OES131 OOO131 OYK131 PIG131 PSC131 QBY131 QLU131 QVQ131 RFM131 RPI131 RZE131 SJA131 SSW131 TCS131 TMO131 TWK131 UGG131 UQC131 UZY131 VJU131 VTQ131 WDM131 WNI131 BB131 VUA125 WNH115 WDL115 VTP115 VJT115 UZX115 UQB115 UGF115 TWJ115 TMN115 TCR115 SSV115 SIZ115 RZD115 RPH115 RFL115 QVP115 QLT115 QBX115 PSB115 PIF115 OYJ115 OON115 OER115 NUV115 NKZ115 NBD115 MRH115 MHL115 LXP115 LNT115 LDX115 KUB115 KKF115 KAJ115 JQN115 JGR115 IWV115 IMZ115 IDD115 HTH115 HJL115 GZP115 GPT115 GFX115 FWB115 FMF115 FCJ115 ESN115 EIR115 DYV115 DOZ115 DFD115 CVH115 CLL115 CBP115 BRT115 BHX115 AYB115 AOF115 AEJ115 UN115 KR115 WXG115 WNK115 WDO115 VTS115 VJW115 VAA115 UQE115 UGI115 TWM115 TMQ115 TCU115 SSY115 SJC115 RZG115 RPK115 RFO115 QVS115 QLW115 QCA115 PSE115 PII115 OYM115 OOQ115 OEU115 NUY115 NLC115 NBG115 MRK115 MHO115 LXS115 LNW115 LEA115 KUE115 KKI115 KAM115 JQQ115 JGU115 IWY115 INC115 IDG115 HTK115 HJO115 GZS115 GPW115 GGA115 FWE115 FMI115 FCM115 ESQ115 EIU115 DYY115 DPC115 DFG115 CVK115 CLO115 CBS115 BRW115 BIA115 AYE115 AOI115 AEM115 UQ115 KU115 WXJ115 WNN115 WDR115 VTV115 VJZ115 VAD115 UQH115 UGL115 TWP115 TMT115 TCX115 STB115 SJF115 RZJ115 RPN115 RFR115 QVV115 QLZ115 QCD115 PSH115 PIL115 OYP115 OOT115 OEX115 NVB115 NLF115 NBJ115 MRN115 MHR115 LXV115 LNZ115 LED115 KUH115 KKL115 KAP115 JQT115 JGX115 IXB115 INF115 IDJ115 HTN115 HJR115 GZV115 GPZ115 GGD115 FWH115 FML115 FCP115 EST115 EIX115 DZB115 DPF115 DFJ115 CVN115 CLR115 CBV115 BRZ115 BID115 AYH115 AOL115 AEP115 UT115 KX115 WXD115 BD115:BD116 WXE116 KP116 UL116 AEH116 AOD116 AXZ116 BHV116 BRR116 CBN116 CLJ116 CVF116 DFB116 DOX116 DYT116 EIP116 ESL116 FCH116 FMD116 FVZ116 GFV116 GPR116 GZN116 HJJ116 HTF116 IDB116 IMX116 IWT116 JGP116 JQL116 KAH116 KKD116 KTZ116 LDV116 LNR116 LXN116 MHJ116 MRF116 NBB116 NKX116 NUT116 OEP116 OOL116 OYH116 PID116 PRZ116 QBV116 QLR116 QVN116 RFJ116 RPF116 RZB116 SIX116 SST116 TCP116 TML116 TWH116 UGD116 UPZ116 UZV116 VJR116 VTN116 WDJ116 WNF116 WXB116 KV116 UR116 AEN116 AOJ116 AYF116 BIB116 BRX116 CBT116 CLP116 CVL116 DFH116 DPD116 DYZ116 EIV116 ESR116 FCN116 FMJ116 FWF116 GGB116 GPX116 GZT116 HJP116 HTL116 IDH116 IND116 IWZ116 JGV116 JQR116 KAN116 KKJ116 KUF116 LEB116 LNX116 LXT116 MHP116 MRL116 NBH116 NLD116 NUZ116 OEV116 OOR116 OYN116 PIJ116 PSF116 QCB116 QLX116 QVT116 RFP116 RPL116 RZH116 SJD116 SSZ116 TCV116 TMR116 TWN116 UGJ116 UQF116 VAB116 VJX116 VTT116 WDP116 WNL116 WXH116 KS116 UO116 AEK116 AOG116 AYC116 BHY116 BRU116 CBQ116 CLM116 CVI116 DFE116 DPA116 DYW116 EIS116 ESO116 FCK116 FMG116 FWC116 GFY116 GPU116 GZQ116 HJM116 HTI116 IDE116 INA116 IWW116 JGS116 JQO116 KAK116 KKG116 KUC116 LDY116 LNU116 LXQ116 MHM116 MRI116 NBE116 NLA116 NUW116 OES116 OOO116 OYK116 PIG116 PSC116 QBY116 QLU116 QVQ116 RFM116 RPI116 RZE116 SJA116 SSW116 TCS116 TMO116 TWK116 UGG116 UQC116 UZY116 VJU116 VTQ116 WDM116 WNH117 WDL117 VTP117 VJT117 UZX117 UQB117 UGF117 TWJ117 TMN117 TCR117 SSV117 SIZ117 RZD117 RPH117 RFL117 QVP117 QLT117 QBX117 PSB117 PIF117 OYJ117 OON117 OER117 NUV117 NKZ117 NBD117 MRH117 MHL117 LXP117 LNT117 LDX117 KUB117 KKF117 KAJ117 JQN117 JGR117 IWV117 IMZ117 IDD117 HTH117 HJL117 GZP117 GPT117 GFX117 FWB117 FMF117 FCJ117 ESN117 EIR117 DYV117 DOZ117 DFD117 CVH117 CLL117 CBP117 BRT117 BHX117 AYB117 AOF117 AEJ117 UN117 KR117 WXG117 WNK117 WDO117 VTS117 VJW117 VAA117 UQE117 UGI117 TWM117 TMQ117 TCU117 SSY117 SJC117 RZG117 RPK117 RFO117 QVS117 QLW117 QCA117 PSE117 PII117 OYM117 OOQ117 OEU117 NUY117 NLC117 NBG117 MRK117 MHO117 LXS117 LNW117 LEA117 KUE117 KKI117 KAM117 JQQ117 JGU117 IWY117 INC117 IDG117 HTK117 HJO117 GZS117 GPW117 GGA117 FWE117 FMI117 FCM117 ESQ117 EIU117 DYY117 DPC117 DFG117 CVK117 CLO117 CBS117 BRW117 BIA117 AYE117 AOI117 AEM117 UQ117 KU117 WXJ117 WNN117 WDR117 VTV117 VJZ117 VAD117 UQH117 UGL117 TWP117 TMT117 TCX117 STB117 SJF117 RZJ117 RPN117 RFR117 QVV117 QLZ117 QCD117 PSH117 PIL117 OYP117 OOT117 OEX117 NVB117 NLF117 NBJ117 MRN117 MHR117 LXV117 LNZ117 LED117 KUH117 KKL117 KAP117 JQT117 JGX117 IXB117 INF117 IDJ117 HTN117 HJR117 GZV117 GPZ117 GGD117 FWH117 FML117 FCP117 EST117 EIX117 DZB117 DPF117 DFJ117 CVN117 CLR117 CBV117 BRZ117 BID117 AYH117 AOL117 AEP117 UT117 KX117 WXD117 WNI118 WXE118 KP118 UL118 AEH118 AOD118 AXZ118 BHV118 BRR118 CBN118 CLJ118 CVF118 DFB118 DOX118 DYT118 EIP118 ESL118 FCH118 FMD118 FVZ118 GFV118 GPR118 GZN118 HJJ118 HTF118 IDB118 IMX118 IWT118 JGP118 JQL118 KAH118 KKD118 KTZ118 LDV118 LNR118 LXN118 MHJ118 MRF118 NBB118 NKX118 NUT118 OEP118 OOL118 OYH118 PID118 PRZ118 QBV118 QLR118 QVN118 RFJ118 RPF118 RZB118 SIX118 SST118 TCP118 TML118 TWH118 UGD118 UPZ118 UZV118 VJR118 VTN118 WDJ118 WNF118 WXB118 KV118 UR118 AEN118 AOJ118 AYF118 BIB118 BRX118 CBT118 CLP118 CVL118 DFH118 DPD118 DYZ118 EIV118 ESR118 FCN118 FMJ118 FWF118 GGB118 GPX118 GZT118 HJP118 HTL118 IDH118 IND118 IWZ118 JGV118 JQR118 KAN118 KKJ118 KUF118 LEB118 LNX118 LXT118 MHP118 MRL118 NBH118 NLD118 NUZ118 OEV118 OOR118 OYN118 PIJ118 PSF118 QCB118 QLX118 QVT118 RFP118 RPL118 RZH118 SJD118 SSZ118 TCV118 TMR118 TWN118 UGJ118 UQF118 VAB118 VJX118 VTT118 WDP118 WNL118 WXH118 KS118 UO118 AEK118 AOG118 AYC118 BHY118 BRU118 CBQ118 CLM118 CVI118 DFE118 DPA118 DYW118 EIS118 ESO118 FCK118 FMG118 FWC118 GFY118 GPU118 GZQ118 HJM118 HTI118 IDE118 INA118 IWW118 JGS118 JQO118 KAK118 KKG118 KUC118 LDY118 LNU118 LXQ118 MHM118 MRI118 NBE118 NLA118 NUW118 OES118 OOO118 OYK118 PIG118 PSC118 QBY118 QLU118 QVQ118 RFM118 RPI118 RZE118 SJA118 SSW118 TCS118 TMO118 TWK118 UGG118 UQC118 UZY118 VJU118 VTQ118 WDM118 WXD119 WNH119 WDL119 VTP119 VJT119 UZX119 UQB119 UGF119 TWJ119 TMN119 TCR119 SSV119 SIZ119 RZD119 RPH119 RFL119 QVP119 QLT119 QBX119 PSB119 PIF119 OYJ119 OON119 OER119 NUV119 NKZ119 NBD119 MRH119 MHL119 LXP119 LNT119 LDX119 KUB119 KKF119 KAJ119 JQN119 JGR119 IWV119 IMZ119 IDD119 HTH119 HJL119 GZP119 GPT119 GFX119 FWB119 FMF119 FCJ119 ESN119 EIR119 DYV119 DOZ119 DFD119 CVH119 CLL119 CBP119 BRT119 BHX119 AYB119 AOF119 AEJ119 UN119 KR119 WXG119 WNK119 WDO119 VTS119 VJW119 VAA119 UQE119 UGI119 TWM119 TMQ119 TCU119 SSY119 SJC119 RZG119 RPK119 RFO119 QVS119 QLW119 QCA119 PSE119 PII119 OYM119 OOQ119 OEU119 NUY119 NLC119 NBG119 MRK119 MHO119 LXS119 LNW119 LEA119 KUE119 KKI119 KAM119 JQQ119 JGU119 IWY119 INC119 IDG119 HTK119 HJO119 GZS119 GPW119 GGA119 FWE119 FMI119 FCM119 ESQ119 EIU119 DYY119 DPC119 DFG119 CVK119 CLO119 CBS119 BRW119 BIA119 AYE119 AOI119 AEM119 UQ119 KU119 WXJ119 WNN119 WDR119 VTV119 VJZ119 VAD119 UQH119 UGL119 TWP119 TMT119 TCX119 STB119 SJF119 RZJ119 RPN119 RFR119 QVV119 QLZ119 QCD119 PSH119 PIL119 OYP119 OOT119 OEX119 NVB119 NLF119 NBJ119 MRN119 MHR119 LXV119 LNZ119 LED119 KUH119 KKL119 KAP119 JQT119 JGX119 IXB119 INF119 IDJ119 HTN119 HJR119 GZV119 GPZ119 GGD119 FWH119 FML119 FCP119 EST119 EIX119 DZB119 DPF119 DFJ119 CVN119 CLR119 CBV119 BRZ119 BID119 AYH119 AOL119 AEP119 UT119 KX119 WNI120 WXE120 KP120 UL120 AEH120 AOD120 AXZ120 BHV120 BRR120 CBN120 CLJ120 CVF120 DFB120 DOX120 DYT120 EIP120 ESL120 FCH120 FMD120 FVZ120 GFV120 GPR120 GZN120 HJJ120 HTF120 IDB120 IMX120 IWT120 JGP120 JQL120 KAH120 KKD120 KTZ120 LDV120 LNR120 LXN120 MHJ120 MRF120 NBB120 NKX120 NUT120 OEP120 OOL120 OYH120 PID120 PRZ120 QBV120 QLR120 QVN120 RFJ120 RPF120 RZB120 SIX120 SST120 TCP120 TML120 TWH120 UGD120 UPZ120 UZV120 VJR120 VTN120 WDJ120 WNF120 WXB120 KV120 UR120 AEN120 AOJ120 AYF120 BIB120 BRX120 CBT120 CLP120 CVL120 DFH120 DPD120 DYZ120 EIV120 ESR120 FCN120 FMJ120 FWF120 GGB120 GPX120 GZT120 HJP120 HTL120 IDH120 IND120 IWZ120 JGV120 JQR120 KAN120 KKJ120 KUF120 LEB120 LNX120 LXT120 MHP120 MRL120 NBH120 NLD120 NUZ120 OEV120 OOR120 OYN120 PIJ120 PSF120 QCB120 QLX120 QVT120 RFP120 RPL120 RZH120 SJD120 SSZ120 TCV120 TMR120 TWN120 UGJ120 UQF120 VAB120 VJX120 VTT120 WDP120 WNL120 WXH120 KS120 UO120 AEK120 AOG120 AYC120 BHY120 BRU120 CBQ120 CLM120 CVI120 DFE120 DPA120 DYW120 EIS120 ESO120 FCK120 FMG120 FWC120 GFY120 GPU120 GZQ120 HJM120 HTI120 IDE120 INA120 IWW120 JGS120 JQO120 KAK120 KKG120 KUC120 LDY120 LNU120 LXQ120 MHM120 MRI120 NBE120 NLA120 NUW120 OES120 OOO120 OYK120 PIG120 PSC120 QBY120 QLU120 QVQ120 RFM120 RPI120 RZE120 SJA120 SSW120 TCS120 TMO120 TWK120 UGG120 UQC120 UZY120 VJU120 VTQ120 WDM120 KX121 WXD121 WNH121 WDL121 VTP121 VJT121 UZX121 UQB121 UGF121 TWJ121 TMN121 TCR121 SSV121 SIZ121 RZD121 RPH121 RFL121 QVP121 QLT121 QBX121 PSB121 PIF121 OYJ121 OON121 OER121 NUV121 NKZ121 NBD121 MRH121 MHL121 LXP121 LNT121 LDX121 KUB121 KKF121 KAJ121 JQN121 JGR121 IWV121 IMZ121 IDD121 HTH121 HJL121 GZP121 GPT121 GFX121 FWB121 FMF121 FCJ121 ESN121 EIR121 DYV121 DOZ121 DFD121 CVH121 CLL121 CBP121 BRT121 BHX121 AYB121 AOF121 AEJ121 UN121 KR121 WXG121 WNK121 WDO121 VTS121 VJW121 VAA121 UQE121 UGI121 TWM121 TMQ121 TCU121 SSY121 SJC121 RZG121 RPK121 RFO121 QVS121 QLW121 QCA121 PSE121 PII121 OYM121 OOQ121 OEU121 NUY121 NLC121 NBG121 MRK121 MHO121 LXS121 LNW121 LEA121 KUE121 KKI121 KAM121 JQQ121 JGU121 IWY121 INC121 IDG121 HTK121 HJO121 GZS121 GPW121 GGA121 FWE121 FMI121 FCM121 ESQ121 EIU121 DYY121 DPC121 DFG121 CVK121 CLO121 CBS121 BRW121 BIA121 AYE121 AOI121 AEM121 UQ121 KU121 WXJ121 WNN121 WDR121 VTV121 VJZ121 VAD121 UQH121 UGL121 TWP121 TMT121 TCX121 STB121 SJF121 RZJ121 RPN121 RFR121 QVV121 QLZ121 QCD121 PSH121 PIL121 OYP121 OOT121 OEX121 NVB121 NLF121 NBJ121 MRN121 MHR121 LXV121 LNZ121 LED121 KUH121 KKL121 KAP121 JQT121 JGX121 IXB121 INF121 IDJ121 HTN121 HJR121 GZV121 GPZ121 GGD121 FWH121 FML121 FCP121 EST121 EIX121 DZB121 DPF121 DFJ121 CVN121 CLR121 CBV121 BRZ121 BID121 AYH121 AOL121 AEP121 UT121 UT123 WXE122 KP122 UL122 AEH122 AOD122 AXZ122 BHV122 BRR122 CBN122 CLJ122 CVF122 DFB122 DOX122 DYT122 EIP122 ESL122 FCH122 FMD122 FVZ122 GFV122 GPR122 GZN122 HJJ122 HTF122 IDB122 IMX122 IWT122 JGP122 JQL122 KAH122 KKD122 KTZ122 LDV122 LNR122 LXN122 MHJ122 MRF122 NBB122 NKX122 NUT122 OEP122 OOL122 OYH122 PID122 PRZ122 QBV122 QLR122 QVN122 RFJ122 RPF122 RZB122 SIX122 SST122 TCP122 TML122 TWH122 UGD122 UPZ122 UZV122 VJR122 VTN122 WDJ122 WNF122 WXB122 KV122 UR122 AEN122 AOJ122 AYF122 BIB122 BRX122 CBT122 CLP122 CVL122 DFH122 DPD122 DYZ122 EIV122 ESR122 FCN122 FMJ122 FWF122 GGB122 GPX122 GZT122 HJP122 HTL122 IDH122 IND122 IWZ122 JGV122 JQR122 KAN122 KKJ122 KUF122 LEB122 LNX122 LXT122 MHP122 MRL122 NBH122 NLD122 NUZ122 OEV122 OOR122 OYN122 PIJ122 PSF122 QCB122 QLX122 QVT122 RFP122 RPL122 RZH122 SJD122 SSZ122 TCV122 TMR122 TWN122 UGJ122 UQF122 VAB122 VJX122 VTT122 WDP122 WNL122 WXH122 KS122 UO122 AEK122 AOG122 AYC122 BHY122 BRU122 CBQ122 CLM122 CVI122 DFE122 DPA122 DYW122 EIS122 ESO122 FCK122 FMG122 FWC122 GFY122 GPU122 GZQ122 HJM122 HTI122 IDE122 INA122 IWW122 JGS122 JQO122 KAK122 KKG122 KUC122 LDY122 LNU122 LXQ122 MHM122 MRI122 NBE122 NLA122 NUW122 OES122 OOO122 OYK122 PIG122 PSC122 QBY122 QLU122 QVQ122 RFM122 RPI122 RZE122 SJA122 SSW122 TCS122 TMO122 TWK122 UGG122 UQC122 UZY122 VJU122 VTQ122 WDM122 BI163:BI173 BF163:BF173 BD174 BG174 BJ174 BF175:BF176 BI175:BI176 BD177 BG177 BJ177 BI178:BI179 BF178:BF179 BF181:BF187 BG180 BJ180 WWX143 VAC144 UQG144 UGK144 TWO144 TMS144 TCW144 STA144 SJE144 RZI144 RPM144 RFQ144 QVU144 QLY144 QCC144 PSG144 PIK144 OYO144 OOS144 OEW144 NVA144 NLE144 NBI144 MRM144 MHQ144 LXU144 LNY144 LEC144 KUG144 KKK144 KAO144 JQS144 JGW144 IXA144 INE144 IDI144 HTM144 HJQ144 GZU144 GPY144 GGC144 FWG144 FMK144 FCO144 ESS144 EIW144 DZA144 DPE144 DFI144 CVM144 CLQ144 CBU144 BRY144 BIC144 AYG144 AOK144 AEO144 US144 KW144 WXL144 WNP144 WDT144 VTX144 VKB144 VAF144 UQJ144 UGN144 TWR144 TMV144 TCZ144 STD144 SJH144 RZL144 RPP144 RFT144 QVX144 QMB144 QCF144 PSJ144 PIN144 OYR144 OOV144 OEZ144 NVD144 NLH144 NBL144 MRP144 MHT144 LXX144 LOB144 LEF144 KUJ144 KKN144 KAR144 JQV144 JGZ144 IXD144 INH144 IDL144 HTP144 HJT144 GZX144 GQB144 GGF144 FWJ144 FMN144 FCR144 ESV144 EIZ144 DZD144 DPH144 DFL144 CVP144 CLT144 CBX144 BSB144 BIF144 AYJ144 AON144 AER144 UV144 KZ144 WXF144 WNJ144 WDN144 VTR144 VJV144 UZZ144 UQD144 UGH144 TWL144 TMP144 TCT144 SSX144 SJB144 RZF144 RPJ144 RFN144 QVR144 QLV144 QBZ144 PSD144 PIH144 OYL144 OOP144 OET144 NUX144 NLB144 NBF144 MRJ144 MHN144 LXR144 LNV144 LDZ144 KUD144 KKH144 KAL144 JQP144 JGT144 IWX144 INB144 IDF144 HTJ144 HJN144 GZR144 GPV144 GFZ144 FWD144 FMH144 FCL144 ESP144 EIT144 DYX144 DPB144 DFF144 CVJ144 CLN144 CBR144 BRV144 BHZ144 AYD144 AOH144 AEL144 UP144 KT144 WXI144 WNM144 WDQ144 VTU144 WWX146 VAC147 UQG147 UGK147 TWO147 TMS147 TCW147 STA147 SJE147 RZI147 RPM147 RFQ147 QVU147 QLY147 QCC147 PSG147 PIK147 OYO147 OOS147 OEW147 NVA147 NLE147 NBI147 MRM147 MHQ147 LXU147 LNY147 LEC147 KUG147 KKK147 KAO147 JQS147 JGW147 IXA147 INE147 IDI147 HTM147 HJQ147 GZU147 GPY147 GGC147 FWG147 FMK147 FCO147 ESS147 EIW147 DZA147 DPE147 DFI147 CVM147 CLQ147 CBU147 BRY147 BIC147 AYG147 AOK147 AEO147 US147 KW147 WXL147 WNP147 WDT147 VTX147 VKB147 VAF147 UQJ147 UGN147 TWR147 TMV147 TCZ147 STD147 SJH147 RZL147 RPP147 RFT147 QVX147 QMB147 QCF147 PSJ147 PIN147 OYR147 OOV147 OEZ147 NVD147 NLH147 NBL147 MRP147 MHT147 LXX147 LOB147 LEF147 KUJ147 KKN147 KAR147 JQV147 JGZ147 IXD147 INH147 IDL147 HTP147 HJT147 GZX147 GQB147 GGF147 FWJ147 FMN147 FCR147 ESV147 EIZ147 DZD147 DPH147 DFL147 CVP147 CLT147 CBX147 BSB147 BIF147 AYJ147 AON147 AER147 UV147 KZ147 WXF147 WNJ147 WDN147 VTR147 VJV147 UZZ147 UQD147 UGH147 TWL147 TMP147 TCT147 SSX147 SJB147 RZF147 RPJ147 RFN147 QVR147 QLV147 QBZ147 PSD147 PIH147 OYL147 OOP147 OET147 NUX147 NLB147 NBF147 MRJ147 MHN147 LXR147 LNV147 LDZ147 KUD147 KKH147 KAL147 JQP147 JGT147 IWX147 INB147 IDF147 HTJ147 HJN147 GZR147 GPV147 GFZ147 FWD147 FMH147 FCL147 ESP147 EIT147 DYX147 DPB147 DFF147 CVJ147 CLN147 CBR147 BRV147 BHZ147 AYD147 AOH147 AEL147 UP147 KT147 WXI147 WNM147 WDQ147 VTU147 BF254 BJ255:BJ256 BD255:BD256 BG255:BG256 BE252:BE253 AEN124 WDW125 WNS125 WXO125 KZ125 UV125 AER125 AON125 AYJ125 BIF125 BSB125 CBX125 CLT125 CVP125 DFL125 DPH125 DZD125 EIZ125 ESV125 FCR125 FMN125 FWJ125 GGF125 GQB125 GZX125 HJT125 HTP125 IDL125 INH125 IXD125 JGZ125 JQV125 KAR125 KKN125 KUJ125 LEF125 LOB125 LXX125 MHT125 MRP125 NBL125 NLH125 NVD125 OEZ125 OOV125 OYR125 PIN125 PSJ125 QCF125 QMB125 QVX125 RFT125 RPP125 RZL125 SJH125 STD125 TCZ125 TMV125 TWR125 UGN125 UQJ125 VAF125 VKB125 VTX125 WDT125 WNP125 WXL125 LC125 UY125 AEU125 AOQ125 AYM125 BII125 BSE125 CCA125 CLW125 CVS125 DFO125 DPK125 DZG125 EJC125 ESY125 FCU125 FMQ125 FWM125 GGI125 GQE125 HAA125 HJW125 HTS125 IDO125 INK125 IXG125 JHC125 JQY125 KAU125 KKQ125 KUM125 LEI125 LOE125 LYA125 MHW125 MRS125 NBO125 NLK125 NVG125 OFC125 OOY125 OYU125 PIQ125 PSM125 QCI125 QME125 QWA125 RFW125 RPS125 RZO125 SJK125 STG125 TDC125 TMY125 TWU125 UGQ125 UQM125 VAI125 VKE125 BG125:BG129 AEA134 ANW134 AXS134 BHO134 BRK134 CBG134 CLC134 CUY134 DEU134 DOQ134 DYM134 EII134 ESE134 FCA134 FLW134 FVS134 GFO134 GPK134 GZG134 HJC134 HSY134 ICU134 IMQ134 IWM134 JGI134 JQE134 KAA134 KJW134 KTS134 LDO134 LNK134 LXG134 MHC134 MQY134 NAU134 NKQ134 NUM134 OEI134 OOE134 OYA134 PHW134 PRS134 QBO134 QLK134 QVG134 RFC134 ROY134 RYU134 SIQ134 SSM134 TCI134 TME134 TWA134 UFW134 UPS134 UZO134 VJK134 VTG134 WDC134 WMY134 WWU134 KO134 UK134 AEG134 AOC134 AXY134 BHU134 BRQ134 CBM134 CLI134 CVE134 DFA134 DOW134 DYS134 EIO134 ESK134 FCG134 FMC134 FVY134 GFU134 GPQ134 GZM134 HJI134 HTE134 IDA134 IMW134 IWS134 JGO134 JQK134 KAG134 KKC134 KTY134 LDU134 LNQ134 LXM134 MHI134 MRE134 NBA134 NKW134 NUS134 OEO134 OOK134 OYG134 PIC134 PRY134 QBU134 QLQ134 QVM134 RFI134 RPE134 RZA134 SIW134 SSS134 TCO134 TMK134 TWG134 UGC134 UPY134 UZU134 VJQ134 VTM134 WDI134 WNE134 WXA134 KL134 UH134 AED134 ANZ134 AXV134 BHR134 BRN134 CBJ134 CLF134 CVB134 DEX134 DOT134 DYP134 EIL134 ESH134 FCD134 FLZ134 FVV134 GFR134 GPN134 GZJ134 HJF134 HTB134 ICX134 IMT134 IWP134 JGL134 JQH134 KAD134 KJZ134 KTV134 LDR134 LNN134 LXJ134 MHF134 MRB134 NAX134 NKT134 NUP134 OEL134 OOH134 OYD134 PHZ134 PRV134 QBR134 QLN134 QVJ134 RFF134 RPB134 RYX134 SIT134 SSP134 TCL134 TMH134 TWD134 UFZ134 UPV134 UZR134 VJN134 VTJ134 WDF134 WNB134 BE134 BD132:BD133 KI128:KI129 UE128:UE129 AEA128:AEA129 ANW128:ANW129 AXS128:AXS129 BHO128:BHO129 BRK128:BRK129 CBG128:CBG129 CLC128:CLC129 CUY128:CUY129 DEU128:DEU129 DOQ128:DOQ129 DYM128:DYM129 EII128:EII129 ESE128:ESE129 FCA128:FCA129 FLW128:FLW129 FVS128:FVS129 GFO128:GFO129 GPK128:GPK129 GZG128:GZG129 HJC128:HJC129 HSY128:HSY129 ICU128:ICU129 IMQ128:IMQ129 IWM128:IWM129 JGI128:JGI129 JQE128:JQE129 KAA128:KAA129 KJW128:KJW129 KTS128:KTS129 LDO128:LDO129 LNK128:LNK129 LXG128:LXG129 MHC128:MHC129 MQY128:MQY129 NAU128:NAU129 NKQ128:NKQ129 NUM128:NUM129 OEI128:OEI129 OOE128:OOE129 OYA128:OYA129 PHW128:PHW129 PRS128:PRS129 QBO128:QBO129 QLK128:QLK129 QVG128:QVG129 RFC128:RFC129 ROY128:ROY129 RYU128:RYU129 SIQ128:SIQ129 SSM128:SSM129 TCI128:TCI129 TME128:TME129 TWA128:TWA129 UFW128:UFW129 UPS128:UPS129 UZO128:UZO129 VJK128:VJK129 VTG128:VTG129 WDC128:WDC129 WMY128:WMY129 WWU128:WWU129 KO128:KO129 UK128:UK129 AEG128:AEG129 AOC128:AOC129 AXY128:AXY129 BHU128:BHU129 BRQ128:BRQ129 CBM128:CBM129 CLI128:CLI129 CVE128:CVE129 DFA128:DFA129 DOW128:DOW129 DYS128:DYS129 EIO128:EIO129 ESK128:ESK129 FCG128:FCG129 FMC128:FMC129 FVY128:FVY129 GFU128:GFU129 GPQ128:GPQ129 GZM128:GZM129 HJI128:HJI129 HTE128:HTE129 IDA128:IDA129 IMW128:IMW129 IWS128:IWS129 JGO128:JGO129 JQK128:JQK129 KAG128:KAG129 KKC128:KKC129 KTY128:KTY129 LDU128:LDU129 LNQ128:LNQ129 LXM128:LXM129 MHI128:MHI129 MRE128:MRE129 NBA128:NBA129 NKW128:NKW129 NUS128:NUS129 OEO128:OEO129 OOK128:OOK129 OYG128:OYG129 PIC128:PIC129 PRY128:PRY129 QBU128:QBU129 QLQ128:QLQ129 QVM128:QVM129 RFI128:RFI129 RPE128:RPE129 RZA128:RZA129 SIW128:SIW129 SSS128:SSS129 TCO128:TCO129 TMK128:TMK129 TWG128:TWG129 UGC128:UGC129 UPY128:UPY129 UZU128:UZU129 VJQ128:VJQ129 VTM128:VTM129 WDI128:WDI129 WNE128:WNE129 WXA128:WXA129 KL128:KL129 UH128:UH129 AED128:AED129 ANZ128:ANZ129 AXV128:AXV129 BHR128:BHR129 BRN128:BRN129 CBJ128:CBJ129 CLF128:CLF129 CVB128:CVB129 DEX128:DEX129 DOT128:DOT129 DYP128:DYP129 EIL128:EIL129 ESH128:ESH129 FCD128:FCD129 FLZ128:FLZ129 FVV128:FVV129 GFR128:GFR129 GPN128:GPN129 GZJ128:GZJ129 HJF128:HJF129 HTB128:HTB129 ICX128:ICX129 IMT128:IMT129 IWP128:IWP129 JGL128:JGL129 JQH128:JQH129 KAD128:KAD129 KJZ128:KJZ129 KTV128:KTV129 LDR128:LDR129 LNN128:LNN129 LXJ128:LXJ129 MHF128:MHF129 MRB128:MRB129 NAX128:NAX129 NKT128:NKT129 NUP128:NUP129 OEL128:OEL129 OOH128:OOH129 OYD128:OYD129 PHZ128:PHZ129 PRV128:PRV129 QBR128:QBR129 QLN128:QLN129 QVJ128:QVJ129 RFF128:RFF129 RPB128:RPB129 RYX128:RYX129 SIT128:SIT129 SSP128:SSP129 TCL128:TCL129 TMH128:TMH129 TWD128:TWD129 UFZ128:UFZ129 UPV128:UPV129 UZR128:UZR129 VJN128:VJN129 VTJ128:VTJ129 WDF128:WDF129 WNB128:WNB129 VAC217 BH131 BE131 BI108:BI109 BD195 BF196 UQC196 BJ197 BG197 VKE197 BD197 WDW197 WNS197 WXO197 VUA197 KZ197 UV197 AER197 AON197 AYJ197 BIF197 BSB197 CBX197 CLT197 CVP197 DFL197 DPH197 DZD197 EIZ197 ESV197 FCR197 FMN197 FWJ197 GGF197 GQB197 GZX197 HJT197 HTP197 IDL197 INH197 IXD197 JGZ197 JQV197 KAR197 KKN197 KUJ197 LEF197 LOB197 LXX197 MHT197 MRP197 NBL197 NLH197 NVD197 OEZ197 OOV197 OYR197 PIN197 PSJ197 QCF197 QMB197 QVX197 RFT197 RPP197 RZL197 SJH197 STD197 TCZ197 TMV197 TWR197 UGN197 UQJ197 VAF197 VKB197 VTX197 WDT197 WNP197 WXL197 LF197 VB197 AEX197 AOT197 AYP197 BIL197 BSH197 CCD197 CLZ197 CVV197 DFR197 DPN197 DZJ197 EJF197 ETB197 FCX197 FMT197 FWP197 GGL197 GQH197 HAD197 HJZ197 HTV197 IDR197 INN197 IXJ197 JHF197 JRB197 KAX197 KKT197 KUP197 LEL197 LOH197 LYD197 MHZ197 MRV197 NBR197 NLN197 NVJ197 OFF197 OPB197 OYX197 PIT197 PSP197 QCL197 QMH197 QWD197 RFZ197 RPV197 RZR197 SJN197 STJ197 TDF197 TNB197 TWX197 UGT197 UQP197 VAL197 VKH197 VUD197 WDZ197 WNV197 WXR197 LC197 UY197 AEU197 AOQ197 AYM197 BII197 BSE197 CCA197 CLW197 CVS197 DFO197 DPK197 DZG197 EJC197 ESY197 FCU197 FMQ197 FWM197 GGI197 GQE197 HAA197 HJW197 HTS197 IDO197 INK197 IXG197 JHC197 JQY197 KAU197 KKQ197 KUM197 LEI197 LOE197 LYA197 MHW197 MRS197 NBO197 NLK197 NVG197 OFC197 OOY197 OYU197 PIQ197 PSM197 QCI197 QME197 QWA197 RFW197 RPS197 RZO197 SJK197 STG197 TDC197 TMY197 TWU197 UGQ197 UQM197 BG260:BG262 BD260:BD262 VAC260 BC263 AZ263 VJY264:VJY266 VTU264:VTU266 WDQ264:WDQ266 WNM264:WNM266 WXI264:WXI266 KT264:KT266 UP264:UP266 AEL264:AEL266 AOH264:AOH266 AYD264:AYD266 BHZ264:BHZ266 BRV264:BRV266 CBR264:CBR266 CLN264:CLN266 CVJ264:CVJ266 DFF264:DFF266 DPB264:DPB266 DYX264:DYX266 EIT264:EIT266 ESP264:ESP266 FCL264:FCL266 FMH264:FMH266 FWD264:FWD266 GFZ264:GFZ266 GPV264:GPV266 GZR264:GZR266 HJN264:HJN266 HTJ264:HTJ266 IDF264:IDF266 INB264:INB266 IWX264:IWX266 JGT264:JGT266 JQP264:JQP266 KAL264:KAL266 KKH264:KKH266 KUD264:KUD266 LDZ264:LDZ266 LNV264:LNV266 LXR264:LXR266 MHN264:MHN266 MRJ264:MRJ266 NBF264:NBF266 NLB264:NLB266 NUX264:NUX266 OET264:OET266 OOP264:OOP266 OYL264:OYL266 PIH264:PIH266 PSD264:PSD266 QBZ264:QBZ266 QLV264:QLV266 QVR264:QVR266 RFN264:RFN266 RPJ264:RPJ266 RZF264:RZF266 SJB264:SJB266 SSX264:SSX266 TCT264:TCT266 TMP264:TMP266 TWL264:TWL266 UGH264:UGH266 UQD264:UQD266 UZZ264:UZZ266 VJV264:VJV266 VTR264:VTR266 WDN264:WDN266 WNJ264:WNJ266 WXF264:WXF266 KZ264:KZ266 UV264:UV266 AER264:AER266 AON264:AON266 AYJ264:AYJ266 BIF264:BIF266 BSB264:BSB266 CBX264:CBX266 CLT264:CLT266 CVP264:CVP266 DFL264:DFL266 DPH264:DPH266 DZD264:DZD266 EIZ264:EIZ266 ESV264:ESV266 FCR264:FCR266 FMN264:FMN266 FWJ264:FWJ266 GGF264:GGF266 GQB264:GQB266 GZX264:GZX266 HJT264:HJT266 HTP264:HTP266 IDL264:IDL266 INH264:INH266 IXD264:IXD266 JGZ264:JGZ266 JQV264:JQV266 KAR264:KAR266 KKN264:KKN266 KUJ264:KUJ266 LEF264:LEF266 LOB264:LOB266 LXX264:LXX266 MHT264:MHT266 MRP264:MRP266 NBL264:NBL266 NLH264:NLH266 NVD264:NVD266 OEZ264:OEZ266 OOV264:OOV266 OYR264:OYR266 PIN264:PIN266 PSJ264:PSJ266 QCF264:QCF266 QMB264:QMB266 QVX264:QVX266 RFT264:RFT266 RPP264:RPP266 RZL264:RZL266 SJH264:SJH266 STD264:STD266 TCZ264:TCZ266 TMV264:TMV266 TWR264:TWR266 UGN264:UGN266 UQJ264:UQJ266 VAF264:VAF266 VKB264:VKB266 VTX264:VTX266 WDT264:WDT266 WNP264:WNP266 WXL264:WXL266 KW264:KW266 US264:US266 AEO264:AEO266 AOK264:AOK266 AYG264:AYG266 BIC264:BIC266 BRY264:BRY266 CBU264:CBU266 CLQ264:CLQ266 CVM264:CVM266 DFI264:DFI266 DPE264:DPE266 DZA264:DZA266 EIW264:EIW266 ESS264:ESS266 FCO264:FCO266 FMK264:FMK266 FWG264:FWG266 GGC264:GGC266 GPY264:GPY266 GZU264:GZU266 HJQ264:HJQ266 HTM264:HTM266 IDI264:IDI266 INE264:INE266 IXA264:IXA266 JGW264:JGW266 JQS264:JQS266 KAO264:KAO266 KKK264:KKK266 KUG264:KUG266 LEC264:LEC266 LNY264:LNY266 LXU264:LXU266 MHQ264:MHQ266 MRM264:MRM266 NBI264:NBI266 NLE264:NLE266 NVA264:NVA266 OEW264:OEW266 OOS264:OOS266 OYO264:OYO266 PIK264:PIK266 PSG264:PSG266 QCC264:QCC266 QLY264:QLY266 QVU264:QVU266 RFQ264:RFQ266 RPM264:RPM266 RZI264:RZI266 SJE264:SJE266 STA264:STA266 TCW264:TCW266 TMS264:TMS266 TWO264:TWO266 UGK264:UGK266 UQG264:UQG266 BJ271:BJ871 BD271:BD869 BG271:BG869 BD189:BD192 VJQ194 VTM194 WDI194 WNE194 WXA194 KL194 UH194 AED194 ANZ194 AXV194 BHR194 BRN194 CBJ194 CLF194 CVB194 DEX194 DOT194 DYP194 EIL194 ESH194 FCD194 FLZ194 FVV194 GFR194 GPN194 GZJ194 HJF194 HTB194 ICX194 IMT194 IWP194 JGL194 JQH194 KAD194 KJZ194 KTV194 LDR194 LNN194 LXJ194 MHF194 MRB194 NAX194 NKT194 NUP194 OEL194 OOH194 OYD194 PHZ194 PRV194 QBR194 QLN194 QVJ194 RFF194 RPB194 RYX194 SIT194 SSP194 TCL194 TMH194 TWD194 UFZ194 UPV194 UZR194 VJN194 VTJ194 WDF194 WNB194 WWX194 KO194 UK194 AEG194 AOC194 AXY194 BHU194 BRQ194 CBM194 CLI194 CVE194 DFA194 DOW194 DYS194 EIO194 ESK194 FCG194 FMC194 FVY194 GFU194 GPQ194 GZM194 HJI194 HTE194 IDA194 IMW194 IWS194 JGO194 JQK194 KAG194 KKC194 KTY194 LDU194 LNQ194 LXM194 MHI194 MRE194 NBA194 NKW194 NUS194 OEO194 OOK194 OYG194 PIC194 PRY194 QBU194 QLQ194 QVM194 RFI194 RPE194 RZA194 SIW194 SSS194 TCO194 TMK194 TWG194 UGC194 UPY194 BF257 BI257 VAC258 BJ258 BG258 BD258 VJY258 VTU258 WDQ258 WNM258 WXI258 KT258 UP258 AEL258 AOH258 AYD258 BHZ258 BRV258 CBR258 CLN258 CVJ258 DFF258 DPB258 DYX258 EIT258 ESP258 FCL258 FMH258 FWD258 GFZ258 GPV258 GZR258 HJN258 HTJ258 IDF258 INB258 IWX258 JGT258 JQP258 KAL258 KKH258 KUD258 LDZ258 LNV258 LXR258 MHN258 MRJ258 NBF258 NLB258 NUX258 OET258 OOP258 OYL258 PIH258 PSD258 QBZ258 QLV258 QVR258 RFN258 RPJ258 RZF258 SJB258 SSX258 TCT258 TMP258 TWL258 UGH258 UQD258 UZZ258 VJV258 VTR258 WDN258 WNJ258 WXF258 KZ258 UV258 AER258 AON258 AYJ258 BIF258 BSB258 CBX258 CLT258 CVP258 DFL258 DPH258 DZD258 EIZ258 ESV258 FCR258 FMN258 FWJ258 GGF258 GQB258 GZX258 HJT258 HTP258 IDL258 INH258 IXD258 JGZ258 JQV258 KAR258 KKN258 KUJ258 LEF258 LOB258 LXX258 MHT258 MRP258 NBL258 NLH258 NVD258 OEZ258 OOV258 OYR258 PIN258 PSJ258 QCF258 QMB258 QVX258 RFT258 RPP258 RZL258 SJH258 STD258 TCZ258 TMV258 TWR258 UGN258 UQJ258 VAF258 VKB258 VTX258 WDT258 WNP258 WXL258 KW258 US258 AEO258 AOK258 AYG258 BIC258 BRY258 CBU258 CLQ258 CVM258 DFI258 DPE258 DZA258 EIW258 ESS258 FCO258 FMK258 FWG258 GGC258 GPY258 GZU258 HJQ258 HTM258 IDI258 INE258 IXA258 JGW258 JQS258 KAO258 KKK258 KUG258 LEC258 LNY258 LXU258 MHQ258 MRM258 NBI258 NLE258 NVA258 OEW258 OOS258 OYO258 PIK258 PSG258 QCC258 QLY258 QVU258 RFQ258 RPM258 RZI258 SJE258 STA258 TCW258 TMS258 TWO258 UGK258 UQG258 BF259 VJY260 VTU260 WDQ260 WNM260 WXI260 KT260 UP260 AEL260 AOH260 AYD260 BHZ260 BRV260 CBR260 CLN260 CVJ260 DFF260 DPB260 DYX260 EIT260 ESP260 FCL260 FMH260 FWD260 GFZ260 GPV260 GZR260 HJN260 HTJ260 IDF260 INB260 IWX260 JGT260 JQP260 KAL260 KKH260 KUD260 LDZ260 LNV260 LXR260 MHN260 MRJ260 NBF260 NLB260 NUX260 OET260 OOP260 OYL260 PIH260 PSD260 QBZ260 QLV260 QVR260 RFN260 RPJ260 RZF260 SJB260 SSX260 TCT260 TMP260 TWL260 UGH260 UQD260 UZZ260 VJV260 VTR260 WDN260 WNJ260 WXF260 KZ260 UV260 AER260 AON260 AYJ260 BIF260 BSB260 CBX260 CLT260 CVP260 DFL260 DPH260 DZD260 EIZ260 ESV260 FCR260 FMN260 FWJ260 GGF260 GQB260 GZX260 HJT260 HTP260 IDL260 INH260 IXD260 JGZ260 JQV260 KAR260 KKN260 KUJ260 LEF260 LOB260 LXX260 MHT260 MRP260 NBL260 NLH260 NVD260 OEZ260 OOV260 OYR260 PIN260 PSJ260 QCF260 QMB260 QVX260 RFT260 RPP260 RZL260 SJH260 STD260 TCZ260 TMV260 TWR260 UGN260 UQJ260 VAF260 VKB260 VTX260 WDT260 WNP260 WXL260 KW260 US260 AEO260 AOK260 AYG260 BIC260 BRY260 CBU260 CLQ260 CVM260 DFI260 DPE260 DZA260 EIW260 ESS260 FCO260 FMK260 FWG260 GGC260 GPY260 GZU260 HJQ260 HTM260 IDI260 INE260 IXA260 JGW260 JQS260 KAO260 KKK260 KUG260 LEC260 LNY260 LXU260 MHQ260 MRM260 NBI260 NLE260 NVA260 OEW260 OOS260 OYO260 PIK260 PSG260 QCC260 QLY260 QVU260 RFQ260 RPM260 RZI260 SJE260 STA260 TCW260 TMS260 TWO260 UGK260 UQG260 BJ260:BJ262 VJY262 VTU262 WDQ262 WNM262 WXI262 KT262 UP262 AEL262 AOH262 AYD262 BHZ262 BRV262 CBR262 CLN262 CVJ262 DFF262 DPB262 DYX262 EIT262 ESP262 FCL262 FMH262 FWD262 GFZ262 GPV262 GZR262 HJN262 HTJ262 IDF262 INB262 IWX262 JGT262 JQP262 KAL262 KKH262 KUD262 LDZ262 LNV262 LXR262 MHN262 MRJ262 NBF262 NLB262 NUX262 OET262 OOP262 OYL262 PIH262 PSD262 QBZ262 QLV262 QVR262 RFN262 RPJ262 RZF262 SJB262 SSX262 TCT262 TMP262 TWL262 UGH262 UQD262 UZZ262 VJV262 VTR262 WDN262 WNJ262 WXF262 KZ262 UV262 AER262 AON262 AYJ262 BIF262 BSB262 CBX262 CLT262 CVP262 DFL262 DPH262 DZD262 EIZ262 ESV262 FCR262 FMN262 FWJ262 GGF262 GQB262 GZX262 HJT262 HTP262 IDL262 INH262 IXD262 JGZ262 JQV262 KAR262 KKN262 KUJ262 LEF262 LOB262 LXX262 MHT262 MRP262 NBL262 NLH262 NVD262 OEZ262 OOV262 OYR262 PIN262 PSJ262 QCF262 QMB262 QVX262 RFT262 RPP262 RZL262 SJH262 STD262 TCZ262 TMV262 TWR262 UGN262 UQJ262 VAF262 VKB262 VTX262 WDT262 WNP262 WXL262 KW262 US262 AEO262 AOK262 AYG262 BIC262 BRY262 CBU262 CLQ262 CVM262 DFI262 DPE262 DZA262 EIW262 ESS262 FCO262 FMK262 FWG262 GGC262 GPY262 GZU262 HJQ262 HTM262 IDI262 INE262 IXA262 JGW262 JQS262 KAO262 KKK262 KUG262 LEC262 LNY262 LXU262 MHQ262 MRM262 NBI262 NLE262 NVA262 OEW262 OOS262 OYO262 PIK262 PSG262 QCC262 QLY262 QVU262 RFQ262 RPM262 RZI262 SJE262 STA262 TCW262 TMS262 TWO262 UGK262 UQG262 KD64:KD65 KD69:KD70 KD74:KD75 KD98:KD99 KD85:KD86 KD94:KD95 WWJ133 KD89:KD90 ANL106:ANL107 BC108:BC109 WNB132 WDF132 VTJ132 VJN132 UZR132 UPV132 UFZ132 TWD132 TMH132 TCL132 SSP132 SIT132 RYX132 RPB132 RFF132 QVJ132 QLN132 QBR132 PRV132 PHZ132 OYD132 OOH132 OEL132 NUP132 NKT132 NAX132 MRB132 MHF132 LXJ132 LNN132 LDR132 KTV132 KJZ132 KAD132 JQH132 JGL132 IWP132 IMT132 ICX132 HTB132 HJF132 GZJ132 GPN132 GFR132 FVV132 FLZ132 FCD132 ESH132 EIL132 DYP132 DOT132 DEX132 CVB132 CLF132 CBJ132 BRN132 BHR132 AXV132 ANZ132 AED132 UH132 KL132 WXA132 WNE132 WDI132 VTM132 VJQ132 UZU132 UPY132 UGC132 TWG132 TMK132 TCO132 SSS132 SIW132 RZA132 RPE132 RFI132 QVM132 QLQ132 QBU132 PRY132 PIC132 OYG132 OOK132 OEO132 NUS132 NKW132 NBA132 MRE132 MHI132 LXM132 LNQ132 LDU132 KTY132 KKC132 KAG132 JQK132 JGO132 IWS132 IMW132 IDA132 HTE132 HJI132 GZM132 GPQ132 GFU132 FVY132 FMC132 FCG132 ESK132 EIO132 DYS132 DOW132 DFA132 CVE132 CLI132 CBM132 BRQ132 BHU132 AXY132 AOC132 AEG132 UK132 KO132 WWU132 WMY132 WDC132 VTG132 VJK132 UZO132 UPS132 UFW132 TWA132 TME132 TCI132 SSM132 SIQ132 RYU132 ROY132 RFC132 QVG132 QLK132 QBO132 PRS132 PHW132 OYA132 OOE132 OEI132 NUM132 NKQ132 NAU132 MQY132 MHC132 LXG132 LNK132 LDO132 KTS132 KJW132 KAA132 JQE132 JGI132 IWM132 IMQ132 ICU132 HSY132 HJC132 GZG132 GPK132 GFO132 FVS132 FLW132 FCA132 ESE132 EII132 DYM132 DOQ132 DEU132 CUY132 CLC132 CBG132 BRK132 BHO132 AXS132 ANW132 AEA132 UE132 KI132 WWX132 BA132:BA133 JU133 TQ133 ADM133 ANI133 AXE133 BHA133 BQW133 CAS133 CKO133 CUK133 DEG133 DOC133 DXY133 EHU133 ERQ133 FBM133 FLI133 FVE133 GFA133 GOW133 GYS133 HIO133 HSK133 ICG133 IMC133 IVY133 JFU133 JPQ133 JZM133 KJI133 KTE133 LDA133 LMW133 LWS133 MGO133 MQK133 NAG133 NKC133 NTY133 ODU133 ONQ133 OXM133 PHI133 PRE133 QBA133 QKW133 QUS133 REO133 ROK133 RYG133 SIC133 SRY133 TBU133 TLQ133 TVM133 UFI133 UPE133 UZA133 VIW133 VSS133 WCO133 WMK133 WWG133 KA133 TW133 ADS133 ANO133 AXK133 BHG133 BRC133 CAY133 CKU133 CUQ133 DEM133 DOI133 DYE133 EIA133 ERW133 FBS133 FLO133 FVK133 GFG133 GPC133 GYY133 HIU133 HSQ133 ICM133 IMI133 IWE133 JGA133 JPW133 JZS133 KJO133 KTK133 LDG133 LNC133 LWY133 MGU133 MQQ133 NAM133 NKI133 NUE133 OEA133 ONW133 OXS133 PHO133 PRK133 QBG133 QLC133 QUY133 REU133 ROQ133 RYM133 SII133 SSE133 TCA133 TLW133 TVS133 UFO133 UPK133 UZG133 VJC133 VSY133 WCU133 WMQ133 WWM133 JX133 TT133 ADP133 ANL133 AXH133 BHD133 BQZ133 CAV133 CKR133 CUN133 DEJ133 DOF133 DYB133 EHX133 ERT133 FBP133 FLL133 FVH133 GFD133 GOZ133 GYV133 HIR133 HSN133 ICJ133 IMF133 IWB133 JFX133 JPT133 JZP133 KJL133 KTH133 LDD133 LMZ133 LWV133 MGR133 MQN133 NAJ133 NKF133 NUB133 ODX133 ONT133 OXP133 PHL133 PRH133 QBD133 QKZ133 QUV133 RER133 RON133 RYJ133 SIF133 SSB133 TBX133 TLT133 TVP133 UFL133 UPH133 UZD133 VIZ133 VSV133 WCR133 WMN133 KD79 WCU267:WCU268 BI84:BI104 KD82 AX190:AX192 BG264:BG266 BD264:BD266 BJ264:BJ266 VAC264:VAC266 WMQ267:WMQ268 WWM267:WWM268 JX267:JX268 TT267:TT268 ADP267:ADP268 ANL267:ANL268 AXH267:AXH268 BHD267:BHD268 BQZ267:BQZ268 CAV267:CAV268 CKR267:CKR268 CUN267:CUN268 DEJ267:DEJ268 DOF267:DOF268 DYB267:DYB268 EHX267:EHX268 ERT267:ERT268 FBP267:FBP268 FLL267:FLL268 FVH267:FVH268 GFD267:GFD268 GOZ267:GOZ268 GYV267:GYV268 HIR267:HIR268 HSN267:HSN268 ICJ267:ICJ268 IMF267:IMF268 IWB267:IWB268 JFX267:JFX268 JPT267:JPT268 JZP267:JZP268 KJL267:KJL268 KTH267:KTH268 LDD267:LDD268 LMZ267:LMZ268 LWV267:LWV268 MGR267:MGR268 MQN267:MQN268 NAJ267:NAJ268 NKF267:NKF268 NUB267:NUB268 ODX267:ODX268 ONT267:ONT268 OXP267:OXP268 PHL267:PHL268 PRH267:PRH268 QBD267:QBD268 QKZ267:QKZ268 QUV267:QUV268 RER267:RER268 RON267:RON268 RYJ267:RYJ268 SIF267:SIF268 SSB267:SSB268 TBX267:TBX268 TLT267:TLT268 TVP267:TVP268 UFL267:UFL268 UPH267:UPH268 UZD267:UZD268 VIZ267:VIZ268 VSV267:VSV268 WCR267:WCR268 WMN267:WMN268 WWJ267:WWJ268 KD267:KD268 TZ267:TZ268 ADV267:ADV268 ANR267:ANR268 AXN267:AXN268 BHJ267:BHJ268 BRF267:BRF268 CBB267:CBB268 CKX267:CKX268 CUT267:CUT268 DEP267:DEP268 DOL267:DOL268 DYH267:DYH268 EID267:EID268 ERZ267:ERZ268 FBV267:FBV268 FLR267:FLR268 FVN267:FVN268 GFJ267:GFJ268 GPF267:GPF268 GZB267:GZB268 HIX267:HIX268 HST267:HST268 ICP267:ICP268 IML267:IML268 IWH267:IWH268 JGD267:JGD268 JPZ267:JPZ268 JZV267:JZV268 KJR267:KJR268 KTN267:KTN268 LDJ267:LDJ268 LNF267:LNF268 LXB267:LXB268 MGX267:MGX268 MQT267:MQT268 NAP267:NAP268 NKL267:NKL268 NUH267:NUH268 OED267:OED268 ONZ267:ONZ268 OXV267:OXV268 PHR267:PHR268 PRN267:PRN268 QBJ267:QBJ268 QLF267:QLF268 QVB267:QVB268 REX267:REX268 ROT267:ROT268 RYP267:RYP268 SIL267:SIL268 SSH267:SSH268 TCD267:TCD268 TLZ267:TLZ268 TVV267:TVV268 UFR267:UFR268 UPN267:UPN268 UZJ267:UZJ268 VJF267:VJF268 VTB267:VTB268 WCX267:WCX268 WMT267:WMT268 WWP267:WWP268 KA267:KA268 TW267:TW268 ADS267:ADS268 ANO267:ANO268 AXK267:AXK268 BHG267:BHG268 BRC267:BRC268 CAY267:CAY268 CKU267:CKU268 CUQ267:CUQ268 DEM267:DEM268 DOI267:DOI268 DYE267:DYE268 EIA267:EIA268 ERW267:ERW268 FBS267:FBS268 FLO267:FLO268 FVK267:FVK268 GFG267:GFG268 GPC267:GPC268 GYY267:GYY268 HIU267:HIU268 HSQ267:HSQ268 ICM267:ICM268 IMI267:IMI268 IWE267:IWE268 JGA267:JGA268 JPW267:JPW268 JZS267:JZS268 KJO267:KJO268 KTK267:KTK268 LDG267:LDG268 LNC267:LNC268 LWY267:LWY268 MGU267:MGU268 MQQ267:MQQ268 NAM267:NAM268 NKI267:NKI268 NUE267:NUE268 OEA267:OEA268 ONW267:ONW268 OXS267:OXS268 PHO267:PHO268 PRK267:PRK268 QBG267:QBG268 QLC267:QLC268 QUY267:QUY268 REU267:REU268 ROQ267:ROQ268 RYM267:RYM268 SII267:SII268 SSE267:SSE268 TCA267:TCA268 TLW267:TLW268 TVS267:TVS268 UFO267:UFO268 UPK267:UPK268 UZG267:UZG268 BI267:BJ268 VJC267:VJC268 BF267:BF268 BC63:BC82 BC84:BC104 VSY267:VSY268 BI62:BI82 BI202:BI205 VJY217 VTU217 WDQ217 WNM217 WXI217 KT217 UP217 AEL217 AOH217 AYD217 BHZ217 BRV217 CBR217 CLN217 CVJ217 DFF217 DPB217 DYX217 EIT217 ESP217 FCL217 FMH217 FWD217 GFZ217 GPV217 GZR217 HJN217 HTJ217 IDF217 INB217 IWX217 JGT217 JQP217 KAL217 KKH217 KUD217 LDZ217 LNV217 LXR217 MHN217 MRJ217 NBF217 NLB217 NUX217 OET217 OOP217 OYL217 PIH217 PSD217 QBZ217 QLV217 QVR217 RFN217 RPJ217 RZF217 SJB217 SSX217 TCT217 TMP217 TWL217 UGH217 UQD217 UZZ217 VJV217 VTR217 WDN217 WNJ217 WXF217 KZ217 UV217 AER217 AON217 AYJ217 BIF217 BSB217 CBX217 CLT217 CVP217 DFL217 DPH217 DZD217 EIZ217 ESV217 FCR217 FMN217 FWJ217 GGF217 GQB217 GZX217 HJT217 HTP217 IDL217 INH217 IXD217 JGZ217 JQV217 KAR217 KKN217 KUJ217 LEF217 LOB217 LXX217 MHT217 MRP217 NBL217 NLH217 NVD217 OEZ217 OOV217 OYR217 PIN217 PSJ217 QCF217 QMB217 QVX217 RFT217 RPP217 RZL217 SJH217 STD217 TCZ217 TMV217 TWR217 UGN217 UQJ217 VAF217 VKB217 VTX217 WDT217 WNP217 WXL217 KW217 US217 AEO217 AOK217 AYG217 BIC217 BRY217 CBU217 CLQ217 CVM217 DFI217 DPE217 DZA217 EIW217 ESS217 FCO217 FMK217 FWG217 GGC217 GPY217 GZU217 HJQ217 HTM217 IDI217 INE217 IXA217 JGW217 JQS217 KAO217 KKK217 KUG217 LEC217 LNY217 LXU217 MHQ217 MRM217 NBI217 NLE217 NVA217 OEW217 OOS217 OYO217 PIK217 PSG217 QCC217 QLY217 QVU217 RFQ217 RPM217 RZI217 SJE217 STA217 TCW217 TMS217 TWO217 UGK217 UQG217 BD125:BD129</xm:sqref>
        </x14:dataValidation>
        <x14:dataValidation type="textLength" operator="equal" allowBlank="1" showInputMessage="1" showErrorMessage="1" error="Код КАТО должен содержать 9 символов">
          <x14:formula1>
            <xm:f>9</xm:f>
          </x14:formula1>
          <xm:sqref>S65577:S66405 JM65577:JM66405 TI65577:TI66405 ADE65577:ADE66405 ANA65577:ANA66405 AWW65577:AWW66405 BGS65577:BGS66405 BQO65577:BQO66405 CAK65577:CAK66405 CKG65577:CKG66405 CUC65577:CUC66405 DDY65577:DDY66405 DNU65577:DNU66405 DXQ65577:DXQ66405 EHM65577:EHM66405 ERI65577:ERI66405 FBE65577:FBE66405 FLA65577:FLA66405 FUW65577:FUW66405 GES65577:GES66405 GOO65577:GOO66405 GYK65577:GYK66405 HIG65577:HIG66405 HSC65577:HSC66405 IBY65577:IBY66405 ILU65577:ILU66405 IVQ65577:IVQ66405 JFM65577:JFM66405 JPI65577:JPI66405 JZE65577:JZE66405 KJA65577:KJA66405 KSW65577:KSW66405 LCS65577:LCS66405 LMO65577:LMO66405 LWK65577:LWK66405 MGG65577:MGG66405 MQC65577:MQC66405 MZY65577:MZY66405 NJU65577:NJU66405 NTQ65577:NTQ66405 ODM65577:ODM66405 ONI65577:ONI66405 OXE65577:OXE66405 PHA65577:PHA66405 PQW65577:PQW66405 QAS65577:QAS66405 QKO65577:QKO66405 QUK65577:QUK66405 REG65577:REG66405 ROC65577:ROC66405 RXY65577:RXY66405 SHU65577:SHU66405 SRQ65577:SRQ66405 TBM65577:TBM66405 TLI65577:TLI66405 TVE65577:TVE66405 UFA65577:UFA66405 UOW65577:UOW66405 UYS65577:UYS66405 VIO65577:VIO66405 VSK65577:VSK66405 WCG65577:WCG66405 WMC65577:WMC66405 WVY65577:WVY66405 S131113:S131941 JM131113:JM131941 TI131113:TI131941 ADE131113:ADE131941 ANA131113:ANA131941 AWW131113:AWW131941 BGS131113:BGS131941 BQO131113:BQO131941 CAK131113:CAK131941 CKG131113:CKG131941 CUC131113:CUC131941 DDY131113:DDY131941 DNU131113:DNU131941 DXQ131113:DXQ131941 EHM131113:EHM131941 ERI131113:ERI131941 FBE131113:FBE131941 FLA131113:FLA131941 FUW131113:FUW131941 GES131113:GES131941 GOO131113:GOO131941 GYK131113:GYK131941 HIG131113:HIG131941 HSC131113:HSC131941 IBY131113:IBY131941 ILU131113:ILU131941 IVQ131113:IVQ131941 JFM131113:JFM131941 JPI131113:JPI131941 JZE131113:JZE131941 KJA131113:KJA131941 KSW131113:KSW131941 LCS131113:LCS131941 LMO131113:LMO131941 LWK131113:LWK131941 MGG131113:MGG131941 MQC131113:MQC131941 MZY131113:MZY131941 NJU131113:NJU131941 NTQ131113:NTQ131941 ODM131113:ODM131941 ONI131113:ONI131941 OXE131113:OXE131941 PHA131113:PHA131941 PQW131113:PQW131941 QAS131113:QAS131941 QKO131113:QKO131941 QUK131113:QUK131941 REG131113:REG131941 ROC131113:ROC131941 RXY131113:RXY131941 SHU131113:SHU131941 SRQ131113:SRQ131941 TBM131113:TBM131941 TLI131113:TLI131941 TVE131113:TVE131941 UFA131113:UFA131941 UOW131113:UOW131941 UYS131113:UYS131941 VIO131113:VIO131941 VSK131113:VSK131941 WCG131113:WCG131941 WMC131113:WMC131941 WVY131113:WVY131941 S196649:S197477 JM196649:JM197477 TI196649:TI197477 ADE196649:ADE197477 ANA196649:ANA197477 AWW196649:AWW197477 BGS196649:BGS197477 BQO196649:BQO197477 CAK196649:CAK197477 CKG196649:CKG197477 CUC196649:CUC197477 DDY196649:DDY197477 DNU196649:DNU197477 DXQ196649:DXQ197477 EHM196649:EHM197477 ERI196649:ERI197477 FBE196649:FBE197477 FLA196649:FLA197477 FUW196649:FUW197477 GES196649:GES197477 GOO196649:GOO197477 GYK196649:GYK197477 HIG196649:HIG197477 HSC196649:HSC197477 IBY196649:IBY197477 ILU196649:ILU197477 IVQ196649:IVQ197477 JFM196649:JFM197477 JPI196649:JPI197477 JZE196649:JZE197477 KJA196649:KJA197477 KSW196649:KSW197477 LCS196649:LCS197477 LMO196649:LMO197477 LWK196649:LWK197477 MGG196649:MGG197477 MQC196649:MQC197477 MZY196649:MZY197477 NJU196649:NJU197477 NTQ196649:NTQ197477 ODM196649:ODM197477 ONI196649:ONI197477 OXE196649:OXE197477 PHA196649:PHA197477 PQW196649:PQW197477 QAS196649:QAS197477 QKO196649:QKO197477 QUK196649:QUK197477 REG196649:REG197477 ROC196649:ROC197477 RXY196649:RXY197477 SHU196649:SHU197477 SRQ196649:SRQ197477 TBM196649:TBM197477 TLI196649:TLI197477 TVE196649:TVE197477 UFA196649:UFA197477 UOW196649:UOW197477 UYS196649:UYS197477 VIO196649:VIO197477 VSK196649:VSK197477 WCG196649:WCG197477 WMC196649:WMC197477 WVY196649:WVY197477 S262185:S263013 JM262185:JM263013 TI262185:TI263013 ADE262185:ADE263013 ANA262185:ANA263013 AWW262185:AWW263013 BGS262185:BGS263013 BQO262185:BQO263013 CAK262185:CAK263013 CKG262185:CKG263013 CUC262185:CUC263013 DDY262185:DDY263013 DNU262185:DNU263013 DXQ262185:DXQ263013 EHM262185:EHM263013 ERI262185:ERI263013 FBE262185:FBE263013 FLA262185:FLA263013 FUW262185:FUW263013 GES262185:GES263013 GOO262185:GOO263013 GYK262185:GYK263013 HIG262185:HIG263013 HSC262185:HSC263013 IBY262185:IBY263013 ILU262185:ILU263013 IVQ262185:IVQ263013 JFM262185:JFM263013 JPI262185:JPI263013 JZE262185:JZE263013 KJA262185:KJA263013 KSW262185:KSW263013 LCS262185:LCS263013 LMO262185:LMO263013 LWK262185:LWK263013 MGG262185:MGG263013 MQC262185:MQC263013 MZY262185:MZY263013 NJU262185:NJU263013 NTQ262185:NTQ263013 ODM262185:ODM263013 ONI262185:ONI263013 OXE262185:OXE263013 PHA262185:PHA263013 PQW262185:PQW263013 QAS262185:QAS263013 QKO262185:QKO263013 QUK262185:QUK263013 REG262185:REG263013 ROC262185:ROC263013 RXY262185:RXY263013 SHU262185:SHU263013 SRQ262185:SRQ263013 TBM262185:TBM263013 TLI262185:TLI263013 TVE262185:TVE263013 UFA262185:UFA263013 UOW262185:UOW263013 UYS262185:UYS263013 VIO262185:VIO263013 VSK262185:VSK263013 WCG262185:WCG263013 WMC262185:WMC263013 WVY262185:WVY263013 S327721:S328549 JM327721:JM328549 TI327721:TI328549 ADE327721:ADE328549 ANA327721:ANA328549 AWW327721:AWW328549 BGS327721:BGS328549 BQO327721:BQO328549 CAK327721:CAK328549 CKG327721:CKG328549 CUC327721:CUC328549 DDY327721:DDY328549 DNU327721:DNU328549 DXQ327721:DXQ328549 EHM327721:EHM328549 ERI327721:ERI328549 FBE327721:FBE328549 FLA327721:FLA328549 FUW327721:FUW328549 GES327721:GES328549 GOO327721:GOO328549 GYK327721:GYK328549 HIG327721:HIG328549 HSC327721:HSC328549 IBY327721:IBY328549 ILU327721:ILU328549 IVQ327721:IVQ328549 JFM327721:JFM328549 JPI327721:JPI328549 JZE327721:JZE328549 KJA327721:KJA328549 KSW327721:KSW328549 LCS327721:LCS328549 LMO327721:LMO328549 LWK327721:LWK328549 MGG327721:MGG328549 MQC327721:MQC328549 MZY327721:MZY328549 NJU327721:NJU328549 NTQ327721:NTQ328549 ODM327721:ODM328549 ONI327721:ONI328549 OXE327721:OXE328549 PHA327721:PHA328549 PQW327721:PQW328549 QAS327721:QAS328549 QKO327721:QKO328549 QUK327721:QUK328549 REG327721:REG328549 ROC327721:ROC328549 RXY327721:RXY328549 SHU327721:SHU328549 SRQ327721:SRQ328549 TBM327721:TBM328549 TLI327721:TLI328549 TVE327721:TVE328549 UFA327721:UFA328549 UOW327721:UOW328549 UYS327721:UYS328549 VIO327721:VIO328549 VSK327721:VSK328549 WCG327721:WCG328549 WMC327721:WMC328549 WVY327721:WVY328549 S393257:S394085 JM393257:JM394085 TI393257:TI394085 ADE393257:ADE394085 ANA393257:ANA394085 AWW393257:AWW394085 BGS393257:BGS394085 BQO393257:BQO394085 CAK393257:CAK394085 CKG393257:CKG394085 CUC393257:CUC394085 DDY393257:DDY394085 DNU393257:DNU394085 DXQ393257:DXQ394085 EHM393257:EHM394085 ERI393257:ERI394085 FBE393257:FBE394085 FLA393257:FLA394085 FUW393257:FUW394085 GES393257:GES394085 GOO393257:GOO394085 GYK393257:GYK394085 HIG393257:HIG394085 HSC393257:HSC394085 IBY393257:IBY394085 ILU393257:ILU394085 IVQ393257:IVQ394085 JFM393257:JFM394085 JPI393257:JPI394085 JZE393257:JZE394085 KJA393257:KJA394085 KSW393257:KSW394085 LCS393257:LCS394085 LMO393257:LMO394085 LWK393257:LWK394085 MGG393257:MGG394085 MQC393257:MQC394085 MZY393257:MZY394085 NJU393257:NJU394085 NTQ393257:NTQ394085 ODM393257:ODM394085 ONI393257:ONI394085 OXE393257:OXE394085 PHA393257:PHA394085 PQW393257:PQW394085 QAS393257:QAS394085 QKO393257:QKO394085 QUK393257:QUK394085 REG393257:REG394085 ROC393257:ROC394085 RXY393257:RXY394085 SHU393257:SHU394085 SRQ393257:SRQ394085 TBM393257:TBM394085 TLI393257:TLI394085 TVE393257:TVE394085 UFA393257:UFA394085 UOW393257:UOW394085 UYS393257:UYS394085 VIO393257:VIO394085 VSK393257:VSK394085 WCG393257:WCG394085 WMC393257:WMC394085 WVY393257:WVY394085 S458793:S459621 JM458793:JM459621 TI458793:TI459621 ADE458793:ADE459621 ANA458793:ANA459621 AWW458793:AWW459621 BGS458793:BGS459621 BQO458793:BQO459621 CAK458793:CAK459621 CKG458793:CKG459621 CUC458793:CUC459621 DDY458793:DDY459621 DNU458793:DNU459621 DXQ458793:DXQ459621 EHM458793:EHM459621 ERI458793:ERI459621 FBE458793:FBE459621 FLA458793:FLA459621 FUW458793:FUW459621 GES458793:GES459621 GOO458793:GOO459621 GYK458793:GYK459621 HIG458793:HIG459621 HSC458793:HSC459621 IBY458793:IBY459621 ILU458793:ILU459621 IVQ458793:IVQ459621 JFM458793:JFM459621 JPI458793:JPI459621 JZE458793:JZE459621 KJA458793:KJA459621 KSW458793:KSW459621 LCS458793:LCS459621 LMO458793:LMO459621 LWK458793:LWK459621 MGG458793:MGG459621 MQC458793:MQC459621 MZY458793:MZY459621 NJU458793:NJU459621 NTQ458793:NTQ459621 ODM458793:ODM459621 ONI458793:ONI459621 OXE458793:OXE459621 PHA458793:PHA459621 PQW458793:PQW459621 QAS458793:QAS459621 QKO458793:QKO459621 QUK458793:QUK459621 REG458793:REG459621 ROC458793:ROC459621 RXY458793:RXY459621 SHU458793:SHU459621 SRQ458793:SRQ459621 TBM458793:TBM459621 TLI458793:TLI459621 TVE458793:TVE459621 UFA458793:UFA459621 UOW458793:UOW459621 UYS458793:UYS459621 VIO458793:VIO459621 VSK458793:VSK459621 WCG458793:WCG459621 WMC458793:WMC459621 WVY458793:WVY459621 S524329:S525157 JM524329:JM525157 TI524329:TI525157 ADE524329:ADE525157 ANA524329:ANA525157 AWW524329:AWW525157 BGS524329:BGS525157 BQO524329:BQO525157 CAK524329:CAK525157 CKG524329:CKG525157 CUC524329:CUC525157 DDY524329:DDY525157 DNU524329:DNU525157 DXQ524329:DXQ525157 EHM524329:EHM525157 ERI524329:ERI525157 FBE524329:FBE525157 FLA524329:FLA525157 FUW524329:FUW525157 GES524329:GES525157 GOO524329:GOO525157 GYK524329:GYK525157 HIG524329:HIG525157 HSC524329:HSC525157 IBY524329:IBY525157 ILU524329:ILU525157 IVQ524329:IVQ525157 JFM524329:JFM525157 JPI524329:JPI525157 JZE524329:JZE525157 KJA524329:KJA525157 KSW524329:KSW525157 LCS524329:LCS525157 LMO524329:LMO525157 LWK524329:LWK525157 MGG524329:MGG525157 MQC524329:MQC525157 MZY524329:MZY525157 NJU524329:NJU525157 NTQ524329:NTQ525157 ODM524329:ODM525157 ONI524329:ONI525157 OXE524329:OXE525157 PHA524329:PHA525157 PQW524329:PQW525157 QAS524329:QAS525157 QKO524329:QKO525157 QUK524329:QUK525157 REG524329:REG525157 ROC524329:ROC525157 RXY524329:RXY525157 SHU524329:SHU525157 SRQ524329:SRQ525157 TBM524329:TBM525157 TLI524329:TLI525157 TVE524329:TVE525157 UFA524329:UFA525157 UOW524329:UOW525157 UYS524329:UYS525157 VIO524329:VIO525157 VSK524329:VSK525157 WCG524329:WCG525157 WMC524329:WMC525157 WVY524329:WVY525157 S589865:S590693 JM589865:JM590693 TI589865:TI590693 ADE589865:ADE590693 ANA589865:ANA590693 AWW589865:AWW590693 BGS589865:BGS590693 BQO589865:BQO590693 CAK589865:CAK590693 CKG589865:CKG590693 CUC589865:CUC590693 DDY589865:DDY590693 DNU589865:DNU590693 DXQ589865:DXQ590693 EHM589865:EHM590693 ERI589865:ERI590693 FBE589865:FBE590693 FLA589865:FLA590693 FUW589865:FUW590693 GES589865:GES590693 GOO589865:GOO590693 GYK589865:GYK590693 HIG589865:HIG590693 HSC589865:HSC590693 IBY589865:IBY590693 ILU589865:ILU590693 IVQ589865:IVQ590693 JFM589865:JFM590693 JPI589865:JPI590693 JZE589865:JZE590693 KJA589865:KJA590693 KSW589865:KSW590693 LCS589865:LCS590693 LMO589865:LMO590693 LWK589865:LWK590693 MGG589865:MGG590693 MQC589865:MQC590693 MZY589865:MZY590693 NJU589865:NJU590693 NTQ589865:NTQ590693 ODM589865:ODM590693 ONI589865:ONI590693 OXE589865:OXE590693 PHA589865:PHA590693 PQW589865:PQW590693 QAS589865:QAS590693 QKO589865:QKO590693 QUK589865:QUK590693 REG589865:REG590693 ROC589865:ROC590693 RXY589865:RXY590693 SHU589865:SHU590693 SRQ589865:SRQ590693 TBM589865:TBM590693 TLI589865:TLI590693 TVE589865:TVE590693 UFA589865:UFA590693 UOW589865:UOW590693 UYS589865:UYS590693 VIO589865:VIO590693 VSK589865:VSK590693 WCG589865:WCG590693 WMC589865:WMC590693 WVY589865:WVY590693 S655401:S656229 JM655401:JM656229 TI655401:TI656229 ADE655401:ADE656229 ANA655401:ANA656229 AWW655401:AWW656229 BGS655401:BGS656229 BQO655401:BQO656229 CAK655401:CAK656229 CKG655401:CKG656229 CUC655401:CUC656229 DDY655401:DDY656229 DNU655401:DNU656229 DXQ655401:DXQ656229 EHM655401:EHM656229 ERI655401:ERI656229 FBE655401:FBE656229 FLA655401:FLA656229 FUW655401:FUW656229 GES655401:GES656229 GOO655401:GOO656229 GYK655401:GYK656229 HIG655401:HIG656229 HSC655401:HSC656229 IBY655401:IBY656229 ILU655401:ILU656229 IVQ655401:IVQ656229 JFM655401:JFM656229 JPI655401:JPI656229 JZE655401:JZE656229 KJA655401:KJA656229 KSW655401:KSW656229 LCS655401:LCS656229 LMO655401:LMO656229 LWK655401:LWK656229 MGG655401:MGG656229 MQC655401:MQC656229 MZY655401:MZY656229 NJU655401:NJU656229 NTQ655401:NTQ656229 ODM655401:ODM656229 ONI655401:ONI656229 OXE655401:OXE656229 PHA655401:PHA656229 PQW655401:PQW656229 QAS655401:QAS656229 QKO655401:QKO656229 QUK655401:QUK656229 REG655401:REG656229 ROC655401:ROC656229 RXY655401:RXY656229 SHU655401:SHU656229 SRQ655401:SRQ656229 TBM655401:TBM656229 TLI655401:TLI656229 TVE655401:TVE656229 UFA655401:UFA656229 UOW655401:UOW656229 UYS655401:UYS656229 VIO655401:VIO656229 VSK655401:VSK656229 WCG655401:WCG656229 WMC655401:WMC656229 WVY655401:WVY656229 S720937:S721765 JM720937:JM721765 TI720937:TI721765 ADE720937:ADE721765 ANA720937:ANA721765 AWW720937:AWW721765 BGS720937:BGS721765 BQO720937:BQO721765 CAK720937:CAK721765 CKG720937:CKG721765 CUC720937:CUC721765 DDY720937:DDY721765 DNU720937:DNU721765 DXQ720937:DXQ721765 EHM720937:EHM721765 ERI720937:ERI721765 FBE720937:FBE721765 FLA720937:FLA721765 FUW720937:FUW721765 GES720937:GES721765 GOO720937:GOO721765 GYK720937:GYK721765 HIG720937:HIG721765 HSC720937:HSC721765 IBY720937:IBY721765 ILU720937:ILU721765 IVQ720937:IVQ721765 JFM720937:JFM721765 JPI720937:JPI721765 JZE720937:JZE721765 KJA720937:KJA721765 KSW720937:KSW721765 LCS720937:LCS721765 LMO720937:LMO721765 LWK720937:LWK721765 MGG720937:MGG721765 MQC720937:MQC721765 MZY720937:MZY721765 NJU720937:NJU721765 NTQ720937:NTQ721765 ODM720937:ODM721765 ONI720937:ONI721765 OXE720937:OXE721765 PHA720937:PHA721765 PQW720937:PQW721765 QAS720937:QAS721765 QKO720937:QKO721765 QUK720937:QUK721765 REG720937:REG721765 ROC720937:ROC721765 RXY720937:RXY721765 SHU720937:SHU721765 SRQ720937:SRQ721765 TBM720937:TBM721765 TLI720937:TLI721765 TVE720937:TVE721765 UFA720937:UFA721765 UOW720937:UOW721765 UYS720937:UYS721765 VIO720937:VIO721765 VSK720937:VSK721765 WCG720937:WCG721765 WMC720937:WMC721765 WVY720937:WVY721765 S786473:S787301 JM786473:JM787301 TI786473:TI787301 ADE786473:ADE787301 ANA786473:ANA787301 AWW786473:AWW787301 BGS786473:BGS787301 BQO786473:BQO787301 CAK786473:CAK787301 CKG786473:CKG787301 CUC786473:CUC787301 DDY786473:DDY787301 DNU786473:DNU787301 DXQ786473:DXQ787301 EHM786473:EHM787301 ERI786473:ERI787301 FBE786473:FBE787301 FLA786473:FLA787301 FUW786473:FUW787301 GES786473:GES787301 GOO786473:GOO787301 GYK786473:GYK787301 HIG786473:HIG787301 HSC786473:HSC787301 IBY786473:IBY787301 ILU786473:ILU787301 IVQ786473:IVQ787301 JFM786473:JFM787301 JPI786473:JPI787301 JZE786473:JZE787301 KJA786473:KJA787301 KSW786473:KSW787301 LCS786473:LCS787301 LMO786473:LMO787301 LWK786473:LWK787301 MGG786473:MGG787301 MQC786473:MQC787301 MZY786473:MZY787301 NJU786473:NJU787301 NTQ786473:NTQ787301 ODM786473:ODM787301 ONI786473:ONI787301 OXE786473:OXE787301 PHA786473:PHA787301 PQW786473:PQW787301 QAS786473:QAS787301 QKO786473:QKO787301 QUK786473:QUK787301 REG786473:REG787301 ROC786473:ROC787301 RXY786473:RXY787301 SHU786473:SHU787301 SRQ786473:SRQ787301 TBM786473:TBM787301 TLI786473:TLI787301 TVE786473:TVE787301 UFA786473:UFA787301 UOW786473:UOW787301 UYS786473:UYS787301 VIO786473:VIO787301 VSK786473:VSK787301 WCG786473:WCG787301 WMC786473:WMC787301 WVY786473:WVY787301 S852009:S852837 JM852009:JM852837 TI852009:TI852837 ADE852009:ADE852837 ANA852009:ANA852837 AWW852009:AWW852837 BGS852009:BGS852837 BQO852009:BQO852837 CAK852009:CAK852837 CKG852009:CKG852837 CUC852009:CUC852837 DDY852009:DDY852837 DNU852009:DNU852837 DXQ852009:DXQ852837 EHM852009:EHM852837 ERI852009:ERI852837 FBE852009:FBE852837 FLA852009:FLA852837 FUW852009:FUW852837 GES852009:GES852837 GOO852009:GOO852837 GYK852009:GYK852837 HIG852009:HIG852837 HSC852009:HSC852837 IBY852009:IBY852837 ILU852009:ILU852837 IVQ852009:IVQ852837 JFM852009:JFM852837 JPI852009:JPI852837 JZE852009:JZE852837 KJA852009:KJA852837 KSW852009:KSW852837 LCS852009:LCS852837 LMO852009:LMO852837 LWK852009:LWK852837 MGG852009:MGG852837 MQC852009:MQC852837 MZY852009:MZY852837 NJU852009:NJU852837 NTQ852009:NTQ852837 ODM852009:ODM852837 ONI852009:ONI852837 OXE852009:OXE852837 PHA852009:PHA852837 PQW852009:PQW852837 QAS852009:QAS852837 QKO852009:QKO852837 QUK852009:QUK852837 REG852009:REG852837 ROC852009:ROC852837 RXY852009:RXY852837 SHU852009:SHU852837 SRQ852009:SRQ852837 TBM852009:TBM852837 TLI852009:TLI852837 TVE852009:TVE852837 UFA852009:UFA852837 UOW852009:UOW852837 UYS852009:UYS852837 VIO852009:VIO852837 VSK852009:VSK852837 WCG852009:WCG852837 WMC852009:WMC852837 WVY852009:WVY852837 S917545:S918373 JM917545:JM918373 TI917545:TI918373 ADE917545:ADE918373 ANA917545:ANA918373 AWW917545:AWW918373 BGS917545:BGS918373 BQO917545:BQO918373 CAK917545:CAK918373 CKG917545:CKG918373 CUC917545:CUC918373 DDY917545:DDY918373 DNU917545:DNU918373 DXQ917545:DXQ918373 EHM917545:EHM918373 ERI917545:ERI918373 FBE917545:FBE918373 FLA917545:FLA918373 FUW917545:FUW918373 GES917545:GES918373 GOO917545:GOO918373 GYK917545:GYK918373 HIG917545:HIG918373 HSC917545:HSC918373 IBY917545:IBY918373 ILU917545:ILU918373 IVQ917545:IVQ918373 JFM917545:JFM918373 JPI917545:JPI918373 JZE917545:JZE918373 KJA917545:KJA918373 KSW917545:KSW918373 LCS917545:LCS918373 LMO917545:LMO918373 LWK917545:LWK918373 MGG917545:MGG918373 MQC917545:MQC918373 MZY917545:MZY918373 NJU917545:NJU918373 NTQ917545:NTQ918373 ODM917545:ODM918373 ONI917545:ONI918373 OXE917545:OXE918373 PHA917545:PHA918373 PQW917545:PQW918373 QAS917545:QAS918373 QKO917545:QKO918373 QUK917545:QUK918373 REG917545:REG918373 ROC917545:ROC918373 RXY917545:RXY918373 SHU917545:SHU918373 SRQ917545:SRQ918373 TBM917545:TBM918373 TLI917545:TLI918373 TVE917545:TVE918373 UFA917545:UFA918373 UOW917545:UOW918373 UYS917545:UYS918373 VIO917545:VIO918373 VSK917545:VSK918373 WCG917545:WCG918373 WMC917545:WMC918373 WVY917545:WVY918373 S983081:S983909 JM983081:JM983909 TI983081:TI983909 ADE983081:ADE983909 ANA983081:ANA983909 AWW983081:AWW983909 BGS983081:BGS983909 BQO983081:BQO983909 CAK983081:CAK983909 CKG983081:CKG983909 CUC983081:CUC983909 DDY983081:DDY983909 DNU983081:DNU983909 DXQ983081:DXQ983909 EHM983081:EHM983909 ERI983081:ERI983909 FBE983081:FBE983909 FLA983081:FLA983909 FUW983081:FUW983909 GES983081:GES983909 GOO983081:GOO983909 GYK983081:GYK983909 HIG983081:HIG983909 HSC983081:HSC983909 IBY983081:IBY983909 ILU983081:ILU983909 IVQ983081:IVQ983909 JFM983081:JFM983909 JPI983081:JPI983909 JZE983081:JZE983909 KJA983081:KJA983909 KSW983081:KSW983909 LCS983081:LCS983909 LMO983081:LMO983909 LWK983081:LWK983909 MGG983081:MGG983909 MQC983081:MQC983909 MZY983081:MZY983909 NJU983081:NJU983909 NTQ983081:NTQ983909 ODM983081:ODM983909 ONI983081:ONI983909 OXE983081:OXE983909 PHA983081:PHA983909 PQW983081:PQW983909 QAS983081:QAS983909 QKO983081:QKO983909 QUK983081:QUK983909 REG983081:REG983909 ROC983081:ROC983909 RXY983081:RXY983909 SHU983081:SHU983909 SRQ983081:SRQ983909 TBM983081:TBM983909 TLI983081:TLI983909 TVE983081:TVE983909 UFA983081:UFA983909 UOW983081:UOW983909 UYS983081:UYS983909 VIO983081:VIO983909 VSK983081:VSK983909 WCG983081:WCG983909 WMC983081:WMC983909 WVY983081:WVY983909 WVU983081:WVU983910 O65577:O66406 JI65577:JI66406 TE65577:TE66406 ADA65577:ADA66406 AMW65577:AMW66406 AWS65577:AWS66406 BGO65577:BGO66406 BQK65577:BQK66406 CAG65577:CAG66406 CKC65577:CKC66406 CTY65577:CTY66406 DDU65577:DDU66406 DNQ65577:DNQ66406 DXM65577:DXM66406 EHI65577:EHI66406 ERE65577:ERE66406 FBA65577:FBA66406 FKW65577:FKW66406 FUS65577:FUS66406 GEO65577:GEO66406 GOK65577:GOK66406 GYG65577:GYG66406 HIC65577:HIC66406 HRY65577:HRY66406 IBU65577:IBU66406 ILQ65577:ILQ66406 IVM65577:IVM66406 JFI65577:JFI66406 JPE65577:JPE66406 JZA65577:JZA66406 KIW65577:KIW66406 KSS65577:KSS66406 LCO65577:LCO66406 LMK65577:LMK66406 LWG65577:LWG66406 MGC65577:MGC66406 MPY65577:MPY66406 MZU65577:MZU66406 NJQ65577:NJQ66406 NTM65577:NTM66406 ODI65577:ODI66406 ONE65577:ONE66406 OXA65577:OXA66406 PGW65577:PGW66406 PQS65577:PQS66406 QAO65577:QAO66406 QKK65577:QKK66406 QUG65577:QUG66406 REC65577:REC66406 RNY65577:RNY66406 RXU65577:RXU66406 SHQ65577:SHQ66406 SRM65577:SRM66406 TBI65577:TBI66406 TLE65577:TLE66406 TVA65577:TVA66406 UEW65577:UEW66406 UOS65577:UOS66406 UYO65577:UYO66406 VIK65577:VIK66406 VSG65577:VSG66406 WCC65577:WCC66406 WLY65577:WLY66406 WVU65577:WVU66406 O131113:O131942 JI131113:JI131942 TE131113:TE131942 ADA131113:ADA131942 AMW131113:AMW131942 AWS131113:AWS131942 BGO131113:BGO131942 BQK131113:BQK131942 CAG131113:CAG131942 CKC131113:CKC131942 CTY131113:CTY131942 DDU131113:DDU131942 DNQ131113:DNQ131942 DXM131113:DXM131942 EHI131113:EHI131942 ERE131113:ERE131942 FBA131113:FBA131942 FKW131113:FKW131942 FUS131113:FUS131942 GEO131113:GEO131942 GOK131113:GOK131942 GYG131113:GYG131942 HIC131113:HIC131942 HRY131113:HRY131942 IBU131113:IBU131942 ILQ131113:ILQ131942 IVM131113:IVM131942 JFI131113:JFI131942 JPE131113:JPE131942 JZA131113:JZA131942 KIW131113:KIW131942 KSS131113:KSS131942 LCO131113:LCO131942 LMK131113:LMK131942 LWG131113:LWG131942 MGC131113:MGC131942 MPY131113:MPY131942 MZU131113:MZU131942 NJQ131113:NJQ131942 NTM131113:NTM131942 ODI131113:ODI131942 ONE131113:ONE131942 OXA131113:OXA131942 PGW131113:PGW131942 PQS131113:PQS131942 QAO131113:QAO131942 QKK131113:QKK131942 QUG131113:QUG131942 REC131113:REC131942 RNY131113:RNY131942 RXU131113:RXU131942 SHQ131113:SHQ131942 SRM131113:SRM131942 TBI131113:TBI131942 TLE131113:TLE131942 TVA131113:TVA131942 UEW131113:UEW131942 UOS131113:UOS131942 UYO131113:UYO131942 VIK131113:VIK131942 VSG131113:VSG131942 WCC131113:WCC131942 WLY131113:WLY131942 WVU131113:WVU131942 O196649:O197478 JI196649:JI197478 TE196649:TE197478 ADA196649:ADA197478 AMW196649:AMW197478 AWS196649:AWS197478 BGO196649:BGO197478 BQK196649:BQK197478 CAG196649:CAG197478 CKC196649:CKC197478 CTY196649:CTY197478 DDU196649:DDU197478 DNQ196649:DNQ197478 DXM196649:DXM197478 EHI196649:EHI197478 ERE196649:ERE197478 FBA196649:FBA197478 FKW196649:FKW197478 FUS196649:FUS197478 GEO196649:GEO197478 GOK196649:GOK197478 GYG196649:GYG197478 HIC196649:HIC197478 HRY196649:HRY197478 IBU196649:IBU197478 ILQ196649:ILQ197478 IVM196649:IVM197478 JFI196649:JFI197478 JPE196649:JPE197478 JZA196649:JZA197478 KIW196649:KIW197478 KSS196649:KSS197478 LCO196649:LCO197478 LMK196649:LMK197478 LWG196649:LWG197478 MGC196649:MGC197478 MPY196649:MPY197478 MZU196649:MZU197478 NJQ196649:NJQ197478 NTM196649:NTM197478 ODI196649:ODI197478 ONE196649:ONE197478 OXA196649:OXA197478 PGW196649:PGW197478 PQS196649:PQS197478 QAO196649:QAO197478 QKK196649:QKK197478 QUG196649:QUG197478 REC196649:REC197478 RNY196649:RNY197478 RXU196649:RXU197478 SHQ196649:SHQ197478 SRM196649:SRM197478 TBI196649:TBI197478 TLE196649:TLE197478 TVA196649:TVA197478 UEW196649:UEW197478 UOS196649:UOS197478 UYO196649:UYO197478 VIK196649:VIK197478 VSG196649:VSG197478 WCC196649:WCC197478 WLY196649:WLY197478 WVU196649:WVU197478 O262185:O263014 JI262185:JI263014 TE262185:TE263014 ADA262185:ADA263014 AMW262185:AMW263014 AWS262185:AWS263014 BGO262185:BGO263014 BQK262185:BQK263014 CAG262185:CAG263014 CKC262185:CKC263014 CTY262185:CTY263014 DDU262185:DDU263014 DNQ262185:DNQ263014 DXM262185:DXM263014 EHI262185:EHI263014 ERE262185:ERE263014 FBA262185:FBA263014 FKW262185:FKW263014 FUS262185:FUS263014 GEO262185:GEO263014 GOK262185:GOK263014 GYG262185:GYG263014 HIC262185:HIC263014 HRY262185:HRY263014 IBU262185:IBU263014 ILQ262185:ILQ263014 IVM262185:IVM263014 JFI262185:JFI263014 JPE262185:JPE263014 JZA262185:JZA263014 KIW262185:KIW263014 KSS262185:KSS263014 LCO262185:LCO263014 LMK262185:LMK263014 LWG262185:LWG263014 MGC262185:MGC263014 MPY262185:MPY263014 MZU262185:MZU263014 NJQ262185:NJQ263014 NTM262185:NTM263014 ODI262185:ODI263014 ONE262185:ONE263014 OXA262185:OXA263014 PGW262185:PGW263014 PQS262185:PQS263014 QAO262185:QAO263014 QKK262185:QKK263014 QUG262185:QUG263014 REC262185:REC263014 RNY262185:RNY263014 RXU262185:RXU263014 SHQ262185:SHQ263014 SRM262185:SRM263014 TBI262185:TBI263014 TLE262185:TLE263014 TVA262185:TVA263014 UEW262185:UEW263014 UOS262185:UOS263014 UYO262185:UYO263014 VIK262185:VIK263014 VSG262185:VSG263014 WCC262185:WCC263014 WLY262185:WLY263014 WVU262185:WVU263014 O327721:O328550 JI327721:JI328550 TE327721:TE328550 ADA327721:ADA328550 AMW327721:AMW328550 AWS327721:AWS328550 BGO327721:BGO328550 BQK327721:BQK328550 CAG327721:CAG328550 CKC327721:CKC328550 CTY327721:CTY328550 DDU327721:DDU328550 DNQ327721:DNQ328550 DXM327721:DXM328550 EHI327721:EHI328550 ERE327721:ERE328550 FBA327721:FBA328550 FKW327721:FKW328550 FUS327721:FUS328550 GEO327721:GEO328550 GOK327721:GOK328550 GYG327721:GYG328550 HIC327721:HIC328550 HRY327721:HRY328550 IBU327721:IBU328550 ILQ327721:ILQ328550 IVM327721:IVM328550 JFI327721:JFI328550 JPE327721:JPE328550 JZA327721:JZA328550 KIW327721:KIW328550 KSS327721:KSS328550 LCO327721:LCO328550 LMK327721:LMK328550 LWG327721:LWG328550 MGC327721:MGC328550 MPY327721:MPY328550 MZU327721:MZU328550 NJQ327721:NJQ328550 NTM327721:NTM328550 ODI327721:ODI328550 ONE327721:ONE328550 OXA327721:OXA328550 PGW327721:PGW328550 PQS327721:PQS328550 QAO327721:QAO328550 QKK327721:QKK328550 QUG327721:QUG328550 REC327721:REC328550 RNY327721:RNY328550 RXU327721:RXU328550 SHQ327721:SHQ328550 SRM327721:SRM328550 TBI327721:TBI328550 TLE327721:TLE328550 TVA327721:TVA328550 UEW327721:UEW328550 UOS327721:UOS328550 UYO327721:UYO328550 VIK327721:VIK328550 VSG327721:VSG328550 WCC327721:WCC328550 WLY327721:WLY328550 WVU327721:WVU328550 O393257:O394086 JI393257:JI394086 TE393257:TE394086 ADA393257:ADA394086 AMW393257:AMW394086 AWS393257:AWS394086 BGO393257:BGO394086 BQK393257:BQK394086 CAG393257:CAG394086 CKC393257:CKC394086 CTY393257:CTY394086 DDU393257:DDU394086 DNQ393257:DNQ394086 DXM393257:DXM394086 EHI393257:EHI394086 ERE393257:ERE394086 FBA393257:FBA394086 FKW393257:FKW394086 FUS393257:FUS394086 GEO393257:GEO394086 GOK393257:GOK394086 GYG393257:GYG394086 HIC393257:HIC394086 HRY393257:HRY394086 IBU393257:IBU394086 ILQ393257:ILQ394086 IVM393257:IVM394086 JFI393257:JFI394086 JPE393257:JPE394086 JZA393257:JZA394086 KIW393257:KIW394086 KSS393257:KSS394086 LCO393257:LCO394086 LMK393257:LMK394086 LWG393257:LWG394086 MGC393257:MGC394086 MPY393257:MPY394086 MZU393257:MZU394086 NJQ393257:NJQ394086 NTM393257:NTM394086 ODI393257:ODI394086 ONE393257:ONE394086 OXA393257:OXA394086 PGW393257:PGW394086 PQS393257:PQS394086 QAO393257:QAO394086 QKK393257:QKK394086 QUG393257:QUG394086 REC393257:REC394086 RNY393257:RNY394086 RXU393257:RXU394086 SHQ393257:SHQ394086 SRM393257:SRM394086 TBI393257:TBI394086 TLE393257:TLE394086 TVA393257:TVA394086 UEW393257:UEW394086 UOS393257:UOS394086 UYO393257:UYO394086 VIK393257:VIK394086 VSG393257:VSG394086 WCC393257:WCC394086 WLY393257:WLY394086 WVU393257:WVU394086 O458793:O459622 JI458793:JI459622 TE458793:TE459622 ADA458793:ADA459622 AMW458793:AMW459622 AWS458793:AWS459622 BGO458793:BGO459622 BQK458793:BQK459622 CAG458793:CAG459622 CKC458793:CKC459622 CTY458793:CTY459622 DDU458793:DDU459622 DNQ458793:DNQ459622 DXM458793:DXM459622 EHI458793:EHI459622 ERE458793:ERE459622 FBA458793:FBA459622 FKW458793:FKW459622 FUS458793:FUS459622 GEO458793:GEO459622 GOK458793:GOK459622 GYG458793:GYG459622 HIC458793:HIC459622 HRY458793:HRY459622 IBU458793:IBU459622 ILQ458793:ILQ459622 IVM458793:IVM459622 JFI458793:JFI459622 JPE458793:JPE459622 JZA458793:JZA459622 KIW458793:KIW459622 KSS458793:KSS459622 LCO458793:LCO459622 LMK458793:LMK459622 LWG458793:LWG459622 MGC458793:MGC459622 MPY458793:MPY459622 MZU458793:MZU459622 NJQ458793:NJQ459622 NTM458793:NTM459622 ODI458793:ODI459622 ONE458793:ONE459622 OXA458793:OXA459622 PGW458793:PGW459622 PQS458793:PQS459622 QAO458793:QAO459622 QKK458793:QKK459622 QUG458793:QUG459622 REC458793:REC459622 RNY458793:RNY459622 RXU458793:RXU459622 SHQ458793:SHQ459622 SRM458793:SRM459622 TBI458793:TBI459622 TLE458793:TLE459622 TVA458793:TVA459622 UEW458793:UEW459622 UOS458793:UOS459622 UYO458793:UYO459622 VIK458793:VIK459622 VSG458793:VSG459622 WCC458793:WCC459622 WLY458793:WLY459622 WVU458793:WVU459622 O524329:O525158 JI524329:JI525158 TE524329:TE525158 ADA524329:ADA525158 AMW524329:AMW525158 AWS524329:AWS525158 BGO524329:BGO525158 BQK524329:BQK525158 CAG524329:CAG525158 CKC524329:CKC525158 CTY524329:CTY525158 DDU524329:DDU525158 DNQ524329:DNQ525158 DXM524329:DXM525158 EHI524329:EHI525158 ERE524329:ERE525158 FBA524329:FBA525158 FKW524329:FKW525158 FUS524329:FUS525158 GEO524329:GEO525158 GOK524329:GOK525158 GYG524329:GYG525158 HIC524329:HIC525158 HRY524329:HRY525158 IBU524329:IBU525158 ILQ524329:ILQ525158 IVM524329:IVM525158 JFI524329:JFI525158 JPE524329:JPE525158 JZA524329:JZA525158 KIW524329:KIW525158 KSS524329:KSS525158 LCO524329:LCO525158 LMK524329:LMK525158 LWG524329:LWG525158 MGC524329:MGC525158 MPY524329:MPY525158 MZU524329:MZU525158 NJQ524329:NJQ525158 NTM524329:NTM525158 ODI524329:ODI525158 ONE524329:ONE525158 OXA524329:OXA525158 PGW524329:PGW525158 PQS524329:PQS525158 QAO524329:QAO525158 QKK524329:QKK525158 QUG524329:QUG525158 REC524329:REC525158 RNY524329:RNY525158 RXU524329:RXU525158 SHQ524329:SHQ525158 SRM524329:SRM525158 TBI524329:TBI525158 TLE524329:TLE525158 TVA524329:TVA525158 UEW524329:UEW525158 UOS524329:UOS525158 UYO524329:UYO525158 VIK524329:VIK525158 VSG524329:VSG525158 WCC524329:WCC525158 WLY524329:WLY525158 WVU524329:WVU525158 O589865:O590694 JI589865:JI590694 TE589865:TE590694 ADA589865:ADA590694 AMW589865:AMW590694 AWS589865:AWS590694 BGO589865:BGO590694 BQK589865:BQK590694 CAG589865:CAG590694 CKC589865:CKC590694 CTY589865:CTY590694 DDU589865:DDU590694 DNQ589865:DNQ590694 DXM589865:DXM590694 EHI589865:EHI590694 ERE589865:ERE590694 FBA589865:FBA590694 FKW589865:FKW590694 FUS589865:FUS590694 GEO589865:GEO590694 GOK589865:GOK590694 GYG589865:GYG590694 HIC589865:HIC590694 HRY589865:HRY590694 IBU589865:IBU590694 ILQ589865:ILQ590694 IVM589865:IVM590694 JFI589865:JFI590694 JPE589865:JPE590694 JZA589865:JZA590694 KIW589865:KIW590694 KSS589865:KSS590694 LCO589865:LCO590694 LMK589865:LMK590694 LWG589865:LWG590694 MGC589865:MGC590694 MPY589865:MPY590694 MZU589865:MZU590694 NJQ589865:NJQ590694 NTM589865:NTM590694 ODI589865:ODI590694 ONE589865:ONE590694 OXA589865:OXA590694 PGW589865:PGW590694 PQS589865:PQS590694 QAO589865:QAO590694 QKK589865:QKK590694 QUG589865:QUG590694 REC589865:REC590694 RNY589865:RNY590694 RXU589865:RXU590694 SHQ589865:SHQ590694 SRM589865:SRM590694 TBI589865:TBI590694 TLE589865:TLE590694 TVA589865:TVA590694 UEW589865:UEW590694 UOS589865:UOS590694 UYO589865:UYO590694 VIK589865:VIK590694 VSG589865:VSG590694 WCC589865:WCC590694 WLY589865:WLY590694 WVU589865:WVU590694 O655401:O656230 JI655401:JI656230 TE655401:TE656230 ADA655401:ADA656230 AMW655401:AMW656230 AWS655401:AWS656230 BGO655401:BGO656230 BQK655401:BQK656230 CAG655401:CAG656230 CKC655401:CKC656230 CTY655401:CTY656230 DDU655401:DDU656230 DNQ655401:DNQ656230 DXM655401:DXM656230 EHI655401:EHI656230 ERE655401:ERE656230 FBA655401:FBA656230 FKW655401:FKW656230 FUS655401:FUS656230 GEO655401:GEO656230 GOK655401:GOK656230 GYG655401:GYG656230 HIC655401:HIC656230 HRY655401:HRY656230 IBU655401:IBU656230 ILQ655401:ILQ656230 IVM655401:IVM656230 JFI655401:JFI656230 JPE655401:JPE656230 JZA655401:JZA656230 KIW655401:KIW656230 KSS655401:KSS656230 LCO655401:LCO656230 LMK655401:LMK656230 LWG655401:LWG656230 MGC655401:MGC656230 MPY655401:MPY656230 MZU655401:MZU656230 NJQ655401:NJQ656230 NTM655401:NTM656230 ODI655401:ODI656230 ONE655401:ONE656230 OXA655401:OXA656230 PGW655401:PGW656230 PQS655401:PQS656230 QAO655401:QAO656230 QKK655401:QKK656230 QUG655401:QUG656230 REC655401:REC656230 RNY655401:RNY656230 RXU655401:RXU656230 SHQ655401:SHQ656230 SRM655401:SRM656230 TBI655401:TBI656230 TLE655401:TLE656230 TVA655401:TVA656230 UEW655401:UEW656230 UOS655401:UOS656230 UYO655401:UYO656230 VIK655401:VIK656230 VSG655401:VSG656230 WCC655401:WCC656230 WLY655401:WLY656230 WVU655401:WVU656230 O720937:O721766 JI720937:JI721766 TE720937:TE721766 ADA720937:ADA721766 AMW720937:AMW721766 AWS720937:AWS721766 BGO720937:BGO721766 BQK720937:BQK721766 CAG720937:CAG721766 CKC720937:CKC721766 CTY720937:CTY721766 DDU720937:DDU721766 DNQ720937:DNQ721766 DXM720937:DXM721766 EHI720937:EHI721766 ERE720937:ERE721766 FBA720937:FBA721766 FKW720937:FKW721766 FUS720937:FUS721766 GEO720937:GEO721766 GOK720937:GOK721766 GYG720937:GYG721766 HIC720937:HIC721766 HRY720937:HRY721766 IBU720937:IBU721766 ILQ720937:ILQ721766 IVM720937:IVM721766 JFI720937:JFI721766 JPE720937:JPE721766 JZA720937:JZA721766 KIW720937:KIW721766 KSS720937:KSS721766 LCO720937:LCO721766 LMK720937:LMK721766 LWG720937:LWG721766 MGC720937:MGC721766 MPY720937:MPY721766 MZU720937:MZU721766 NJQ720937:NJQ721766 NTM720937:NTM721766 ODI720937:ODI721766 ONE720937:ONE721766 OXA720937:OXA721766 PGW720937:PGW721766 PQS720937:PQS721766 QAO720937:QAO721766 QKK720937:QKK721766 QUG720937:QUG721766 REC720937:REC721766 RNY720937:RNY721766 RXU720937:RXU721766 SHQ720937:SHQ721766 SRM720937:SRM721766 TBI720937:TBI721766 TLE720937:TLE721766 TVA720937:TVA721766 UEW720937:UEW721766 UOS720937:UOS721766 UYO720937:UYO721766 VIK720937:VIK721766 VSG720937:VSG721766 WCC720937:WCC721766 WLY720937:WLY721766 WVU720937:WVU721766 O786473:O787302 JI786473:JI787302 TE786473:TE787302 ADA786473:ADA787302 AMW786473:AMW787302 AWS786473:AWS787302 BGO786473:BGO787302 BQK786473:BQK787302 CAG786473:CAG787302 CKC786473:CKC787302 CTY786473:CTY787302 DDU786473:DDU787302 DNQ786473:DNQ787302 DXM786473:DXM787302 EHI786473:EHI787302 ERE786473:ERE787302 FBA786473:FBA787302 FKW786473:FKW787302 FUS786473:FUS787302 GEO786473:GEO787302 GOK786473:GOK787302 GYG786473:GYG787302 HIC786473:HIC787302 HRY786473:HRY787302 IBU786473:IBU787302 ILQ786473:ILQ787302 IVM786473:IVM787302 JFI786473:JFI787302 JPE786473:JPE787302 JZA786473:JZA787302 KIW786473:KIW787302 KSS786473:KSS787302 LCO786473:LCO787302 LMK786473:LMK787302 LWG786473:LWG787302 MGC786473:MGC787302 MPY786473:MPY787302 MZU786473:MZU787302 NJQ786473:NJQ787302 NTM786473:NTM787302 ODI786473:ODI787302 ONE786473:ONE787302 OXA786473:OXA787302 PGW786473:PGW787302 PQS786473:PQS787302 QAO786473:QAO787302 QKK786473:QKK787302 QUG786473:QUG787302 REC786473:REC787302 RNY786473:RNY787302 RXU786473:RXU787302 SHQ786473:SHQ787302 SRM786473:SRM787302 TBI786473:TBI787302 TLE786473:TLE787302 TVA786473:TVA787302 UEW786473:UEW787302 UOS786473:UOS787302 UYO786473:UYO787302 VIK786473:VIK787302 VSG786473:VSG787302 WCC786473:WCC787302 WLY786473:WLY787302 WVU786473:WVU787302 O852009:O852838 JI852009:JI852838 TE852009:TE852838 ADA852009:ADA852838 AMW852009:AMW852838 AWS852009:AWS852838 BGO852009:BGO852838 BQK852009:BQK852838 CAG852009:CAG852838 CKC852009:CKC852838 CTY852009:CTY852838 DDU852009:DDU852838 DNQ852009:DNQ852838 DXM852009:DXM852838 EHI852009:EHI852838 ERE852009:ERE852838 FBA852009:FBA852838 FKW852009:FKW852838 FUS852009:FUS852838 GEO852009:GEO852838 GOK852009:GOK852838 GYG852009:GYG852838 HIC852009:HIC852838 HRY852009:HRY852838 IBU852009:IBU852838 ILQ852009:ILQ852838 IVM852009:IVM852838 JFI852009:JFI852838 JPE852009:JPE852838 JZA852009:JZA852838 KIW852009:KIW852838 KSS852009:KSS852838 LCO852009:LCO852838 LMK852009:LMK852838 LWG852009:LWG852838 MGC852009:MGC852838 MPY852009:MPY852838 MZU852009:MZU852838 NJQ852009:NJQ852838 NTM852009:NTM852838 ODI852009:ODI852838 ONE852009:ONE852838 OXA852009:OXA852838 PGW852009:PGW852838 PQS852009:PQS852838 QAO852009:QAO852838 QKK852009:QKK852838 QUG852009:QUG852838 REC852009:REC852838 RNY852009:RNY852838 RXU852009:RXU852838 SHQ852009:SHQ852838 SRM852009:SRM852838 TBI852009:TBI852838 TLE852009:TLE852838 TVA852009:TVA852838 UEW852009:UEW852838 UOS852009:UOS852838 UYO852009:UYO852838 VIK852009:VIK852838 VSG852009:VSG852838 WCC852009:WCC852838 WLY852009:WLY852838 WVU852009:WVU852838 O917545:O918374 JI917545:JI918374 TE917545:TE918374 ADA917545:ADA918374 AMW917545:AMW918374 AWS917545:AWS918374 BGO917545:BGO918374 BQK917545:BQK918374 CAG917545:CAG918374 CKC917545:CKC918374 CTY917545:CTY918374 DDU917545:DDU918374 DNQ917545:DNQ918374 DXM917545:DXM918374 EHI917545:EHI918374 ERE917545:ERE918374 FBA917545:FBA918374 FKW917545:FKW918374 FUS917545:FUS918374 GEO917545:GEO918374 GOK917545:GOK918374 GYG917545:GYG918374 HIC917545:HIC918374 HRY917545:HRY918374 IBU917545:IBU918374 ILQ917545:ILQ918374 IVM917545:IVM918374 JFI917545:JFI918374 JPE917545:JPE918374 JZA917545:JZA918374 KIW917545:KIW918374 KSS917545:KSS918374 LCO917545:LCO918374 LMK917545:LMK918374 LWG917545:LWG918374 MGC917545:MGC918374 MPY917545:MPY918374 MZU917545:MZU918374 NJQ917545:NJQ918374 NTM917545:NTM918374 ODI917545:ODI918374 ONE917545:ONE918374 OXA917545:OXA918374 PGW917545:PGW918374 PQS917545:PQS918374 QAO917545:QAO918374 QKK917545:QKK918374 QUG917545:QUG918374 REC917545:REC918374 RNY917545:RNY918374 RXU917545:RXU918374 SHQ917545:SHQ918374 SRM917545:SRM918374 TBI917545:TBI918374 TLE917545:TLE918374 TVA917545:TVA918374 UEW917545:UEW918374 UOS917545:UOS918374 UYO917545:UYO918374 VIK917545:VIK918374 VSG917545:VSG918374 WCC917545:WCC918374 WLY917545:WLY918374 WVU917545:WVU918374 O983081:O983910 JI983081:JI983910 TE983081:TE983910 ADA983081:ADA983910 AMW983081:AMW983910 AWS983081:AWS983910 BGO983081:BGO983910 BQK983081:BQK983910 CAG983081:CAG983910 CKC983081:CKC983910 CTY983081:CTY983910 DDU983081:DDU983910 DNQ983081:DNQ983910 DXM983081:DXM983910 EHI983081:EHI983910 ERE983081:ERE983910 FBA983081:FBA983910 FKW983081:FKW983910 FUS983081:FUS983910 GEO983081:GEO983910 GOK983081:GOK983910 GYG983081:GYG983910 HIC983081:HIC983910 HRY983081:HRY983910 IBU983081:IBU983910 ILQ983081:ILQ983910 IVM983081:IVM983910 JFI983081:JFI983910 JPE983081:JPE983910 JZA983081:JZA983910 KIW983081:KIW983910 KSS983081:KSS983910 LCO983081:LCO983910 LMK983081:LMK983910 LWG983081:LWG983910 MGC983081:MGC983910 MPY983081:MPY983910 MZU983081:MZU983910 NJQ983081:NJQ983910 NTM983081:NTM983910 ODI983081:ODI983910 ONE983081:ONE983910 OXA983081:OXA983910 PGW983081:PGW983910 PQS983081:PQS983910 QAO983081:QAO983910 QKK983081:QKK983910 QUG983081:QUG983910 REC983081:REC983910 RNY983081:RNY983910 RXU983081:RXU983910 SHQ983081:SHQ983910 SRM983081:SRM983910 TBI983081:TBI983910 TLE983081:TLE983910 TVA983081:TVA983910 UEW983081:UEW983910 UOS983081:UOS983910 UYO983081:UYO983910 VIK983081:VIK983910 VSG983081:VSG983910 WCC983081:WCC983910 WLY983081:WLY983910 JE110 JE9 WVQ9 WVQ110 WLU9 WLU110 WBY9 WBY110 VSC9 VSC110 VIG9 VIG110 UYK9 UYK110 UOO9 UOO110 UES9 UES110 TUW9 TUW110 TLA9 TLA110 TBE9 TBE110 SRI9 SRI110 SHM9 SHM110 RXQ9 RXQ110 RNU9 RNU110 RDY9 RDY110 QUC9 QUC110 QKG9 QKG110 QAK9 QAK110 PQO9 PQO110 PGS9 PGS110 OWW9 OWW110 ONA9 ONA110 ODE9 ODE110 NTI9 NTI110 NJM9 NJM110 MZQ9 MZQ110 MPU9 MPU110 MFY9 MFY110 LWC9 LWC110 LMG9 LMG110 LCK9 LCK110 KSO9 KSO110 KIS9 KIS110 JYW9 JYW110 JPA9 JPA110 JFE9 JFE110 IVI9 IVI110 ILM9 ILM110 IBQ9 IBQ110 HRU9 HRU110 HHY9 HHY110 GYC9 GYC110 GOG9 GOG110 GEK9 GEK110 FUO9 FUO110 FKS9 FKS110 FAW9 FAW110 ERA9 ERA110 EHE9 EHE110 DXI9 DXI110 DNM9 DNM110 DDQ9 DDQ110 CTU9 CTU110 CJY9 CJY110 CAC9 CAC110 BQG9 BQG110 BGK9 BGK110 AWO9 AWO110 AMS9 AMS110 ACW9 ACW110 TA9 TA110 O9 O110 JA110 JA9 WVM110 WVM9 WLQ110 WLQ9 WBU110 WBU9 VRY110 VRY9 VIC110 VIC9 UYG110 UYG9 UOK110 UOK9 UEO110 UEO9 TUS110 TUS9 TKW110 TKW9 TBA110 TBA9 SRE110 SRE9 SHI110 SHI9 RXM110 RXM9 RNQ110 RNQ9 RDU110 RDU9 QTY110 QTY9 QKC110 QKC9 QAG110 QAG9 PQK110 PQK9 PGO110 PGO9 OWS110 OWS9 OMW110 OMW9 ODA110 ODA9 NTE110 NTE9 NJI110 NJI9 MZM110 MZM9 MPQ110 MPQ9 MFU110 MFU9 LVY110 LVY9 LMC110 LMC9 LCG110 LCG9 KSK110 KSK9 KIO110 KIO9 JYS110 JYS9 JOW110 JOW9 JFA110 JFA9 IVE110 IVE9 ILI110 ILI9 IBM110 IBM9 HRQ110 HRQ9 HHU110 HHU9 GXY110 GXY9 GOC110 GOC9 GEG110 GEG9 FUK110 FUK9 FKO110 FKO9 FAS110 FAS9 EQW110 EQW9 EHA110 EHA9 DXE110 DXE9 DNI110 DNI9 DDM110 DDM9 CTQ110 CTQ9 CJU110 CJU9 BZY110 BZY9 BQC110 BQC9 BGG110 BGG9 AWK110 AWK9 AMO110 AMO9 ACS110 ACS9 SW110 SW9 S9 S110 JM274:JM869 WVU274:WVU870 WLY274:WLY870 WCC274:WCC870 VSG274:VSG870 VIK274:VIK870 UYO274:UYO870 UOS274:UOS870 UEW274:UEW870 TVA274:TVA870 TLE274:TLE870 TBI274:TBI870 SRM274:SRM870 SHQ274:SHQ870 RXU274:RXU870 RNY274:RNY870 REC274:REC870 QUG274:QUG870 QKK274:QKK870 QAO274:QAO870 PQS274:PQS870 PGW274:PGW870 OXA274:OXA870 ONE274:ONE870 ODI274:ODI870 NTM274:NTM870 NJQ274:NJQ870 MZU274:MZU870 MPY274:MPY870 MGC274:MGC870 LWG274:LWG870 LMK274:LMK870 LCO274:LCO870 KSS274:KSS870 KIW274:KIW870 JZA274:JZA870 JPE274:JPE870 JFI274:JFI870 IVM274:IVM870 ILQ274:ILQ870 IBU274:IBU870 HRY274:HRY870 HIC274:HIC870 GYG274:GYG870 GOK274:GOK870 GEO274:GEO870 FUS274:FUS870 FKW274:FKW870 FBA274:FBA870 ERE274:ERE870 EHI274:EHI870 DXM274:DXM870 DNQ274:DNQ870 DDU274:DDU870 CTY274:CTY870 CKC274:CKC870 CAG274:CAG870 BQK274:BQK870 BGO274:BGO870 AWS274:AWS870 AMW274:AMW870 ADA274:ADA870 TE274:TE870 JI274:JI870 WVY274:WVY869 WMC274:WMC869 WCG274:WCG869 VSK274:VSK869 VIO274:VIO869 UYS274:UYS869 UOW274:UOW869 UFA274:UFA869 TVE274:TVE869 TLI274:TLI869 TBM274:TBM869 SRQ274:SRQ869 SHU274:SHU869 RXY274:RXY869 ROC274:ROC869 REG274:REG869 QUK274:QUK869 QKO274:QKO869 QAS274:QAS869 PQW274:PQW869 PHA274:PHA869 OXE274:OXE869 ONI274:ONI869 ODM274:ODM869 NTQ274:NTQ869 NJU274:NJU869 MZY274:MZY869 MQC274:MQC869 MGG274:MGG869 LWK274:LWK869 LMO274:LMO869 LCS274:LCS869 KSW274:KSW869 KJA274:KJA869 JZE274:JZE869 JPI274:JPI869 JFM274:JFM869 IVQ274:IVQ869 ILU274:ILU869 IBY274:IBY869 HSC274:HSC869 HIG274:HIG869 GYK274:GYK869 GOO274:GOO869 GES274:GES869 FUW274:FUW869 FLA274:FLA869 FBE274:FBE869 ERI274:ERI869 EHM274:EHM869 DXQ274:DXQ869 DNU274:DNU869 DDY274:DDY869 CUC274:CUC869 CKG274:CKG869 CAK274:CAK869 BQO274:BQO869 BGS274:BGS869 AWW274:AWW869 ANA274:ANA869 ADE274:ADE869 ADC271:ADC273 TG271:TG273 JK271:JK273 WLW271:WLW273 WCA271:WCA273 VSE271:VSE273 VII271:VII273 UYM271:UYM273 UOQ271:UOQ273 UEU271:UEU273 TUY271:TUY273 TLC271:TLC273 TBG271:TBG273 SRK271:SRK273 SHO271:SHO273 RXS271:RXS273 RNW271:RNW273 REA271:REA273 QUE271:QUE273 QKI271:QKI273 QAM271:QAM273 PQQ271:PQQ273 PGU271:PGU273 OWY271:OWY273 ONC271:ONC273 ODG271:ODG273 NTK271:NTK273 NJO271:NJO273 MZS271:MZS273 MPW271:MPW273 MGA271:MGA273 LWE271:LWE273 LMI271:LMI273 LCM271:LCM273 KSQ271:KSQ273 KIU271:KIU273 JYY271:JYY273 JPC271:JPC273 JFG271:JFG273 IVK271:IVK273 ILO271:ILO273 IBS271:IBS273 HRW271:HRW273 HIA271:HIA273 GYE271:GYE273 GOI271:GOI273 GEM271:GEM273 FUQ271:FUQ273 FKU271:FKU273 FAY271:FAY273 ERC271:ERC273 EHG271:EHG273 DXK271:DXK273 DNO271:DNO273 DDS271:DDS273 CTW271:CTW273 CKA271:CKA273 CAE271:CAE273 BQI271:BQI273 BGM271:BGM273 AWQ271:AWQ273 AMU271:AMU273 ACY271:ACY273 TC271:TC273 JG271:JG273 WBW195:WBX195 WVW271:WVW273 WMA271:WMA273 WCE271:WCE273 VSI271:VSI273 VIM271:VIM273 UYQ271:UYQ273 UOU271:UOU273 UEY271:UEY273 TVC271:TVC273 TLG271:TLG273 TBK271:TBK273 SRO271:SRO273 SHS271:SHS273 RXW271:RXW273 ROA271:ROA273 REE271:REE273 QUI271:QUI273 QKM271:QKM273 QAQ271:QAQ273 PQU271:PQU273 PGY271:PGY273 OXC271:OXC273 ONG271:ONG273 ODK271:ODK273 NTO271:NTO273 NJS271:NJS273 MZW271:MZW273 MQA271:MQA273 MGE271:MGE273 LWI271:LWI273 LMM271:LMM273 LCQ271:LCQ273 KSU271:KSU273 KIY271:KIY273 JZC271:JZC273 JPG271:JPG273 JFK271:JFK273 IVO271:IVO273 ILS271:ILS273 IBW271:IBW273 HSA271:HSA273 HIE271:HIE273 GYI271:GYI273 GOM271:GOM273 GEQ271:GEQ273 FUU271:FUU273 FKY271:FKY273 FBC271:FBC273 ERG271:ERG273 EHK271:EHK273 DXO271:DXO273 DNS271:DNS273 DDW271:DDW273 CUA271:CUA273 CKE271:CKE273 CAI271:CAI273 BQM271:BQM273 BGQ271:BGQ273 AWU271:AWU273 AMY271:AMY273 ADA122 TI274:TI869 EQY123 ALW106:ALW107 CTE105 DDA105 DMW105 DWS105 EGO105 EQK105 FAG105 FKC105 FTY105 GDU105 GNQ105 GXM105 HHI105 HRE105 IBA105 IKW105 IUS105 JEO105 JOK105 JYG105 KIC105 KRY105 LBU105 LLQ105 LVM105 MFI105 MPE105 MZA105 NIW105 NSS105 OCO105 OMK105 OWG105 PGC105 PPY105 PZU105 QJQ105 QTM105 RDI105 RNE105 RXA105 SGW105 SQS105 TAO105 TKK105 TUG105 UEC105 UNY105 UXU105 VHQ105 VRM105 WBI105 WLE105 WVA105 IO105 IS105 SK105 WVE105 WLI105 WBM105 VRQ105 VHU105 UXY105 UOC105 UEG105 TUK105 TKO105 TAS105 SQW105 SHA105 RXE105 RNI105 RDM105 QTQ105 QJU105 PZY105 PQC105 PGG105 OWK105 OMO105 OCS105 NSW105 NJA105 MZE105 MPI105 MFM105 LVQ105 LLU105 LBY105 KSC105 KIG105 JYK105 JOO105 JES105 IUW105 ILA105 IBE105 HRI105 HHM105 GXQ105 GNU105 GDY105 FUC105 FKG105 FAK105 EQO105 EGS105 DWW105 DNA105 DDE105 CTI105 CJM105 BZQ105 BPU105 BFY105 AWC105 AMG105 ACK105 SO105 ACG105 AMC105 AVY105 BFU105 AVS106:AVS107 IQ267:IQ268 BPQ105 WBP127 WCA126 FAU123 FKQ123 FUM123 GEI123 GOE123 GYA123 HHW123 HRS123 IBO123 ILK123 IVG123 JFC123 JOY123 JYU123 KIQ123 KSM123 LCI123 LME123 LWA123 MFW123 MPS123 MZO123 NJK123 NTG123 ODC123 OMY123 OWU123 PGQ123 PQM123 QAI123 QKE123 QUA123 RDW123 RNS123 RXO123 SHK123 SRG123 TBC123 TKY123 TUU123 UEQ123 UOM123 UYI123 VIE123 VSA123 WBW123 WLS123 WVO123 IY123 SU123 ACQ123 AMM123 AWI123 BGE123 BQA123 BZW123 CJS123 CTO123 DDK123 DNG123 DXC123 EGY123 EQU123 FAQ123 FKM123 FUI123 GEE123 GOA123 GXW123 HHS123 HRO123 IBK123 ILG123 IVC123 JEY123 JOU123 JYQ123 KIM123 KSI123 LCE123 LMA123 LVW123 MFS123 MPO123 MZK123 NJG123 NTC123 OCY123 OMU123 OWQ123 PGM123 PQI123 QAE123 QKA123 QTW123 RDS123 RNO123 RXK123 SHG123 SRC123 TAY123 TKU123 TUQ123 UEM123 UOI123 UYE123 VIA123 VRW123 WBS123 WLO123 WVK123 JC123 SY123 ACU123 AMQ123 AWM123 BGI123 BQE123 CAA123 CJW123 CTS123 DDO123 DNK123 P32 VSE126 VII126 UYM126 UOQ126 UEU126 TUY126 TLC126 TBG126 SRK126 SHO126 RXS126 RNW126 REA126 QUE126 QKI126 QAM126 PQQ126 PGU126 OWY126 ONC126 ODG126 NTK126 NJO126 MZS126 MPW126 MGA126 LWE126 LMI126 LCM126 KSQ126 KIU126 JYY126 JPC126 JFG126 IVK126 ILO126 IBS126 HRW126 HIA126 GYE126 GOI126 GEM126 FUQ126 FKU126 FAY126 ERC126 EHG126 DXK126 DNO126 DDS126 CTW126 CKA126 CAE126 BQI126 BGM126 AWQ126 AMU126 ACY126 TC126 JG126 WVO126:WVP126 WLS126:WLT126 WBW126:WBX126 VSA126:VSB126 VIE126:VIF126 UYI126:UYJ126 UOM126:UON126 UEQ126:UER126 TUU126:TUV126 TKY126:TKZ126 TBC126:TBD126 SRG126:SRH126 SHK126:SHL126 RXO126:RXP126 RNS126:RNT126 RDW126:RDX126 QUA126:QUB126 QKE126:QKF126 QAI126:QAJ126 PQM126:PQN126 PGQ126:PGR126 OWU126:OWV126 OMY126:OMZ126 ODC126:ODD126 NTG126:NTH126 NJK126:NJL126 MZO126:MZP126 MPS126:MPT126 MFW126:MFX126 LWA126:LWB126 LME126:LMF126 LCI126:LCJ126 KSM126:KSN126 KIQ126:KIR126 JYU126:JYV126 JOY126:JOZ126 JFC126:JFD126 IVG126:IVH126 ILK126:ILL126 IBO126:IBP126 HRS126:HRT126 HHW126:HHX126 GYA126:GYB126 GOE126:GOF126 GEI126:GEJ126 FUM126:FUN126 FKQ126:FKR126 FAU126:FAV126 EQY126:EQZ126 EHC126:EHD126 DXG126:DXH126 DNK126:DNL126 DDO126:DDP126 CTS126:CTT126 CJW126:CJX126 CAA126:CAB126 BQE126:BQF126 BGI126:BGJ126 AWM126:AWN126 AMQ126:AMR126 ACU126:ACV126 SY126:SZ126 JC126:JD126 WVS126 WLW126 BFO106:BFO107 JB153 VSA195:VSB195 VIE195:VIF195 UYI195:UYJ195 UOM195:UON195 UEQ195:UER195 TUU195:TUV195 TKY195:TKZ195 TBC195:TBD195 SRG195:SRH195 SHK195:SHL195 RXO195:RXP195 RNS195:RNT195 RDW195:RDX195 QUA195:QUB195 QKE195:QKF195 QAI195:QAJ195 PQM195:PQN195 PGQ195:PGR195 OWU195:OWV195 OMY195:OMZ195 ODC195:ODD195 NTG195:NTH195 NJK195:NJL195 MZO195:MZP195 MPS195:MPT195 MFW195:MFX195 LWA195:LWB195 LME195:LMF195 LCI195:LCJ195 KSM195:KSN195 KIQ195:KIR195 JYU195:JYV195 JOY195:JOZ195 JFC195:JFD195 IVG195:IVH195 ILK195:ILL195 IBO195:IBP195 HRS195:HRT195 HHW195:HHX195 GYA195:GYB195 GOE195:GOF195 GEI195:GEJ195 FUM195:FUN195 FKQ195:FKR195 FAU195:FAV195 EQY195:EQZ195 EHC195:EHD195 DXG195:DXH195 DNK195:DNL195 DDO195:DDP195 CTS195:CTT195 CJW195:CJX195 CAA195:CAB195 BQE195:BQF195 BGI195:BGJ195 AWM195:AWN195 AMQ195:AMR195 ACU195:ACV195 SY195:SZ195 JC195:JD195 JG195 U83 TC195 ACY195 AMU195 AWQ195 BGM195 BQI195 CAE195 CKA195 CTW195 DDS195 DNO195 DXK195 EHG195 ERC195 FAY195 FKU195 FUQ195 GEM195 GOI195 GYE195 HIA195 HRW195 IBS195 ILO195 IVK195 JFG195 JPC195 JYY195 KIU195 KSQ195 LCM195 LMI195 LWE195 MGA195 MPW195 MZS195 NJO195 NTK195 ODG195 ONC195 OWY195 PGU195 PQQ195 QAM195 QKI195 QUE195 REA195 RNW195 RXS195 SHO195 SRK195 TBG195 TLC195 TUY195 UEU195 UOQ195 UYM195 VII195 VSE195 WCA195 WLW195 WVS195 WVO195:WVP195 CTQ124 WVS271:WVS273 AWO62 BGK62 BQG62 CAC62 CJY62 CTU62 DDQ62 DNM62 DXI62 EHE62 ERA62 FAW62 FKS62 FUO62 GEK62 GOG62 GYC62 HHY62 HRU62 IBQ62 ILM62 IVI62 JFE62 JPA62 JYW62 KIS62 KSO62 LCK62 LMG62 LWC62 MFY62 MPU62 MZQ62 NJM62 NTI62 ODE62 ONA62 OWW62 PGS62 PQO62 QAK62 QKG62 QUC62 RDY62 RNU62 RXQ62 SHM62 SRI62 TBE62 TLA62 TUW62 UES62 UOO62 UYK62 VIG62 VSC62 WBY62 WLU62 WVQ62 SW62 JE62 JA62 WVM62 WLQ62 WBU62 VRY62 VIC62 UYG62 UOK62 UEO62 TUS62 TKW62 TBA62 SRE62 SHI62 RXM62 RNQ62 RDU62 QTY62 QKC62 QAG62 PQK62 PGO62 OWS62 OMW62 ODA62 NTE62 NJI62 MZM62 MPQ62 MFU62 LVY62 LMC62 LCG62 KSK62 KIO62 JYS62 JOW62 JFA62 IVE62 ILI62 IBM62 HRQ62 HHU62 GXY62 GOC62 GEG62 FUK62 FKO62 FAS62 EQW62 EHA62 DXE62 DNI62 DDM62 CTQ62 CJU62 BZY62 BQC62 BGG62 AWK62 AMO62 ACS62 TA62 ACW62 AMS62 T62 P62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SW22 JE22 JA22 WVM22 WLQ22 WBU22 VRY22 VIC22 UYG22 UOK22 UEO22 TUS22 TKW22 TBA22 SRE22 SHI22 RXM22 RNQ22 RDU22 QTY22 QKC22 QAG22 PQK22 PGO22 OWS22 OMW22 ODA22 NTE22 NJI22 MZM22 MPQ22 MFU22 LVY22 LMC22 LCG22 KSK22 KIO22 JYS22 JOW22 JFA22 IVE22 ILI22 IBM22 HRQ22 HHU22 GXY22 GOC22 GEG22 FUK22 FKO22 FAS22 EQW22 EHA22 DXE22 DNI22 DDM22 CTQ22 CJU22 BZY22 BQC22 BGG22 AWK22 AMO22 ACS22 TA22 ACW22 AMS22 T22 P22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SW25 JE25 JA25 WVM25 WLQ25 WBU25 VRY25 VIC25 UYG25 UOK25 UEO25 TUS25 TKW25 TBA25 SRE25 SHI25 RXM25 RNQ25 RDU25 QTY25 QKC25 QAG25 PQK25 PGO25 OWS25 OMW25 ODA25 NTE25 NJI25 MZM25 MPQ25 MFU25 LVY25 LMC25 LCG25 KSK25 KIO25 JYS25 JOW25 JFA25 IVE25 ILI25 IBM25 HRQ25 HHU25 GXY25 GOC25 GEG25 FUK25 FKO25 FAS25 EQW25 EHA25 DXE25 DNI25 DDM25 CTQ25 CJU25 BZY25 BQC25 BGG25 AWK25 AMO25 ACS25 TA25 ACW25 AMS25 T25 P25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SW29 JE29 JA29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TA29 ACW29 AMS29 T29 P29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SW32 JE32 JA32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TA32 ACW32 AMS32 T32 V131:V133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IW124 SS124 ACO124 AMK124 AWG124 BGC124 BPY124 BZU124 CJQ124 CTM124 DDI124 DNE124 DXA124 EGW124 EQS124 FAO124 FKK124 FUG124 GEC124 GNY124 GXU124 HHQ124 HRM124 IBI124 ILE124 IVA124 JEW124 JOS124 JYO124 KIK124 KSG124 LCC124 LLY124 LVU124 MFQ124 MPM124 MZI124 NJE124 NTA124 OCW124 OMS124 OWO124 PGK124 PQG124 QAC124 QJY124 QTU124 RDQ124 RNM124 RXI124 SHE124 SRA124 TAW124 TKS124 TUO124 UEK124 UOG124 UYC124 VHY124 VRU124 WBQ124 WLM124 WVI124 JA124 SW124 ACS124 AMO124 AWK124 BGG124 BQC124 BZY124 ADE147 JB134 WVM196:WVN196 WLQ196:WLR196 WBU196:WBV196 VRY196:VRZ196 VIC196:VID196 UYG196:UYH196 UOK196:UOL196 UEO196:UEP196 TUS196:TUT196 TKW196:TKX196 TBA196:TBB196 SRE196:SRF196 SHI196:SHJ196 RXM196:RXN196 RNQ196:RNR196 RDU196:RDV196 QTY196:QTZ196 QKC196:QKD196 QAG196:QAH196 PQK196:PQL196 PGO196:PGP196 OWS196:OWT196 OMW196:OMX196 ODA196:ODB196 NTE196:NTF196 NJI196:NJJ196 MZM196:MZN196 MPQ196:MPR196 MFU196:MFV196 LVY196:LVZ196 LMC196:LMD196 LCG196:LCH196 KSK196:KSL196 KIO196:KIP196 JYS196:JYT196 JOW196:JOX196 JFA196:JFB196 IVE196:IVF196 ILI196:ILJ196 IBM196:IBN196 HRQ196:HRR196 HHU196:HHV196 GXY196:GXZ196 GOC196:GOD196 GEG196:GEH196 FUK196:FUL196 FKO196:FKP196 FAS196:FAT196 EQW196:EQX196 EHA196:EHB196 DXE196:DXF196 DNI196:DNJ196 DDM196:DDN196 CTQ196:CTR196 CJU196:CJV196 BZY196:BZZ196 BQC196:BQD196 BGG196:BGH196 AWK196:AWL196 AMO196:AMP196 ACS196:ACT196 SW196:SX196 JA196:JB196 WVQ196 JE196 TA196 ACW196 AMS196 AWO196 BGK196 BQG196 CAC196 CJY196 CTU196 DDQ196 DNM196 DXI196 EHE196 ERA196 FAW196 FKS196 FUO196 GEK196 GOG196 GYC196 HHY196 HRU196 IBQ196 ILM196 IVI196 JFE196 JPA196 JYW196 KIS196 KSO196 LCK196 LMG196 LWC196 MFY196 MPU196 MZQ196 NJM196 NTI196 ODE196 ONA196 OWW196 PGS196 PQO196 QAK196 QKG196 QUC196 RDY196 RNU196 RXQ196 SHM196 SRI196 TBE196 TLA196 TUW196 UES196 UOO196 UYK196 VIG196 VSC196 WBY196 O195:O197 J137 AWC63 BFY63 BPU63 BZQ63 CJM63 CTI63 DDE63 DNA63 DWW63 EGS63 EQO63 FAK63 FKG63 FUC63 GDY63 GNU63 GXQ63 HHM63 HRI63 IBE63 ILA63 IUW63 JES63 JOO63 JYK63 KIG63 KSC63 LBY63 LLU63 LVQ63 MFM63 MPI63 MZE63 NJA63 NSW63 OCS63 OMO63 OWK63 PGG63 PQC63 PZY63 QJU63 QTQ63 RDM63 RNI63 RXE63 SHA63 SQW63 TAS63 TKO63 TUK63 UEG63 UOC63 UXY63 VHU63 VRQ63 WBM63 WLI63 WVE63 SK63 IS63 IO63 WVA63 WLE63 WBI63 VRM63 VHQ63 UXU63 UNY63 UEC63 TUG63 TKK63 TAO63 SQS63 SGW63 RXA63 RNE63 RDI63 QTM63 QJQ63 PZU63 PPY63 PGC63 OWG63 OMK63 OCO63 NSS63 NIW63 MZA63 MPE63 MFI63 LVM63 LLQ63 LBU63 KRY63 KIC63 JYG63 JOK63 JEO63 IUS63 IKW63 IBA63 HRE63 HHI63 GXM63 GNQ63 GDU63 FTY63 FKC63 FAG63 EQK63 EGO63 DWS63 DMW63 DDA63 CTE63 CJI63 BZM63 BPQ63 BFU63 AVY63 AMC63 ACG63 SO63 ACK63 AMG63 BFO64:BFO65 BPK64:BPK65 BZG64:BZG65 CJC64:CJC65 CSY64:CSY65 DCU64:DCU65 DMQ64:DMQ65 DWM64:DWM65 EGI64:EGI65 EQE64:EQE65 FAA64:FAA65 FJW64:FJW65 FTS64:FTS65 GDO64:GDO65 GNK64:GNK65 GXG64:GXG65 HHC64:HHC65 HQY64:HQY65 IAU64:IAU65 IKQ64:IKQ65 IUM64:IUM65 JEI64:JEI65 JOE64:JOE65 JYA64:JYA65 KHW64:KHW65 KRS64:KRS65 LBO64:LBO65 LLK64:LLK65 LVG64:LVG65 MFC64:MFC65 MOY64:MOY65 MYU64:MYU65 NIQ64:NIQ65 NSM64:NSM65 OCI64:OCI65 OME64:OME65 OWA64:OWA65 PFW64:PFW65 PPS64:PPS65 PZO64:PZO65 QJK64:QJK65 QTG64:QTG65 RDC64:RDC65 RMY64:RMY65 RWU64:RWU65 SGQ64:SGQ65 SQM64:SQM65 TAI64:TAI65 TKE64:TKE65 TUA64:TUA65 UDW64:UDW65 UNS64:UNS65 UXO64:UXO65 VHK64:VHK65 VRG64:VRG65 WBC64:WBC65 WKY64:WKY65 WUU64:WUU65 SA64:SA65 II64:II65 IE64:IE65 WUQ64:WUQ65 WKU64:WKU65 WAY64:WAY65 VRC64:VRC65 VHG64:VHG65 UXK64:UXK65 UNO64:UNO65 UDS64:UDS65 TTW64:TTW65 TKA64:TKA65 TAE64:TAE65 SQI64:SQI65 SGM64:SGM65 RWQ64:RWQ65 RMU64:RMU65 RCY64:RCY65 QTC64:QTC65 QJG64:QJG65 PZK64:PZK65 PPO64:PPO65 PFS64:PFS65 OVW64:OVW65 OMA64:OMA65 OCE64:OCE65 NSI64:NSI65 NIM64:NIM65 MYQ64:MYQ65 MOU64:MOU65 MEY64:MEY65 LVC64:LVC65 LLG64:LLG65 LBK64:LBK65 KRO64:KRO65 KHS64:KHS65 JXW64:JXW65 JOA64:JOA65 JEE64:JEE65 IUI64:IUI65 IKM64:IKM65 IAQ64:IAQ65 HQU64:HQU65 HGY64:HGY65 GXC64:GXC65 GNG64:GNG65 GDK64:GDK65 FTO64:FTO65 FJS64:FJS65 EZW64:EZW65 EQA64:EQA65 EGE64:EGE65 DWI64:DWI65 DMM64:DMM65 DCQ64:DCQ65 CSU64:CSU65 CIY64:CIY65 BZC64:BZC65 BPG64:BPG65 BFK64:BFK65 AVO64:AVO65 ALS64:ALS65 ABW64:ABW65 SE64:SE65 ACA64:ACA65 AWC68 BFY68 BPU68 BZQ68 CJM68 CTI68 DDE68 DNA68 DWW68 EGS68 EQO68 FAK68 FKG68 FUC68 GDY68 GNU68 GXQ68 HHM68 HRI68 IBE68 ILA68 IUW68 JES68 JOO68 JYK68 KIG68 KSC68 LBY68 LLU68 LVQ68 MFM68 MPI68 MZE68 NJA68 NSW68 OCS68 OMO68 OWK68 PGG68 PQC68 PZY68 QJU68 QTQ68 RDM68 RNI68 RXE68 SHA68 SQW68 TAS68 TKO68 TUK68 UEG68 UOC68 UXY68 VHU68 VRQ68 WBM68 WLI68 WVE68 SK68 IS68 IO68 WVA68 WLE68 WBI68 VRM68 VHQ68 UXU68 UNY68 UEC68 TUG68 TKK68 TAO68 SQS68 SGW68 RXA68 RNE68 RDI68 QTM68 QJQ68 PZU68 PPY68 PGC68 OWG68 OMK68 OCO68 NSS68 NIW68 MZA68 MPE68 MFI68 LVM68 LLQ68 LBU68 KRY68 KIC68 JYG68 JOK68 JEO68 IUS68 IKW68 IBA68 HRE68 HHI68 GXM68 GNQ68 GDU68 FTY68 FKC68 FAG68 EQK68 EGO68 DWS68 DMW68 DDA68 CTE68 CJI68 BZM68 BPQ68 BFU68 AVY68 AMC68 ACG68 SO68 ACK68 AMG68 BFO69:BFO70 BPK69:BPK70 BZG69:BZG70 CJC69:CJC70 CSY69:CSY70 DCU69:DCU70 DMQ69:DMQ70 DWM69:DWM70 EGI69:EGI70 EQE69:EQE70 FAA69:FAA70 FJW69:FJW70 FTS69:FTS70 GDO69:GDO70 GNK69:GNK70 GXG69:GXG70 HHC69:HHC70 HQY69:HQY70 IAU69:IAU70 IKQ69:IKQ70 IUM69:IUM70 JEI69:JEI70 JOE69:JOE70 JYA69:JYA70 KHW69:KHW70 KRS69:KRS70 LBO69:LBO70 LLK69:LLK70 LVG69:LVG70 MFC69:MFC70 MOY69:MOY70 MYU69:MYU70 NIQ69:NIQ70 NSM69:NSM70 OCI69:OCI70 OME69:OME70 OWA69:OWA70 PFW69:PFW70 PPS69:PPS70 PZO69:PZO70 QJK69:QJK70 QTG69:QTG70 RDC69:RDC70 RMY69:RMY70 RWU69:RWU70 SGQ69:SGQ70 SQM69:SQM70 TAI69:TAI70 TKE69:TKE70 TUA69:TUA70 UDW69:UDW70 UNS69:UNS70 UXO69:UXO70 VHK69:VHK70 VRG69:VRG70 WBC69:WBC70 WKY69:WKY70 WUU69:WUU70 SA69:SA70 II69:II70 IE69:IE70 WUQ69:WUQ70 WKU69:WKU70 WAY69:WAY70 VRC69:VRC70 VHG69:VHG70 UXK69:UXK70 UNO69:UNO70 UDS69:UDS70 TTW69:TTW70 TKA69:TKA70 TAE69:TAE70 SQI69:SQI70 SGM69:SGM70 RWQ69:RWQ70 RMU69:RMU70 RCY69:RCY70 QTC69:QTC70 QJG69:QJG70 PZK69:PZK70 PPO69:PPO70 PFS69:PFS70 OVW69:OVW70 OMA69:OMA70 OCE69:OCE70 NSI69:NSI70 NIM69:NIM70 MYQ69:MYQ70 MOU69:MOU70 MEY69:MEY70 LVC69:LVC70 LLG69:LLG70 LBK69:LBK70 KRO69:KRO70 KHS69:KHS70 JXW69:JXW70 JOA69:JOA70 JEE69:JEE70 IUI69:IUI70 IKM69:IKM70 IAQ69:IAQ70 HQU69:HQU70 HGY69:HGY70 GXC69:GXC70 GNG69:GNG70 GDK69:GDK70 FTO69:FTO70 FJS69:FJS70 EZW69:EZW70 EQA69:EQA70 EGE69:EGE70 DWI69:DWI70 DMM69:DMM70 DCQ69:DCQ70 CSU69:CSU70 CIY69:CIY70 BZC69:BZC70 BPG69:BPG70 BFK69:BFK70 AVO69:AVO70 ALS69:ALS70 ABW69:ABW70 SE69:SE70 ACA69:ACA70 ALW69:ALW70 AMG73 AWC73 BFY73 BPU73 BZQ73 CJM73 CTI73 DDE73 DNA73 DWW73 EGS73 EQO73 FAK73 FKG73 FUC73 GDY73 GNU73 GXQ73 HHM73 HRI73 IBE73 ILA73 IUW73 JES73 JOO73 JYK73 KIG73 KSC73 LBY73 LLU73 LVQ73 MFM73 MPI73 MZE73 NJA73 NSW73 OCS73 OMO73 OWK73 PGG73 PQC73 PZY73 QJU73 QTQ73 RDM73 RNI73 RXE73 SHA73 SQW73 TAS73 TKO73 TUK73 UEG73 UOC73 UXY73 VHU73 VRQ73 WBM73 WLI73 WVE73 SK73 IS73 IO73 WVA73 WLE73 WBI73 VRM73 VHQ73 UXU73 UNY73 UEC73 TUG73 TKK73 TAO73 SQS73 SGW73 RXA73 RNE73 RDI73 QTM73 QJQ73 PZU73 PPY73 PGC73 OWG73 OMK73 OCO73 NSS73 NIW73 MZA73 MPE73 MFI73 LVM73 LLQ73 LBU73 KRY73 KIC73 JYG73 JOK73 JEO73 IUS73 IKW73 IBA73 HRE73 HHI73 GXM73 GNQ73 GDU73 FTY73 FKC73 FAG73 EQK73 EGO73 DWS73 DMW73 DDA73 CTE73 CJI73 BZM73 BPQ73 BFU73 AVY73 AMC73 ACG73 SO73 ACK73 BFO74:BFO75 BPK74:BPK75 BZG74:BZG75 CJC74:CJC75 CSY74:CSY75 DCU74:DCU75 DMQ74:DMQ75 DWM74:DWM75 EGI74:EGI75 EQE74:EQE75 FAA74:FAA75 FJW74:FJW75 FTS74:FTS75 GDO74:GDO75 GNK74:GNK75 GXG74:GXG75 HHC74:HHC75 HQY74:HQY75 IAU74:IAU75 IKQ74:IKQ75 IUM74:IUM75 JEI74:JEI75 JOE74:JOE75 JYA74:JYA75 KHW74:KHW75 KRS74:KRS75 LBO74:LBO75 LLK74:LLK75 LVG74:LVG75 MFC74:MFC75 MOY74:MOY75 MYU74:MYU75 NIQ74:NIQ75 NSM74:NSM75 OCI74:OCI75 OME74:OME75 OWA74:OWA75 PFW74:PFW75 PPS74:PPS75 PZO74:PZO75 QJK74:QJK75 QTG74:QTG75 RDC74:RDC75 RMY74:RMY75 RWU74:RWU75 SGQ74:SGQ75 SQM74:SQM75 TAI74:TAI75 TKE74:TKE75 TUA74:TUA75 UDW74:UDW75 UNS74:UNS75 UXO74:UXO75 VHK74:VHK75 VRG74:VRG75 WBC74:WBC75 WKY74:WKY75 WUU74:WUU75 SA74:SA75 II74:II75 IE74:IE75 WUQ74:WUQ75 WKU74:WKU75 WAY74:WAY75 VRC74:VRC75 VHG74:VHG75 UXK74:UXK75 UNO74:UNO75 UDS74:UDS75 TTW74:TTW75 TKA74:TKA75 TAE74:TAE75 SQI74:SQI75 SGM74:SGM75 RWQ74:RWQ75 RMU74:RMU75 RCY74:RCY75 QTC74:QTC75 QJG74:QJG75 PZK74:PZK75 PPO74:PPO75 PFS74:PFS75 OVW74:OVW75 OMA74:OMA75 OCE74:OCE75 NSI74:NSI75 NIM74:NIM75 MYQ74:MYQ75 MOU74:MOU75 MEY74:MEY75 LVC74:LVC75 LLG74:LLG75 LBK74:LBK75 KRO74:KRO75 KHS74:KHS75 JXW74:JXW75 JOA74:JOA75 JEE74:JEE75 IUI74:IUI75 IKM74:IKM75 IAQ74:IAQ75 HQU74:HQU75 HGY74:HGY75 GXC74:GXC75 GNG74:GNG75 GDK74:GDK75 FTO74:FTO75 FJS74:FJS75 EZW74:EZW75 EQA74:EQA75 EGE74:EGE75 DWI74:DWI75 DMM74:DMM75 DCQ74:DCQ75 CSU74:CSU75 CIY74:CIY75 BZC74:BZC75 BPG74:BPG75 BFK74:BFK75 AVO74:AVO75 ALS74:ALS75 ABW74:ABW75 SE74:SE75 ACA74:ACA75 ALW74:ALW75 ACK77:ACK78 AMG77:AMG78 AWC77:AWC78 BFY77:BFY78 BPU77:BPU78 BZQ77:BZQ78 CJM77:CJM78 CTI77:CTI78 DDE77:DDE78 DNA77:DNA78 DWW77:DWW78 EGS77:EGS78 EQO77:EQO78 FAK77:FAK78 FKG77:FKG78 FUC77:FUC78 GDY77:GDY78 GNU77:GNU78 GXQ77:GXQ78 HHM77:HHM78 HRI77:HRI78 IBE77:IBE78 ILA77:ILA78 IUW77:IUW78 JES77:JES78 JOO77:JOO78 JYK77:JYK78 KIG77:KIG78 KSC77:KSC78 LBY77:LBY78 LLU77:LLU78 LVQ77:LVQ78 MFM77:MFM78 MPI77:MPI78 MZE77:MZE78 NJA77:NJA78 NSW77:NSW78 OCS77:OCS78 OMO77:OMO78 OWK77:OWK78 PGG77:PGG78 PQC77:PQC78 PZY77:PZY78 QJU77:QJU78 QTQ77:QTQ78 RDM77:RDM78 RNI77:RNI78 RXE77:RXE78 SHA77:SHA78 SQW77:SQW78 TAS77:TAS78 TKO77:TKO78 TUK77:TUK78 UEG77:UEG78 UOC77:UOC78 UXY77:UXY78 VHU77:VHU78 VRQ77:VRQ78 WBM77:WBM78 WLI77:WLI78 WVE77:WVE78 SK77:SK78 IS77:IS78 IO77:IO78 WVA77:WVA78 WLE77:WLE78 WBI77:WBI78 VRM77:VRM78 VHQ77:VHQ78 UXU77:UXU78 UNY77:UNY78 UEC77:UEC78 TUG77:TUG78 TKK77:TKK78 TAO77:TAO78 SQS77:SQS78 SGW77:SGW78 RXA77:RXA78 RNE77:RNE78 RDI77:RDI78 QTM77:QTM78 QJQ77:QJQ78 PZU77:PZU78 PPY77:PPY78 PGC77:PGC78 OWG77:OWG78 OMK77:OMK78 OCO77:OCO78 NSS77:NSS78 NIW77:NIW78 MZA77:MZA78 MPE77:MPE78 MFI77:MFI78 LVM77:LVM78 LLQ77:LLQ78 LBU77:LBU78 KRY77:KRY78 KIC77:KIC78 JYG77:JYG78 JOK77:JOK78 JEO77:JEO78 IUS77:IUS78 IKW77:IKW78 IBA77:IBA78 HRE77:HRE78 HHI77:HHI78 GXM77:GXM78 GNQ77:GNQ78 GDU77:GDU78 FTY77:FTY78 FKC77:FKC78 FAG77:FAG78 EQK77:EQK78 EGO77:EGO78 DWS77:DWS78 DMW77:DMW78 DDA77:DDA78 CTE77:CTE78 CJI77:CJI78 BZM77:BZM78 BPQ77:BPQ78 BFU77:BFU78 AVY77:AVY78 AMC77:AMC78 ACG77:ACG78 SO77:SO78 BFO79 BPK79 BZG79 CJC79 CSY79 DCU79 DMQ79 DWM79 EGI79 EQE79 FAA79 FJW79 FTS79 GDO79 GNK79 GXG79 HHC79 HQY79 IAU79 IKQ79 IUM79 JEI79 JOE79 JYA79 KHW79 KRS79 LBO79 LLK79 LVG79 MFC79 MOY79 MYU79 NIQ79 NSM79 OCI79 OME79 OWA79 PFW79 PPS79 PZO79 QJK79 QTG79 RDC79 RMY79 RWU79 SGQ79 SQM79 TAI79 TKE79 TUA79 UDW79 UNS79 UXO79 VHK79 VRG79 WBC79 WKY79 WUU79 SA79 II79 IE79 WUQ79 WKU79 WAY79 VRC79 VHG79 UXK79 UNO79 UDS79 TTW79 TKA79 TAE79 SQI79 SGM79 RWQ79 RMU79 RCY79 QTC79 QJG79 PZK79 PPO79 PFS79 OVW79 OMA79 OCE79 NSI79 NIM79 MYQ79 MOU79 MEY79 LVC79 LLG79 LBK79 KRO79 KHS79 JXW79 JOA79 JEE79 IUI79 IKM79 IAQ79 HQU79 HGY79 GXC79 GNG79 GDK79 FTO79 FJS79 EZW79 EQA79 EGE79 DWI79 DMM79 DCQ79 CSU79 CIY79 BZC79 BPG79 BFK79 AVO79 ALS79 ABW79 SE79 ACA79 SO81 ACK81 AMG81 AWC81 BFY81 BPU81 BZQ81 CJM81 CTI81 DDE81 DNA81 DWW81 EGS81 EQO81 FAK81 FKG81 FUC81 GDY81 GNU81 GXQ81 HHM81 HRI81 IBE81 ILA81 IUW81 JES81 JOO81 JYK81 KIG81 KSC81 LBY81 LLU81 LVQ81 MFM81 MPI81 MZE81 NJA81 NSW81 OCS81 OMO81 OWK81 PGG81 PQC81 PZY81 QJU81 QTQ81 RDM81 RNI81 RXE81 SHA81 SQW81 TAS81 TKO81 TUK81 UEG81 UOC81 UXY81 VHU81 VRQ81 WBM81 WLI81 WVE81 SK81 IS81 IO81 WVA81 WLE81 WBI81 VRM81 VHQ81 UXU81 UNY81 UEC81 TUG81 TKK81 TAO81 SQS81 SGW81 RXA81 RNE81 RDI81 QTM81 QJQ81 PZU81 PPY81 PGC81 OWG81 OMK81 OCO81 NSS81 NIW81 MZA81 MPE81 MFI81 LVM81 LLQ81 LBU81 KRY81 KIC81 JYG81 JOK81 JEO81 IUS81 IKW81 IBA81 HRE81 HHI81 GXM81 GNQ81 GDU81 FTY81 FKC81 FAG81 EQK81 EGO81 DWS81 DMW81 DDA81 CTE81 CJI81 BZM81 BPQ81 BFU81 AVY81 AMC81 ACG81 BFO82 BPK82 BZG82 CJC82 CSY82 DCU82 DMQ82 DWM82 EGI82 EQE82 FAA82 FJW82 FTS82 GDO82 GNK82 GXG82 HHC82 HQY82 IAU82 IKQ82 IUM82 JEI82 JOE82 JYA82 KHW82 KRS82 LBO82 LLK82 LVG82 MFC82 MOY82 MYU82 NIQ82 NSM82 OCI82 OME82 OWA82 PFW82 PPS82 PZO82 QJK82 QTG82 RDC82 RMY82 RWU82 SGQ82 SQM82 TAI82 TKE82 TUA82 UDW82 UNS82 UXO82 VHK82 VRG82 WBC82 WKY82 WUU82 SA82 II82 IE82 WUQ82 WKU82 WAY82 VRC82 VHG82 UXK82 UNO82 UDS82 TTW82 TKA82 TAE82 SQI82 SGM82 RWQ82 RMU82 RCY82 QTC82 QJG82 PZK82 PPO82 PFS82 OVW82 OMA82 OCE82 NSI82 NIM82 MYQ82 MOU82 MEY82 LVC82 LLG82 LBK82 KRO82 KHS82 JXW82 JOA82 JEE82 IUI82 IKM82 IAQ82 HQU82 HGY82 GXC82 GNG82 GDK82 FTO82 FJS82 EZW82 EQA82 EGE82 DWI82 DMM82 DCQ82 CSU82 CIY82 BZC82 BPG82 BFK82 AVO82 ALS82 ABW82 SE82 ACA82 ALW82 ACG84 SO84 ACK84 AMG84 AWC84 BFY84 BPU84 BZQ84 CJM84 CTI84 DDE84 DNA84 DWW84 EGS84 EQO84 FAK84 FKG84 FUC84 GDY84 GNU84 GXQ84 HHM84 HRI84 IBE84 ILA84 IUW84 JES84 JOO84 JYK84 KIG84 KSC84 LBY84 LLU84 LVQ84 MFM84 MPI84 MZE84 NJA84 NSW84 OCS84 OMO84 OWK84 PGG84 PQC84 PZY84 QJU84 QTQ84 RDM84 RNI84 RXE84 SHA84 SQW84 TAS84 TKO84 TUK84 UEG84 UOC84 UXY84 VHU84 VRQ84 WBM84 WLI84 WVE84 SK84 IS84 IO84 WVA84 WLE84 WBI84 VRM84 VHQ84 UXU84 UNY84 UEC84 TUG84 TKK84 TAO84 SQS84 SGW84 RXA84 RNE84 RDI84 QTM84 QJQ84 PZU84 PPY84 PGC84 OWG84 OMK84 OCO84 NSS84 NIW84 MZA84 MPE84 MFI84 LVM84 LLQ84 LBU84 KRY84 KIC84 JYG84 JOK84 JEO84 IUS84 IKW84 IBA84 HRE84 HHI84 GXM84 GNQ84 GDU84 FTY84 FKC84 FAG84 EQK84 EGO84 DWS84 DMW84 DDA84 CTE84 CJI84 BZM84 BPQ84 BFU84 AVY84 AMC84 BFO85:BFO86 BPK85:BPK86 BZG85:BZG86 CJC85:CJC86 CSY85:CSY86 DCU85:DCU86 DMQ85:DMQ86 DWM85:DWM86 EGI85:EGI86 EQE85:EQE86 FAA85:FAA86 FJW85:FJW86 FTS85:FTS86 GDO85:GDO86 GNK85:GNK86 GXG85:GXG86 HHC85:HHC86 HQY85:HQY86 IAU85:IAU86 IKQ85:IKQ86 IUM85:IUM86 JEI85:JEI86 JOE85:JOE86 JYA85:JYA86 KHW85:KHW86 KRS85:KRS86 LBO85:LBO86 LLK85:LLK86 LVG85:LVG86 MFC85:MFC86 MOY85:MOY86 MYU85:MYU86 NIQ85:NIQ86 NSM85:NSM86 OCI85:OCI86 OME85:OME86 OWA85:OWA86 PFW85:PFW86 PPS85:PPS86 PZO85:PZO86 QJK85:QJK86 QTG85:QTG86 RDC85:RDC86 RMY85:RMY86 RWU85:RWU86 SGQ85:SGQ86 SQM85:SQM86 TAI85:TAI86 TKE85:TKE86 TUA85:TUA86 UDW85:UDW86 UNS85:UNS86 UXO85:UXO86 VHK85:VHK86 VRG85:VRG86 WBC85:WBC86 WKY85:WKY86 WUU85:WUU86 SA85:SA86 II85:II86 IE85:IE86 WUQ85:WUQ86 WKU85:WKU86 WAY85:WAY86 VRC85:VRC86 VHG85:VHG86 UXK85:UXK86 UNO85:UNO86 UDS85:UDS86 TTW85:TTW86 TKA85:TKA86 TAE85:TAE86 SQI85:SQI86 SGM85:SGM86 RWQ85:RWQ86 RMU85:RMU86 RCY85:RCY86 QTC85:QTC86 QJG85:QJG86 PZK85:PZK86 PPO85:PPO86 PFS85:PFS86 OVW85:OVW86 OMA85:OMA86 OCE85:OCE86 NSI85:NSI86 NIM85:NIM86 MYQ85:MYQ86 MOU85:MOU86 MEY85:MEY86 LVC85:LVC86 LLG85:LLG86 LBK85:LBK86 KRO85:KRO86 KHS85:KHS86 JXW85:JXW86 JOA85:JOA86 JEE85:JEE86 IUI85:IUI86 IKM85:IKM86 IAQ85:IAQ86 HQU85:HQU86 HGY85:HGY86 GXC85:GXC86 GNG85:GNG86 GDK85:GDK86 FTO85:FTO86 FJS85:FJS86 EZW85:EZW86 EQA85:EQA86 EGE85:EGE86 DWI85:DWI86 DMM85:DMM86 DCQ85:DCQ86 CSU85:CSU86 CIY85:CIY86 BZC85:BZC86 BPG85:BPG86 BFK85:BFK86 AVO85:AVO86 ALS85:ALS86 ABW85:ABW86 SE85:SE86 ACA85:ACA86 ALW85:ALW86 AMC88 ACG88 SO88 ACK88 AMG88 AWC88 BFY88 BPU88 BZQ88 CJM88 CTI88 DDE88 DNA88 DWW88 EGS88 EQO88 FAK88 FKG88 FUC88 GDY88 GNU88 GXQ88 HHM88 HRI88 IBE88 ILA88 IUW88 JES88 JOO88 JYK88 KIG88 KSC88 LBY88 LLU88 LVQ88 MFM88 MPI88 MZE88 NJA88 NSW88 OCS88 OMO88 OWK88 PGG88 PQC88 PZY88 QJU88 QTQ88 RDM88 RNI88 RXE88 SHA88 SQW88 TAS88 TKO88 TUK88 UEG88 UOC88 UXY88 VHU88 VRQ88 WBM88 WLI88 WVE88 SK88 IS88 IO88 WVA88 WLE88 WBI88 VRM88 VHQ88 UXU88 UNY88 UEC88 TUG88 TKK88 TAO88 SQS88 SGW88 RXA88 RNE88 RDI88 QTM88 QJQ88 PZU88 PPY88 PGC88 OWG88 OMK88 OCO88 NSS88 NIW88 MZA88 MPE88 MFI88 LVM88 LLQ88 LBU88 KRY88 KIC88 JYG88 JOK88 JEO88 IUS88 IKW88 IBA88 HRE88 HHI88 GXM88 GNQ88 GDU88 FTY88 FKC88 FAG88 EQK88 EGO88 DWS88 DMW88 DDA88 CTE88 CJI88 BZM88 BPQ88 BFU88 AVY88 BFO89:BFO90 BPK89:BPK90 BZG89:BZG90 CJC89:CJC90 CSY89:CSY90 DCU89:DCU90 DMQ89:DMQ90 DWM89:DWM90 EGI89:EGI90 EQE89:EQE90 FAA89:FAA90 FJW89:FJW90 FTS89:FTS90 GDO89:GDO90 GNK89:GNK90 GXG89:GXG90 HHC89:HHC90 HQY89:HQY90 IAU89:IAU90 IKQ89:IKQ90 IUM89:IUM90 JEI89:JEI90 JOE89:JOE90 JYA89:JYA90 KHW89:KHW90 KRS89:KRS90 LBO89:LBO90 LLK89:LLK90 LVG89:LVG90 MFC89:MFC90 MOY89:MOY90 MYU89:MYU90 NIQ89:NIQ90 NSM89:NSM90 OCI89:OCI90 OME89:OME90 OWA89:OWA90 PFW89:PFW90 PPS89:PPS90 PZO89:PZO90 QJK89:QJK90 QTG89:QTG90 RDC89:RDC90 RMY89:RMY90 RWU89:RWU90 SGQ89:SGQ90 SQM89:SQM90 TAI89:TAI90 TKE89:TKE90 TUA89:TUA90 UDW89:UDW90 UNS89:UNS90 UXO89:UXO90 VHK89:VHK90 VRG89:VRG90 WBC89:WBC90 WKY89:WKY90 WUU89:WUU90 SA89:SA90 II89:II90 IE89:IE90 WUQ89:WUQ90 WKU89:WKU90 WAY89:WAY90 VRC89:VRC90 VHG89:VHG90 UXK89:UXK90 UNO89:UNO90 UDS89:UDS90 TTW89:TTW90 TKA89:TKA90 TAE89:TAE90 SQI89:SQI90 SGM89:SGM90 RWQ89:RWQ90 RMU89:RMU90 RCY89:RCY90 QTC89:QTC90 QJG89:QJG90 PZK89:PZK90 PPO89:PPO90 PFS89:PFS90 OVW89:OVW90 OMA89:OMA90 OCE89:OCE90 NSI89:NSI90 NIM89:NIM90 MYQ89:MYQ90 MOU89:MOU90 MEY89:MEY90 LVC89:LVC90 LLG89:LLG90 LBK89:LBK90 KRO89:KRO90 KHS89:KHS90 JXW89:JXW90 JOA89:JOA90 JEE89:JEE90 IUI89:IUI90 IKM89:IKM90 IAQ89:IAQ90 HQU89:HQU90 HGY89:HGY90 GXC89:GXC90 GNG89:GNG90 GDK89:GDK90 FTO89:FTO90 FJS89:FJS90 EZW89:EZW90 EQA89:EQA90 EGE89:EGE90 DWI89:DWI90 DMM89:DMM90 DCQ89:DCQ90 CSU89:CSU90 CIY89:CIY90 BZC89:BZC90 BPG89:BPG90 BFK89:BFK90 AVO89:AVO90 ALS89:ALS90 ABW89:ABW90 SE89:SE90 ACA89:ACA90 ALW89:ALW90 AVY93 AMC93 ACG93 SO93 ACK93 AMG93 AWC93 BFY93 BPU93 BZQ93 CJM93 CTI93 DDE93 DNA93 DWW93 EGS93 EQO93 FAK93 FKG93 FUC93 GDY93 GNU93 GXQ93 HHM93 HRI93 IBE93 ILA93 IUW93 JES93 JOO93 JYK93 KIG93 KSC93 LBY93 LLU93 LVQ93 MFM93 MPI93 MZE93 NJA93 NSW93 OCS93 OMO93 OWK93 PGG93 PQC93 PZY93 QJU93 QTQ93 RDM93 RNI93 RXE93 SHA93 SQW93 TAS93 TKO93 TUK93 UEG93 UOC93 UXY93 VHU93 VRQ93 WBM93 WLI93 WVE93 SK93 IS93 IO93 WVA93 WLE93 WBI93 VRM93 VHQ93 UXU93 UNY93 UEC93 TUG93 TKK93 TAO93 SQS93 SGW93 RXA93 RNE93 RDI93 QTM93 QJQ93 PZU93 PPY93 PGC93 OWG93 OMK93 OCO93 NSS93 NIW93 MZA93 MPE93 MFI93 LVM93 LLQ93 LBU93 KRY93 KIC93 JYG93 JOK93 JEO93 IUS93 IKW93 IBA93 HRE93 HHI93 GXM93 GNQ93 GDU93 FTY93 FKC93 FAG93 EQK93 EGO93 DWS93 DMW93 DDA93 CTE93 CJI93 BZM93 BPQ93 BFU93 BFO94:BFO95 BPK94:BPK95 BZG94:BZG95 CJC94:CJC95 CSY94:CSY95 DCU94:DCU95 DMQ94:DMQ95 DWM94:DWM95 EGI94:EGI95 EQE94:EQE95 FAA94:FAA95 FJW94:FJW95 FTS94:FTS95 GDO94:GDO95 GNK94:GNK95 GXG94:GXG95 HHC94:HHC95 HQY94:HQY95 IAU94:IAU95 IKQ94:IKQ95 IUM94:IUM95 JEI94:JEI95 JOE94:JOE95 JYA94:JYA95 KHW94:KHW95 KRS94:KRS95 LBO94:LBO95 LLK94:LLK95 LVG94:LVG95 MFC94:MFC95 MOY94:MOY95 MYU94:MYU95 NIQ94:NIQ95 NSM94:NSM95 OCI94:OCI95 OME94:OME95 OWA94:OWA95 PFW94:PFW95 PPS94:PPS95 PZO94:PZO95 QJK94:QJK95 QTG94:QTG95 RDC94:RDC95 RMY94:RMY95 RWU94:RWU95 SGQ94:SGQ95 SQM94:SQM95 TAI94:TAI95 TKE94:TKE95 TUA94:TUA95 UDW94:UDW95 UNS94:UNS95 UXO94:UXO95 VHK94:VHK95 VRG94:VRG95 WBC94:WBC95 WKY94:WKY95 WUU94:WUU95 SA94:SA95 II94:II95 IE94:IE95 WUQ94:WUQ95 WKU94:WKU95 WAY94:WAY95 VRC94:VRC95 VHG94:VHG95 UXK94:UXK95 UNO94:UNO95 UDS94:UDS95 TTW94:TTW95 TKA94:TKA95 TAE94:TAE95 SQI94:SQI95 SGM94:SGM95 RWQ94:RWQ95 RMU94:RMU95 RCY94:RCY95 QTC94:QTC95 QJG94:QJG95 PZK94:PZK95 PPO94:PPO95 PFS94:PFS95 OVW94:OVW95 OMA94:OMA95 OCE94:OCE95 NSI94:NSI95 NIM94:NIM95 MYQ94:MYQ95 MOU94:MOU95 MEY94:MEY95 LVC94:LVC95 LLG94:LLG95 LBK94:LBK95 KRO94:KRO95 KHS94:KHS95 JXW94:JXW95 JOA94:JOA95 JEE94:JEE95 IUI94:IUI95 IKM94:IKM95 IAQ94:IAQ95 HQU94:HQU95 HGY94:HGY95 GXC94:GXC95 GNG94:GNG95 GDK94:GDK95 FTO94:FTO95 FJS94:FJS95 EZW94:EZW95 EQA94:EQA95 EGE94:EGE95 DWI94:DWI95 DMM94:DMM95 DCQ94:DCQ95 CSU94:CSU95 CIY94:CIY95 BZC94:BZC95 BPG94:BPG95 BFK94:BFK95 AVO94:AVO95 ALS94:ALS95 ABW94:ABW95 SE94:SE95 ACA94:ACA95 ALW94:ALW95 BFU97 JB189 BZM105 AVY97 AMC97 ACG97 SO97 ACK97 AMG97 AWC97 BFY97 BPU97 BZQ97 CJM97 CTI97 DDE97 DNA97 DWW97 EGS97 EQO97 FAK97 FKG97 FUC97 GDY97 GNU97 GXQ97 HHM97 HRI97 IBE97 ILA97 IUW97 JES97 JOO97 JYK97 KIG97 KSC97 LBY97 LLU97 LVQ97 MFM97 MPI97 MZE97 NJA97 NSW97 OCS97 OMO97 OWK97 PGG97 PQC97 PZY97 QJU97 QTQ97 RDM97 RNI97 RXE97 SHA97 SQW97 TAS97 TKO97 TUK97 UEG97 UOC97 UXY97 VHU97 VRQ97 WBM97 WLI97 WVE97 SK97 IS97 IO97 WVA97 WLE97 WBI97 VRM97 VHQ97 UXU97 UNY97 UEC97 TUG97 TKK97 TAO97 SQS97 SGW97 RXA97 RNE97 RDI97 QTM97 QJQ97 PZU97 PPY97 PGC97 OWG97 OMK97 OCO97 NSS97 NIW97 MZA97 MPE97 MFI97 LVM97 LLQ97 LBU97 KRY97 KIC97 JYG97 JOK97 JEO97 IUS97 IKW97 IBA97 HRE97 HHI97 GXM97 GNQ97 GDU97 FTY97 FKC97 FAG97 EQK97 EGO97 DWS97 DMW97 DDA97 CTE97 CJI97 BZM97 BPQ97 BFO98:BFO99 BPK98:BPK99 BZG98:BZG99 CJC98:CJC99 CSY98:CSY99 DCU98:DCU99 DMQ98:DMQ99 DWM98:DWM99 EGI98:EGI99 EQE98:EQE99 FAA98:FAA99 FJW98:FJW99 FTS98:FTS99 GDO98:GDO99 GNK98:GNK99 GXG98:GXG99 HHC98:HHC99 HQY98:HQY99 IAU98:IAU99 IKQ98:IKQ99 IUM98:IUM99 JEI98:JEI99 JOE98:JOE99 JYA98:JYA99 KHW98:KHW99 KRS98:KRS99 LBO98:LBO99 LLK98:LLK99 LVG98:LVG99 MFC98:MFC99 MOY98:MOY99 MYU98:MYU99 NIQ98:NIQ99 NSM98:NSM99 OCI98:OCI99 OME98:OME99 OWA98:OWA99 PFW98:PFW99 PPS98:PPS99 PZO98:PZO99 QJK98:QJK99 QTG98:QTG99 RDC98:RDC99 RMY98:RMY99 RWU98:RWU99 SGQ98:SGQ99 SQM98:SQM99 TAI98:TAI99 TKE98:TKE99 TUA98:TUA99 UDW98:UDW99 UNS98:UNS99 UXO98:UXO99 VHK98:VHK99 VRG98:VRG99 WBC98:WBC99 WKY98:WKY99 WUU98:WUU99 SA98:SA99 II98:II99 IE98:IE99 WUQ98:WUQ99 WKU98:WKU99 WAY98:WAY99 VRC98:VRC99 VHG98:VHG99 UXK98:UXK99 UNO98:UNO99 UDS98:UDS99 TTW98:TTW99 TKA98:TKA99 TAE98:TAE99 SQI98:SQI99 SGM98:SGM99 RWQ98:RWQ99 RMU98:RMU99 RCY98:RCY99 QTC98:QTC99 QJG98:QJG99 PZK98:PZK99 PPO98:PPO99 PFS98:PFS99 OVW98:OVW99 OMA98:OMA99 OCE98:OCE99 NSI98:NSI99 NIM98:NIM99 MYQ98:MYQ99 MOU98:MOU99 MEY98:MEY99 LVC98:LVC99 LLG98:LLG99 LBK98:LBK99 KRO98:KRO99 KHS98:KHS99 JXW98:JXW99 JOA98:JOA99 JEE98:JEE99 IUI98:IUI99 IKM98:IKM99 IAQ98:IAQ99 HQU98:HQU99 HGY98:HGY99 GXC98:GXC99 GNG98:GNG99 GDK98:GDK99 FTO98:FTO99 FJS98:FJS99 EZW98:EZW99 EQA98:EQA99 EGE98:EGE99 DWI98:DWI99 DMM98:DMM99 DCQ98:DCQ99 CSU98:CSU99 CIY98:CIY99 BZC98:BZC99 BPG98:BPG99 BFK98:BFK99 AVO98:AVO99 ALS98:ALS99 ABW98:ABW99 SE98:SE99 ACA98:ACA99 ALW98:ALW99 BPQ101 BFU101 AVY101 AMC101 ACG101 SO101 ACK101 AMG101 AWC101 BFY101 BPU101 BZQ101 CJM101 CTI101 DDE101 DNA101 DWW101 EGS101 EQO101 FAK101 FKG101 FUC101 GDY101 GNU101 GXQ101 HHM101 HRI101 IBE101 ILA101 IUW101 JES101 JOO101 JYK101 KIG101 KSC101 LBY101 LLU101 LVQ101 MFM101 MPI101 MZE101 NJA101 NSW101 OCS101 OMO101 OWK101 PGG101 PQC101 PZY101 QJU101 QTQ101 RDM101 RNI101 RXE101 SHA101 SQW101 TAS101 TKO101 TUK101 UEG101 UOC101 UXY101 VHU101 VRQ101 WBM101 WLI101 WVE101 SK101 IS101 IO101 WVA101 WLE101 WBI101 VRM101 VHQ101 UXU101 UNY101 UEC101 TUG101 TKK101 TAO101 SQS101 SGW101 RXA101 RNE101 RDI101 QTM101 QJQ101 PZU101 PPY101 PGC101 OWG101 OMK101 OCO101 NSS101 NIW101 MZA101 MPE101 MFI101 LVM101 LLQ101 LBU101 KRY101 KIC101 JYG101 JOK101 JEO101 IUS101 IKW101 IBA101 HRE101 HHI101 GXM101 GNQ101 GDU101 FTY101 FKC101 FAG101 EQK101 EGO101 DWS101 DMW101 DDA101 CTE101 CJI101 BZM101 BFO102:BFO103 BPK102:BPK103 BZG102:BZG103 CJC102:CJC103 CSY102:CSY103 DCU102:DCU103 DMQ102:DMQ103 DWM102:DWM103 EGI102:EGI103 EQE102:EQE103 FAA102:FAA103 FJW102:FJW103 FTS102:FTS103 GDO102:GDO103 GNK102:GNK103 GXG102:GXG103 HHC102:HHC103 HQY102:HQY103 IAU102:IAU103 IKQ102:IKQ103 IUM102:IUM103 JEI102:JEI103 JOE102:JOE103 JYA102:JYA103 KHW102:KHW103 KRS102:KRS103 LBO102:LBO103 LLK102:LLK103 LVG102:LVG103 MFC102:MFC103 MOY102:MOY103 MYU102:MYU103 NIQ102:NIQ103 NSM102:NSM103 OCI102:OCI103 OME102:OME103 OWA102:OWA103 PFW102:PFW103 PPS102:PPS103 PZO102:PZO103 QJK102:QJK103 QTG102:QTG103 RDC102:RDC103 RMY102:RMY103 RWU102:RWU103 SGQ102:SGQ103 SQM102:SQM103 TAI102:TAI103 TKE102:TKE103 TUA102:TUA103 UDW102:UDW103 UNS102:UNS103 UXO102:UXO103 VHK102:VHK103 VRG102:VRG103 WBC102:WBC103 WKY102:WKY103 WUU102:WUU103 SA102:SA103 II102:II103 IE102:IE103 WUQ102:WUQ103 WKU102:WKU103 WAY102:WAY103 VRC102:VRC103 VHG102:VHG103 UXK102:UXK103 UNO102:UNO103 UDS102:UDS103 TTW102:TTW103 TKA102:TKA103 TAE102:TAE103 SQI102:SQI103 SGM102:SGM103 RWQ102:RWQ103 RMU102:RMU103 RCY102:RCY103 QTC102:QTC103 QJG102:QJG103 PZK102:PZK103 PPO102:PPO103 PFS102:PFS103 OVW102:OVW103 OMA102:OMA103 OCE102:OCE103 NSI102:NSI103 NIM102:NIM103 MYQ102:MYQ103 MOU102:MOU103 MEY102:MEY103 LVC102:LVC103 LLG102:LLG103 LBK102:LBK103 KRO102:KRO103 KHS102:KHS103 JXW102:JXW103 JOA102:JOA103 JEE102:JEE103 IUI102:IUI103 IKM102:IKM103 IAQ102:IAQ103 HQU102:HQU103 HGY102:HGY103 GXC102:GXC103 GNG102:GNG103 GDK102:GDK103 FTO102:FTO103 FJS102:FJS103 EZW102:EZW103 EQA102:EQA103 EGE102:EGE103 DWI102:DWI103 DMM102:DMM103 DCQ102:DCQ103 CSU102:CSU103 CIY102:CIY103 BZC102:BZC103 BPG102:BPG103 BFK102:BFK103 AVO102:AVO103 ALS102:ALS103 ABW102:ABW103 SE102:SE103 ACA102:ACA103 ALW102:ALW103 ALW64:ALW65 CJI105 BPK106:BPK107 BZG106:BZG107 CJC106:CJC107 CSY106:CSY107 DCU106:DCU107 DMQ106:DMQ107 DWM106:DWM107 EGI106:EGI107 EQE106:EQE107 FAA106:FAA107 FJW106:FJW107 FTS106:FTS107 GDO106:GDO107 GNK106:GNK107 GXG106:GXG107 HHC106:HHC107 HQY106:HQY107 IAU106:IAU107 IKQ106:IKQ107 IUM106:IUM107 JEI106:JEI107 JOE106:JOE107 JYA106:JYA107 KHW106:KHW107 KRS106:KRS107 LBO106:LBO107 LLK106:LLK107 LVG106:LVG107 MFC106:MFC107 MOY106:MOY107 MYU106:MYU107 NIQ106:NIQ107 NSM106:NSM107 OCI106:OCI107 OME106:OME107 OWA106:OWA107 PFW106:PFW107 PPS106:PPS107 PZO106:PZO107 QJK106:QJK107 QTG106:QTG107 RDC106:RDC107 RMY106:RMY107 RWU106:RWU107 SGQ106:SGQ107 SQM106:SQM107 TAI106:TAI107 TKE106:TKE107 TUA106:TUA107 UDW106:UDW107 UNS106:UNS107 UXO106:UXO107 VHK106:VHK107 VRG106:VRG107 WBC106:WBC107 WKY106:WKY107 WUU106:WUU107 SA106:SA107 II106:II107 IE106:IE107 WUQ106:WUQ107 WKU106:WKU107 WAY106:WAY107 VRC106:VRC107 VHG106:VHG107 UXK106:UXK107 UNO106:UNO107 UDS106:UDS107 TTW106:TTW107 TKA106:TKA107 TAE106:TAE107 SQI106:SQI107 SGM106:SGM107 RWQ106:RWQ107 RMU106:RMU107 RCY106:RCY107 QTC106:QTC107 QJG106:QJG107 PZK106:PZK107 PPO106:PPO107 PFS106:PFS107 OVW106:OVW107 OMA106:OMA107 OCE106:OCE107 NSI106:NSI107 NIM106:NIM107 MYQ106:MYQ107 MOU106:MOU107 MEY106:MEY107 LVC106:LVC107 LLG106:LLG107 LBK106:LBK107 KRO106:KRO107 KHS106:KHS107 JXW106:JXW107 JOA106:JOA107 JEE106:JEE107 IUI106:IUI107 IKM106:IKM107 IAQ106:IAQ107 HQU106:HQU107 HGY106:HGY107 GXC106:GXC107 GNG106:GNG107 GDK106:GDK107 FTO106:FTO107 FJS106:FJS107 EZW106:EZW107 EQA106:EQA107 EGE106:EGE107 DWI106:DWI107 DMM106:DMM107 DCQ106:DCQ107 CSU106:CSU107 CIY106:CIY107 BZC106:BZC107 BPG106:BPG107 BFK106:BFK107 AVO106:AVO107 ALS106:ALS107 ABW106:ABW107 SE106:SE107 ACA106:ACA107 AVS102:AVS103 ALW79 VRT127 VHX127 UYB127 UOF127 UEJ127 TUN127 TKR127 TAV127 SQZ127 SHD127 RXH127 RNL127 RDP127 QTT127 QJX127 QAB127 PQF127 PGJ127 OWN127 OMR127 OCV127 NSZ127 NJD127 MZH127 MPL127 MFP127 LVT127 LLX127 LCB127 KSF127 KIJ127 JYN127 JOR127 JEV127 IUZ127 ILD127 IBH127 HRL127 HHP127 GXT127 GNX127 GEB127 FUF127 FKJ127 FAN127 EQR127 EGV127 DWZ127 DND127 DDH127 CTL127 CJP127 BZT127 BPX127 BGB127 AWF127 AMJ127 ACN127 SR127 IV127 WVD127:WVE127 WLH127:WLI127 WBL127:WBM127 VRP127:VRQ127 VHT127:VHU127 UXX127:UXY127 UOB127:UOC127 UEF127:UEG127 TUJ127:TUK127 TKN127:TKO127 TAR127:TAS127 SQV127:SQW127 SGZ127:SHA127 RXD127:RXE127 RNH127:RNI127 RDL127:RDM127 QTP127:QTQ127 QJT127:QJU127 PZX127:PZY127 PQB127:PQC127 PGF127:PGG127 OWJ127:OWK127 OMN127:OMO127 OCR127:OCS127 NSV127:NSW127 NIZ127:NJA127 MZD127:MZE127 MPH127:MPI127 MFL127:MFM127 LVP127:LVQ127 LLT127:LLU127 LBX127:LBY127 KSB127:KSC127 KIF127:KIG127 JYJ127:JYK127 JON127:JOO127 JER127:JES127 IUV127:IUW127 IKZ127:ILA127 IBD127:IBE127 HRH127:HRI127 HHL127:HHM127 GXP127:GXQ127 GNT127:GNU127 GDX127:GDY127 FUB127:FUC127 FKF127:FKG127 FAJ127:FAK127 EQN127:EQO127 EGR127:EGS127 DWV127:DWW127 DMZ127:DNA127 DDD127:DDE127 CTH127:CTI127 CJL127:CJM127 BZP127:BZQ127 BPT127:BPU127 BFX127:BFY127 AWB127:AWC127 AMF127:AMG127 ACJ127:ACK127 SN127:SO127 IR127:IS127 WVH127 WLL127 SX128:SX129 P131:P133 DDB130 DMX130 DWT130 EGP130 EQL130 FAH130 FKD130 FTZ130 GDV130 GNR130 GXN130 HHJ130 HRF130 IBB130 IKX130 IUT130 JEP130 JOL130 JYH130 KID130 KRZ130 LBV130 LLR130 LVN130 MFJ130 MPF130 MZB130 NIX130 NST130 OCP130 OML130 OWH130 PGD130 PPZ130 PZV130 QJR130 QTN130 RDJ130 RNF130 RXB130 SGX130 SQT130 TAP130 TKL130 TUH130 UED130 UNZ130 UXV130 VHR130 VRN130 WBJ130 WLF130 WVB130 IL130 SH130 ACD130 ALZ130 AVV130 BFR130 BPN130 BZJ130 CJF130 CTB130 DCX130 DMT130 DWP130 EGL130 EQH130 FAD130 FJZ130 FTV130 GDR130 GNN130 GXJ130 HHF130 HRB130 IAX130 IKT130 IUP130 JEL130 JOH130 JYD130 KHZ130 KRV130 LBR130 LLN130 LVJ130 MFF130 MPB130 MYX130 NIT130 NSP130 OCL130 OMH130 OWD130 PFZ130 PPV130 PZR130 QJN130 QTJ130 RDF130 RNB130 RWX130 SGT130 SQP130 TAL130 TKH130 TUD130 UDZ130 UNV130 UXR130 VHN130 VRJ130 WBF130 WLB130 WUX130 IP130 SL130 ACH130 AMD130 AVZ130 BFV130 BPR130 BZN130 CJJ130 U43:U60 ACT143 AMP143 AWL143 BGH143 BQD143 BZZ143 CJV143 CTR143 DDN143 DNJ143 DXF143 EHB143 EQX143 FAT143 FKP143 FUL143 GEH143 GOD143 GXZ143 HHV143 HRR143 IBN143 ILJ143 IVF143 JFB143 JOX143 JYT143 KIP143 KSL143 LCH143 LMD143 LVZ143 MFV143 MPR143 MZN143 NJJ143 NTF143 ODB143 OMX143 OWT143 PGP143 PQL143 QAH143 QKD143 QTZ143 RDV143 RNR143 RXN143 SHJ143 SRF143 TBB143 TKX143 TUT143 UEP143 UOL143 UYH143 VID143 VRZ143 WBV143 WLR143 WVN143 IX143 ST143 ACP143 AML143 AWH143 BGD143 BPZ143 BZV143 CJR143 CTN143 DDJ143 DNF143 DXB143 EGX143 EQT143 FAP143 FKL143 FUH143 GED143 GNZ143 GXV143 HHR143 HRN143 IBJ143 ILF143 IVB143 JEX143 JOT143 JYP143 KIL143 KSH143 LCD143 LLZ143 LVV143 MFR143 MPN143 MZJ143 NJF143 NTB143 OCX143 OMT143 OWP143 PGL143 PQH143 QAD143 QJZ143 QTV143 RDR143 RNN143 RXJ143 SHF143 SRB143 TAX143 TKT143 TUP143 UEL143 UOH143 UYD143 VHZ143 VRV143 WBR143 WLN143 WVJ143 JB143 S163:S182 ACT146 AMP146 AWL146 BGH146 BQD146 BZZ146 CJV146 CTR146 DDN146 DNJ146 DXF146 EHB146 EQX146 FAT146 FKP146 FUL146 GEH146 GOD146 GXZ146 HHV146 HRR146 IBN146 ILJ146 IVF146 JFB146 JOX146 JYT146 KIP146 KSL146 LCH146 LMD146 LVZ146 MFV146 MPR146 MZN146 NJJ146 NTF146 ODB146 OMX146 OWT146 PGP146 PQL146 QAH146 QKD146 QTZ146 RDV146 RNR146 RXN146 SHJ146 SRF146 TBB146 TKX146 TUT146 UEP146 UOL146 UYH146 VID146 VRZ146 WBV146 WLR146 WVN146 IX146 ST146 ACP146 AML146 AWH146 BGD146 BPZ146 BZV146 CJR146 CTN146 DDJ146 DNF146 DXB146 EGX146 EQT146 FAP146 FKL146 FUH146 GED146 GNZ146 GXV146 HHR146 HRN146 IBJ146 ILF146 IVB146 JEX146 JOT146 JYP146 KIL146 KSH146 LCD146 LLZ146 LVV146 MFR146 MPN146 MZJ146 NJF146 NTB146 OCX146 OMT146 OWP146 PGL146 PQH146 QAD146 QJZ146 QTV146 RDR146 RNN146 RXJ146 SHF146 SRB146 TAX146 TKT146 TUP146 UEL146 UOH146 UYD146 VHZ146 VRV146 WBR146 WLN146 WVJ146 JB146 ADE144 SX149 ACT149 AMP149 AWL149 BGH149 BQD149 BZZ149 CJV149 CTR149 DDN149 DNJ149 DXF149 EHB149 EQX149 FAT149 FKP149 FUL149 GEH149 GOD149 GXZ149 HHV149 HRR149 IBN149 ILJ149 IVF149 JFB149 JOX149 JYT149 KIP149 KSL149 LCH149 LMD149 LVZ149 MFV149 MPR149 MZN149 NJJ149 NTF149 ODB149 OMX149 OWT149 PGP149 PQL149 QAH149 QKD149 QTZ149 RDV149 RNR149 RXN149 SHJ149 SRF149 TBB149 TKX149 TUT149 UEP149 UOL149 UYH149 VID149 VRZ149 WBV149 WLR149 WVN149 IX149 ST149 ACP149 AML149 AWH149 BGD149 BPZ149 BZV149 CJR149 CTN149 DDJ149 DNF149 DXB149 EGX149 EQT149 FAP149 FKL149 FUH149 GED149 GNZ149 GXV149 HHR149 HRN149 IBJ149 ILF149 IVB149 JEX149 JOT149 JYP149 KIL149 KSH149 LCD149 LLZ149 LVV149 MFR149 MPN149 MZJ149 NJF149 NTB149 OCX149 OMT149 OWP149 PGL149 PQH149 QAD149 QJZ149 QTV149 RDR149 RNN149 RXJ149 SHF149 SRB149 TAX149 TKT149 TUP149 UEL149 UOH149 UYD149 VHZ149 VRV149 WBR149 WLN149 WVJ149 JB149 SX151 ACT151 AMP151 AWL151 BGH151 BQD151 BZZ151 CJV151 CTR151 DDN151 DNJ151 DXF151 EHB151 EQX151 FAT151 FKP151 FUL151 GEH151 GOD151 GXZ151 HHV151 HRR151 IBN151 ILJ151 IVF151 JFB151 JOX151 JYT151 KIP151 KSL151 LCH151 LMD151 LVZ151 MFV151 MPR151 MZN151 NJJ151 NTF151 ODB151 OMX151 OWT151 PGP151 PQL151 QAH151 QKD151 QTZ151 RDV151 RNR151 RXN151 SHJ151 SRF151 TBB151 TKX151 TUT151 UEP151 UOL151 UYH151 VID151 VRZ151 WBV151 WLR151 WVN151 IX151 ST151 ACP151 AML151 AWH151 BGD151 BPZ151 BZV151 CJR151 CTN151 DDJ151 DNF151 DXB151 EGX151 EQT151 FAP151 FKL151 FUH151 GED151 GNZ151 GXV151 HHR151 HRN151 IBJ151 ILF151 IVB151 JEX151 JOT151 JYP151 KIL151 KSH151 LCD151 LLZ151 LVV151 MFR151 MPN151 MZJ151 NJF151 NTB151 OCX151 OMT151 OWP151 PGL151 PQH151 QAD151 QJZ151 QTV151 RDR151 RNN151 RXJ151 SHF151 SRB151 TAX151 TKT151 TUP151 UEL151 UOH151 UYD151 VHZ151 VRV151 WBR151 WLN151 WVJ151 JB151 SX153 ACT153 AMP153 AWL153 BGH153 BQD153 BZZ153 CJV153 CTR153 DDN153 DNJ153 DXF153 EHB153 EQX153 FAT153 FKP153 FUL153 GEH153 GOD153 GXZ153 HHV153 HRR153 IBN153 ILJ153 IVF153 JFB153 JOX153 JYT153 KIP153 KSL153 LCH153 LMD153 LVZ153 MFV153 MPR153 MZN153 NJJ153 NTF153 ODB153 OMX153 OWT153 PGP153 PQL153 QAH153 QKD153 QTZ153 RDV153 RNR153 RXN153 SHJ153 SRF153 TBB153 TKX153 TUT153 UEP153 UOL153 UYH153 VID153 VRZ153 WBV153 WLR153 WVN153 IX153 ST153 ACP153 AML153 AWH153 BGD153 BPZ153 BZV153 CJR153 CTN153 DDJ153 DNF153 DXB153 EGX153 EQT153 FAP153 FKL153 FUH153 GED153 GNZ153 GXV153 HHR153 HRN153 IBJ153 ILF153 IVB153 JEX153 JOT153 JYP153 KIL153 KSH153 LCD153 LLZ153 LVV153 MFR153 MPN153 MZJ153 NJF153 NTB153 OCX153 OMT153 OWP153 PGL153 PQH153 QAD153 QJZ153 QTV153 RDR153 RNN153 RXJ153 SHF153 SRB153 TAX153 TKT153 TUP153 UEL153 UOH153 UYD153 VHZ153 VRV153 WBR153 WLN153 WVJ153 O245:O246 SX189 ACT189 AMP189 AWL189 BGH189 BQD189 BZZ189 CJV189 CTR189 DDN189 DNJ189 DXF189 EHB189 EQX189 FAT189 FKP189 FUL189 GEH189 GOD189 GXZ189 HHV189 HRR189 IBN189 ILJ189 IVF189 JFB189 JOX189 JYT189 KIP189 KSL189 LCH189 LMD189 LVZ189 MFV189 MPR189 MZN189 NJJ189 NTF189 ODB189 OMX189 OWT189 PGP189 PQL189 QAH189 QKD189 QTZ189 RDV189 RNR189 RXN189 SHJ189 SRF189 TBB189 TKX189 TUT189 UEP189 UOL189 UYH189 VID189 VRZ189 WBV189 WLR189 WVN189 IX189 ST189 ACP189 AML189 AWH189 BGD189 BPZ189 BZV189 CJR189 CTN189 DDJ189 DNF189 DXB189 EGX189 EQT189 FAP189 FKL189 FUH189 GED189 GNZ189 GXV189 HHR189 HRN189 IBJ189 ILF189 IVB189 JEX189 JOT189 JYP189 KIL189 KSH189 LCD189 LLZ189 LVV189 MFR189 MPN189 MZJ189 NJF189 NTB189 OCX189 OMT189 OWP189 PGL189 PQH189 QAD189 QJZ189 QTV189 RDR189 RNN189 RXJ189 SHF189 SRB189 TAX189 TKT189 TUP189 UEL189 UOH189 UYD189 VHZ189 VRV189 WBR189 WLN189 WVJ189 WLY262 CTF130 TE131 JI131 WVQ131 WLU131 WBY131 VSC131 VIG131 UYK131 UOO131 UES131 TUW131 TLA131 TBE131 SRI131 SHM131 RXQ131 RNU131 RDY131 QUC131 QKG131 QAK131 PQO131 PGS131 OWW131 ONA131 ODE131 NTI131 NJM131 MZQ131 MPU131 MFY131 LWC131 LMG131 LCK131 KSO131 KIS131 JYW131 JPA131 JFE131 IVI131 ILM131 IBQ131 HRU131 HHY131 GYC131 GOG131 GEK131 FUO131 FKS131 FAW131 ERA131 EHE131 DXI131 DNM131 DDQ131 CTU131 CJY131 CAC131 BQG131 BGK131 AWO131 AMS131 ACW131 TA131 JE131 WVU131 WLY131 WCC131 VSG131 VIK131 UYO131 UOS131 UEW131 TVA131 TLE131 TBI131 SRM131 SHQ131 RXU131 RNY131 REC131 QUG131 QKK131 QAO131 PQS131 PGW131 OXA131 ONE131 ODI131 NTM131 NJQ131 MZU131 MPY131 MGC131 LWG131 LMK131 LCO131 KSS131 KIW131 JZA131 JPE131 JFI131 IVM131 ILQ131 IBU131 HRY131 HIC131 GYG131 GOK131 GEO131 FUS131 FKW131 FBA131 ERE131 EHI131 DXM131 DNQ131 DDU131 CTY131 CKC131 CAG131 BQK131 BGO131 AWS131 AMW131 ADA131 O134:P134 CJU124 DDO115 CTS115 CJW115 CAA115 BQE115 BGI115 AWM115 AMQ115 ACU115 SY115 JC115 WVK115 WLO115 WBS115 VRW115 VIA115 UYE115 UOI115 UEM115 TUQ115 TKU115 TAY115 SRC115 SHG115 RXK115 RNO115 RDS115 QTW115 QKA115 QAE115 PQI115 PGM115 OWQ115 OMU115 OCY115 NTC115 NJG115 MZK115 MPO115 MFS115 LVW115 LMA115 LCE115 KSI115 KIM115 JYQ115 JOU115 JEY115 IVC115 ILG115 IBK115 HRO115 HHS115 GXW115 GOA115 GEE115 FUI115 FKM115 FAQ115 EQU115 EGY115 DXC115 DNG115 DDK115 CTO115 CJS115 BZW115 BQA115 BGE115 AWI115 AMM115 ACQ115 SU115 IY115 WVO115 WLS115 WBW115 VSA115 VIE115 UYI115 UOM115 UEQ115 TUU115 TKY115 TBC115 SRG115 SHK115 RXO115 RNS115 RDW115 QUA115 QKE115 QAI115 PQM115 PGQ115 OWU115 OMY115 ODC115 NTG115 NJK115 MZO115 MPS115 MFW115 LWA115 LME115 LCI115 KSM115 KIQ115 JYU115 JOY115 JFC115 IVG115 ILK115 IBO115 HRS115 HHW115 GYA115 GOE115 GEI115 FUM115 FKQ115 FAU115 EQY115 EHC115 DXG115 DNK115 ADA116 TE116 JI116 WVQ116 WLU116 WBY116 VSC116 VIG116 UYK116 UOO116 UES116 TUW116 TLA116 TBE116 SRI116 SHM116 RXQ116 RNU116 RDY116 QUC116 QKG116 QAK116 PQO116 PGS116 OWW116 ONA116 ODE116 NTI116 NJM116 MZQ116 MPU116 MFY116 LWC116 LMG116 LCK116 KSO116 KIS116 JYW116 JPA116 JFE116 IVI116 ILM116 IBQ116 HRU116 HHY116 GYC116 GOG116 GEK116 FUO116 FKS116 FAW116 ERA116 EHE116 DXI116 DNM116 DDQ116 CTU116 CJY116 CAC116 BQG116 BGK116 AWO116 AMS116 ACW116 TA116 JE116 WVU116 WLY116 WCC116 VSG116 VIK116 UYO116 UOS116 UEW116 TVA116 TLE116 TBI116 SRM116 SHQ116 RXU116 RNY116 REC116 QUG116 QKK116 QAO116 PQS116 PGW116 OXA116 ONE116 ODI116 NTM116 NJQ116 MZU116 MPY116 MGC116 LWG116 LMK116 LCO116 KSS116 KIW116 JZA116 JPE116 JFI116 IVM116 ILQ116 IBU116 HRY116 HIC116 GYG116 GOK116 GEO116 FUS116 FKW116 FBA116 ERE116 EHI116 DXM116 DNQ116 DDU116 CTY116 CKC116 CAG116 BQK116 BGO116 AWS116 AMW116 S112:S122 DDO117 CTS117 CJW117 CAA117 BQE117 BGI117 AWM117 AMQ117 ACU117 SY117 JC117 WVK117 WLO117 WBS117 VRW117 VIA117 UYE117 UOI117 UEM117 TUQ117 TKU117 TAY117 SRC117 SHG117 RXK117 RNO117 RDS117 QTW117 QKA117 QAE117 PQI117 PGM117 OWQ117 OMU117 OCY117 NTC117 NJG117 MZK117 MPO117 MFS117 LVW117 LMA117 LCE117 KSI117 KIM117 JYQ117 JOU117 JEY117 IVC117 ILG117 IBK117 HRO117 HHS117 GXW117 GOA117 GEE117 FUI117 FKM117 FAQ117 EQU117 EGY117 DXC117 DNG117 DDK117 CTO117 CJS117 BZW117 BQA117 BGE117 AWI117 AMM117 ACQ117 SU117 IY117 WVO117 WLS117 WBW117 VSA117 VIE117 UYI117 UOM117 UEQ117 TUU117 TKY117 TBC117 SRG117 SHK117 RXO117 RNS117 RDW117 QUA117 QKE117 QAI117 PQM117 PGQ117 OWU117 OMY117 ODC117 NTG117 NJK117 MZO117 MPS117 MFW117 LWA117 LME117 LCI117 KSM117 KIQ117 JYU117 JOY117 JFC117 IVG117 ILK117 IBO117 HRS117 HHW117 GYA117 GOE117 GEI117 FUM117 FKQ117 FAU117 EQY117 EHC117 DXG117 DNK117 ADA118 TE118 JI118 WVQ118 WLU118 WBY118 VSC118 VIG118 UYK118 UOO118 UES118 TUW118 TLA118 TBE118 SRI118 SHM118 RXQ118 RNU118 RDY118 QUC118 QKG118 QAK118 PQO118 PGS118 OWW118 ONA118 ODE118 NTI118 NJM118 MZQ118 MPU118 MFY118 LWC118 LMG118 LCK118 KSO118 KIS118 JYW118 JPA118 JFE118 IVI118 ILM118 IBQ118 HRU118 HHY118 GYC118 GOG118 GEK118 FUO118 FKS118 FAW118 ERA118 EHE118 DXI118 DNM118 DDQ118 CTU118 CJY118 CAC118 BQG118 BGK118 AWO118 AMS118 ACW118 TA118 JE118 WVU118 WLY118 WCC118 VSG118 VIK118 UYO118 UOS118 UEW118 TVA118 TLE118 TBI118 SRM118 SHQ118 RXU118 RNY118 REC118 QUG118 QKK118 QAO118 PQS118 PGW118 OXA118 ONE118 ODI118 NTM118 NJQ118 MZU118 MPY118 MGC118 LWG118 LMK118 LCO118 KSS118 KIW118 JZA118 JPE118 JFI118 IVM118 ILQ118 IBU118 HRY118 HIC118 GYG118 GOK118 GEO118 FUS118 FKW118 FBA118 ERE118 EHI118 DXM118 DNQ118 DDU118 CTY118 CKC118 CAG118 BQK118 BGO118 AWS118 AMW118 DNK119 O112:O122 DXG123 DDO119 CTS119 CJW119 CAA119 BQE119 BGI119 AWM119 AMQ119 ACU119 SY119 JC119 WVK119 WLO119 WBS119 VRW119 VIA119 UYE119 UOI119 UEM119 TUQ119 TKU119 TAY119 SRC119 SHG119 RXK119 RNO119 RDS119 QTW119 QKA119 QAE119 PQI119 PGM119 OWQ119 OMU119 OCY119 NTC119 NJG119 MZK119 MPO119 MFS119 LVW119 LMA119 LCE119 KSI119 KIM119 JYQ119 JOU119 JEY119 IVC119 ILG119 IBK119 HRO119 HHS119 GXW119 GOA119 GEE119 FUI119 FKM119 FAQ119 EQU119 EGY119 DXC119 DNG119 DDK119 CTO119 CJS119 BZW119 BQA119 BGE119 AWI119 AMM119 ACQ119 SU119 IY119 WVO119 WLS119 WBW119 VSA119 VIE119 UYI119 UOM119 UEQ119 TUU119 TKY119 TBC119 SRG119 SHK119 RXO119 RNS119 RDW119 QUA119 QKE119 QAI119 PQM119 PGQ119 OWU119 OMY119 ODC119 NTG119 NJK119 MZO119 MPS119 MFW119 LWA119 LME119 LCI119 KSM119 KIQ119 JYU119 JOY119 JFC119 IVG119 ILK119 IBO119 HRS119 HHW119 GYA119 GOE119 GEI119 FUM119 FKQ119 FAU119 EQY119 EHC119 DXG119 ADA120 TE120 JI120 WVQ120 WLU120 WBY120 VSC120 VIG120 UYK120 UOO120 UES120 TUW120 TLA120 TBE120 SRI120 SHM120 RXQ120 RNU120 RDY120 QUC120 QKG120 QAK120 PQO120 PGS120 OWW120 ONA120 ODE120 NTI120 NJM120 MZQ120 MPU120 MFY120 LWC120 LMG120 LCK120 KSO120 KIS120 JYW120 JPA120 JFE120 IVI120 ILM120 IBQ120 HRU120 HHY120 GYC120 GOG120 GEK120 FUO120 FKS120 FAW120 ERA120 EHE120 DXI120 DNM120 DDQ120 CTU120 CJY120 CAC120 BQG120 BGK120 AWO120 AMS120 ACW120 TA120 JE120 WVU120 WLY120 WCC120 VSG120 VIK120 UYO120 UOS120 UEW120 TVA120 TLE120 TBI120 SRM120 SHQ120 RXU120 RNY120 REC120 QUG120 QKK120 QAO120 PQS120 PGW120 OXA120 ONE120 ODI120 NTM120 NJQ120 MZU120 MPY120 MGC120 LWG120 LMK120 LCO120 KSS120 KIW120 JZA120 JPE120 JFI120 IVM120 ILQ120 IBU120 HRY120 HIC120 GYG120 GOK120 GEO120 FUS120 FKW120 FBA120 ERE120 EHI120 DXM120 DNQ120 DDU120 CTY120 CKC120 CAG120 BQK120 BGO120 AWS120 AMW120 DXG121 DNK121 DDO121 CTS121 CJW121 CAA121 BQE121 BGI121 AWM121 AMQ121 ACU121 SY121 JC121 WVK121 WLO121 WBS121 VRW121 VIA121 UYE121 UOI121 UEM121 TUQ121 TKU121 TAY121 SRC121 SHG121 RXK121 RNO121 RDS121 QTW121 QKA121 QAE121 PQI121 PGM121 OWQ121 OMU121 OCY121 NTC121 NJG121 MZK121 MPO121 MFS121 LVW121 LMA121 LCE121 KSI121 KIM121 JYQ121 JOU121 JEY121 IVC121 ILG121 IBK121 HRO121 HHS121 GXW121 GOA121 GEE121 FUI121 FKM121 FAQ121 EQU121 EGY121 DXC121 DNG121 DDK121 CTO121 CJS121 BZW121 BQA121 BGE121 AWI121 AMM121 ACQ121 SU121 IY121 WVO121 WLS121 WBW121 VSA121 VIE121 UYI121 UOM121 UEQ121 TUU121 TKY121 TBC121 SRG121 SHK121 RXO121 RNS121 RDW121 QUA121 QKE121 QAI121 PQM121 PGQ121 OWU121 OMY121 ODC121 NTG121 NJK121 MZO121 MPS121 MFW121 LWA121 LME121 LCI121 KSM121 KIQ121 JYU121 JOY121 JFC121 IVG121 ILK121 IBO121 HRS121 HHW121 GYA121 GOE121 GEI121 FUM121 FKQ121 FAU121 EQY121 EHC121 EHC123 TE122 JI122 WVQ122 WLU122 WBY122 VSC122 VIG122 UYK122 UOO122 UES122 TUW122 TLA122 TBE122 SRI122 SHM122 RXQ122 RNU122 RDY122 QUC122 QKG122 QAK122 PQO122 PGS122 OWW122 ONA122 ODE122 NTI122 NJM122 MZQ122 MPU122 MFY122 LWC122 LMG122 LCK122 KSO122 KIS122 JYW122 JPA122 JFE122 IVI122 ILM122 IBQ122 HRU122 HHY122 GYC122 GOG122 GEK122 FUO122 FKS122 FAW122 ERA122 EHE122 DXI122 DNM122 DDQ122 CTU122 CJY122 CAC122 BQG122 BGK122 AWO122 AMS122 ACW122 TA122 JE122 WVU122 WLY122 WCC122 VSG122 VIK122 UYO122 UOS122 UEW122 TVA122 TLE122 TBI122 SRM122 SHQ122 RXU122 RNY122 REC122 QUG122 QKK122 QAO122 PQS122 PGW122 OXA122 ONE122 ODI122 NTM122 NJQ122 MZU122 MPY122 MGC122 LWG122 LMK122 LCO122 KSS122 KIW122 JZA122 JPE122 JFI122 IVM122 ILQ122 IBU122 HRY122 HIC122 GYG122 GOK122 GEO122 FUS122 FKW122 FBA122 ERE122 EHI122 DXM122 DNQ122 DDU122 CTY122 CKC122 CAG122 BQK122 BGO122 AWS122 AMW122 O163:O182 SX143 TI144 JM144 WVU144 WLY144 WCC144 VSG144 VIK144 UYO144 UOS144 UEW144 TVA144 TLE144 TBI144 SRM144 SHQ144 RXU144 RNY144 REC144 QUG144 QKK144 QAO144 PQS144 PGW144 OXA144 ONE144 ODI144 NTM144 NJQ144 MZU144 MPY144 MGC144 LWG144 LMK144 LCO144 KSS144 KIW144 JZA144 JPE144 JFI144 IVM144 ILQ144 IBU144 HRY144 HIC144 GYG144 GOK144 GEO144 FUS144 FKW144 FBA144 ERE144 EHI144 DXM144 DNQ144 DDU144 CTY144 CKC144 CAG144 BQK144 BGO144 AWS144 AMW144 ADA144 TE144 JI144 WVY144 WMC144 WCG144 VSK144 VIO144 UYS144 UOW144 UFA144 TVE144 TLI144 TBM144 SRQ144 SHU144 RXY144 ROC144 REG144 QUK144 QKO144 QAS144 PQW144 PHA144 OXE144 ONI144 ODM144 NTQ144 NJU144 MZY144 MQC144 MGG144 LWK144 LMO144 LCS144 KSW144 KJA144 JZE144 JPI144 JFM144 IVQ144 ILU144 IBY144 HSC144 HIG144 GYK144 GOO144 GES144 FUW144 FLA144 FBE144 ERI144 EHM144 DXQ144 DNU144 DDY144 CUC144 CKG144 CAK144 BQO144 BGS144 AWW144 ANA144 SX146 TI147 JM147 WVU147 WLY147 WCC147 VSG147 VIK147 UYO147 UOS147 UEW147 TVA147 TLE147 TBI147 SRM147 SHQ147 RXU147 RNY147 REC147 QUG147 QKK147 QAO147 PQS147 PGW147 OXA147 ONE147 ODI147 NTM147 NJQ147 MZU147 MPY147 MGC147 LWG147 LMK147 LCO147 KSS147 KIW147 JZA147 JPE147 JFI147 IVM147 ILQ147 IBU147 HRY147 HIC147 GYG147 GOK147 GEO147 FUS147 FKW147 FBA147 ERE147 EHI147 DXM147 DNQ147 DDU147 CTY147 CKC147 CAG147 BQK147 BGO147 AWS147 AMW147 ADA147 TE147 JI147 WVY147 WMC147 WCG147 VSK147 VIO147 UYS147 UOW147 UFA147 TVE147 TLI147 TBM147 SRQ147 SHU147 RXY147 ROC147 REG147 QUK147 QKO147 QAS147 PQW147 PHA147 OXE147 ONI147 ODM147 NTQ147 NJU147 MZY147 MQC147 MGG147 LWK147 LMO147 LCS147 KSW147 KJA147 JZE147 JPI147 JFM147 IVQ147 ILU147 IBY147 HSC147 HIG147 GYK147 GOO147 GES147 FUW147 FLA147 FBE147 ERI147 EHM147 DXQ147 DNU147 DDY147 CUC147 CKG147 CAK147 BQO147 BGS147 AWW147 ANA147 O126:P129 WVJ134 WLN134 WBR134 VRV134 VHZ134 UYD134 UOH134 UEL134 TUP134 TKT134 TAX134 SRB134 SHF134 RXJ134 RNN134 RDR134 QTV134 QJZ134 QAD134 PQH134 PGL134 OWP134 OMT134 OCX134 NTB134 NJF134 MZJ134 MPN134 MFR134 LVV134 LLZ134 LCD134 KSH134 KIL134 JYP134 JOT134 JEX134 IVB134 ILF134 IBJ134 HRN134 HHR134 GXV134 GNZ134 GED134 FUH134 FKL134 FAP134 EQT134 EGX134 DXB134 DNF134 DDJ134 CTN134 CJR134 BZV134 BPZ134 BGD134 AWH134 AML134 ACP134 ST134 IX134 WVN134 WLR134 WBV134 VRZ134 VID134 UYH134 UOL134 UEP134 TUT134 TKX134 TBB134 SRF134 SHJ134 RXN134 RNR134 RDV134 QTZ134 QKD134 QAH134 PQL134 PGP134 OWT134 OMX134 ODB134 NTF134 NJJ134 MZN134 MPR134 MFV134 LVZ134 LMD134 LCH134 KSL134 KIP134 JYT134 JOX134 JFB134 IVF134 ILJ134 IBN134 HRR134 HHV134 GXZ134 GOD134 GEH134 FUL134 FKP134 FAT134 EQX134 EHB134 DXF134 DNJ134 DDN134 CTR134 CJV134 BZZ134 BQD134 BGH134 AWL134 AMP134 ACT134 N108:N109 JB128:JB129 WVJ128:WVJ129 WLN128:WLN129 WBR128:WBR129 VRV128:VRV129 VHZ128:VHZ129 UYD128:UYD129 UOH128:UOH129 UEL128:UEL129 TUP128:TUP129 TKT128:TKT129 TAX128:TAX129 SRB128:SRB129 SHF128:SHF129 RXJ128:RXJ129 RNN128:RNN129 RDR128:RDR129 QTV128:QTV129 QJZ128:QJZ129 QAD128:QAD129 PQH128:PQH129 PGL128:PGL129 OWP128:OWP129 OMT128:OMT129 OCX128:OCX129 NTB128:NTB129 NJF128:NJF129 MZJ128:MZJ129 MPN128:MPN129 MFR128:MFR129 LVV128:LVV129 LLZ128:LLZ129 LCD128:LCD129 KSH128:KSH129 KIL128:KIL129 JYP128:JYP129 JOT128:JOT129 JEX128:JEX129 IVB128:IVB129 ILF128:ILF129 IBJ128:IBJ129 HRN128:HRN129 HHR128:HHR129 GXV128:GXV129 GNZ128:GNZ129 GED128:GED129 FUH128:FUH129 FKL128:FKL129 FAP128:FAP129 EQT128:EQT129 EGX128:EGX129 DXB128:DXB129 DNF128:DNF129 DDJ128:DDJ129 CTN128:CTN129 CJR128:CJR129 BZV128:BZV129 BPZ128:BPZ129 BGD128:BGD129 AWH128:AWH129 AML128:AML129 ACP128:ACP129 ST128:ST129 IX128:IX129 WVN128:WVN129 WLR128:WLR129 WBV128:WBV129 VRZ128:VRZ129 VID128:VID129 UYH128:UYH129 UOL128:UOL129 UEP128:UEP129 TUT128:TUT129 TKX128:TKX129 TBB128:TBB129 SRF128:SRF129 SHJ128:SHJ129 RXN128:RXN129 RNR128:RNR129 RDV128:RDV129 QTZ128:QTZ129 QKD128:QKD129 QAH128:QAH129 PQL128:PQL129 PGP128:PGP129 OWT128:OWT129 OMX128:OMX129 ODB128:ODB129 NTF128:NTF129 NJJ128:NJJ129 MZN128:MZN129 MPR128:MPR129 MFV128:MFV129 LVZ128:LVZ129 LMD128:LMD129 LCH128:LCH129 KSL128:KSL129 KIP128:KIP129 JYT128:JYT129 JOX128:JOX129 JFB128:JFB129 IVF128:IVF129 ILJ128:ILJ129 IBN128:IBN129 HRR128:HRR129 HHV128:HHV129 GXZ128:GXZ129 GOD128:GOD129 GEH128:GEH129 FUL128:FUL129 FKP128:FKP129 FAT128:FAT129 EQX128:EQX129 EHB128:EHB129 DXF128:DXF129 DNJ128:DNJ129 DDN128:DDN129 CTR128:CTR129 CJV128:CJV129 BZZ128:BZZ129 BQD128:BQD129 BGH128:BGH129 AWL128:AWL129 AMP128:AMP129 ACT128:ACT129 WCC269:WCC270 WLS195:WLT195 WLU196 WVW197 JK197 TG197 ADC197 AMY197 AWU197 BGQ197 BQM197 CAI197 CKE197 CUA197 DDW197 DNS197 DXO197 EHK197 ERG197 FBC197 FKY197 FUU197 GEQ197 GOM197 GYI197 HIE197 HSA197 IBW197 ILS197 IVO197 JFK197 JPG197 JZC197 KIY197 KSU197 LCQ197 LMM197 LWI197 MGE197 MQA197 MZW197 NJS197 NTO197 ODK197 ONG197 OXC197 PGY197 PQU197 QAQ197 QKM197 QUI197 REE197 ROA197 RXW197 SHS197 SRO197 TBK197 TLG197 TVC197 UEY197 UOU197 UYQ197 VIM197 VSI197 WCE197 WMA197 O200:O201 JK201 TG201 ADC201 AMY201 AWU201 BGQ201 BQM201 CAI201 CKE201 CUA201 DDW201 DNS201 DXO201 EHK201 ERG201 FBC201 FKY201 FUU201 GEQ201 GOM201 GYI201 HIE201 HSA201 IBW201 ILS201 IVO201 JFK201 JPG201 JZC201 KIY201 KSU201 LCQ201 LMM201 LWI201 MGE201 MQA201 MZW201 NJS201 NTO201 ODK201 ONG201 OXC201 PGY201 PQU201 QAQ201 QKM201 QUI201 REE201 ROA201 RXW201 SHS201 SRO201 TBK201 TLG201 TVC201 UEY201 UOU201 UYQ201 VIM201 VSI201 WCE201 WMA201 WVW201 P263 TG263 JK263 WVW263 WMA263 WCE263 VSI263 VIM263 UYQ263 UOU263 UEY263 TVC263 TLG263 TBK263 SRO263 SHS263 RXW263 ROA263 REE263 QUI263 QKM263 QAQ263 PQU263 PGY263 OXC263 ONG263 ODK263 NTO263 NJS263 MZW263 MQA263 MGE263 LWI263 LMM263 LCQ263 KSU263 KIY263 JZC263 JPG263 JFK263 IVO263 ILS263 IBW263 HSA263 HIE263 GYI263 GOM263 GEQ263 FUU263 FKY263 FBC263 ERG263 EHK263 DXO263 DNS263 DDW263 CUA263 CKE263 CAI263 BQM263 BGQ263 AWU263 AMY263 ADC263 TI264:TI266 WVU264:WVU266 ADE264:ADE266 ANA264:ANA266 AWW264:AWW266 BGS264:BGS266 BQO264:BQO266 CAK264:CAK266 CKG264:CKG266 CUC264:CUC266 DDY264:DDY266 DNU264:DNU266 DXQ264:DXQ266 EHM264:EHM266 ERI264:ERI266 FBE264:FBE266 FLA264:FLA266 FUW264:FUW266 GES264:GES266 GOO264:GOO266 GYK264:GYK266 HIG264:HIG266 HSC264:HSC266 IBY264:IBY266 ILU264:ILU266 IVQ264:IVQ266 JFM264:JFM266 JPI264:JPI266 JZE264:JZE266 KJA264:KJA266 KSW264:KSW266 LCS264:LCS266 LMO264:LMO266 LWK264:LWK266 MGG264:MGG266 MQC264:MQC266 MZY264:MZY266 NJU264:NJU266 NTQ264:NTQ266 ODM264:ODM266 ONI264:ONI266 OXE264:OXE266 PHA264:PHA266 PQW264:PQW266 QAS264:QAS266 QKO264:QKO266 QUK264:QUK266 REG264:REG266 ROC264:ROC266 RXY264:RXY266 SHU264:SHU266 SRQ264:SRQ266 TBM264:TBM266 TLI264:TLI266 TVE264:TVE266 UFA264:UFA266 UOW264:UOW266 UYS264:UYS266 VIO264:VIO266 VSK264:VSK266 WCG264:WCG266 WMC264:WMC266 WVY264:WVY266 JI264:JI266 TE264:TE266 ADA264:ADA266 AMW264:AMW266 AWS264:AWS266 BGO264:BGO266 BQK264:BQK266 CAG264:CAG266 CKC264:CKC266 CTY264:CTY266 DDU264:DDU266 DNQ264:DNQ266 DXM264:DXM266 EHI264:EHI266 ERE264:ERE266 FBA264:FBA266 FKW264:FKW266 FUS264:FUS266 GEO264:GEO266 GOK264:GOK266 GYG264:GYG266 HIC264:HIC266 HRY264:HRY266 IBU264:IBU266 ILQ264:ILQ266 IVM264:IVM266 JFI264:JFI266 JPE264:JPE266 JZA264:JZA266 KIW264:KIW266 KSS264:KSS266 LCO264:LCO266 LMK264:LMK266 LWG264:LWG266 MGC264:MGC266 MPY264:MPY266 MZU264:MZU266 NJQ264:NJQ266 NTM264:NTM266 ODI264:ODI266 ONE264:ONE266 OXA264:OXA266 PGW264:PGW266 PQS264:PQS266 QAO264:QAO266 QKK264:QKK266 QUG264:QUG266 REC264:REC266 RNY264:RNY266 RXU264:RXU266 SHQ264:SHQ266 SRM264:SRM266 TBI264:TBI266 TLE264:TLE266 TVA264:TVA266 UEW264:UEW266 UOS264:UOS266 UYO264:UYO266 VIK264:VIK266 VSG264:VSG266 WCC264:WCC266 WLY264:WLY266 O188:O192 WVM194 JE194 TA194 ACW194 AMS194 AWO194 BGK194 BQG194 CAC194 CJY194 CTU194 DDQ194 DNM194 DXI194 EHE194 ERA194 FAW194 FKS194 FUO194 GEK194 GOG194 GYC194 HHY194 HRU194 IBQ194 ILM194 IVI194 JFE194 JPA194 JYW194 KIS194 KSO194 LCK194 LMG194 LWC194 MFY194 MPU194 MZQ194 NJM194 NTI194 ODE194 ONA194 OWW194 PGS194 PQO194 QAK194 QKG194 QUC194 RDY194 RNU194 RXQ194 SHM194 SRI194 TBE194 TLA194 TUW194 UES194 UOO194 UYK194 VIG194 VSC194 WBY194 WLU194 WVQ194 JA194 SW194 ACS194 AMO194 AWK194 BGG194 BQC194 BZY194 CJU194 CTQ194 DDM194 DNI194 DXE194 EHA194 EQW194 FAS194 FKO194 FUK194 GEG194 GOC194 GXY194 HHU194 HRQ194 IBM194 ILI194 IVE194 JFA194 JOW194 JYS194 KIO194 KSK194 LCG194 LMC194 LVY194 MFU194 MPQ194 MZM194 NJI194 NTE194 ODA194 OMW194 OWS194 PGO194 PQK194 QAG194 QKC194 QTY194 RDU194 RNQ194 RXM194 SHI194 SRE194 TBA194 TKW194 TUS194 UEO194 UOK194 UYG194 VIC194 VRY194 WBU194 WLQ194 JM258 TI258 WVU258 ADE258 ANA258 AWW258 BGS258 BQO258 CAK258 CKG258 CUC258 DDY258 DNU258 DXQ258 EHM258 ERI258 FBE258 FLA258 FUW258 GES258 GOO258 GYK258 HIG258 HSC258 IBY258 ILU258 IVQ258 JFM258 JPI258 JZE258 KJA258 KSW258 LCS258 LMO258 LWK258 MGG258 MQC258 MZY258 NJU258 NTQ258 ODM258 ONI258 OXE258 PHA258 PQW258 QAS258 QKO258 QUK258 REG258 ROC258 RXY258 SHU258 SRQ258 TBM258 TLI258 TVE258 UFA258 UOW258 UYS258 VIO258 VSK258 WCG258 WMC258 WVY258 JI258 TE258 ADA258 AMW258 AWS258 BGO258 BQK258 CAG258 CKC258 CTY258 DDU258 DNQ258 DXM258 EHI258 ERE258 FBA258 FKW258 FUS258 GEO258 GOK258 GYG258 HIC258 HRY258 IBU258 ILQ258 IVM258 JFI258 JPE258 JZA258 KIW258 KSS258 LCO258 LMK258 LWG258 MGC258 MPY258 MZU258 NJQ258 NTM258 ODI258 ONE258 OXA258 PGW258 PQS258 QAO258 QKK258 QUG258 REC258 RNY258 RXU258 SHQ258 SRM258 TBI258 TLE258 TVA258 UEW258 UOS258 UYO258 VIK258 VSG258 WCC258 WLY258 JM260 TI260 WVU260 ADE260 ANA260 AWW260 BGS260 BQO260 CAK260 CKG260 CUC260 DDY260 DNU260 DXQ260 EHM260 ERI260 FBE260 FLA260 FUW260 GES260 GOO260 GYK260 HIG260 HSC260 IBY260 ILU260 IVQ260 JFM260 JPI260 JZE260 KJA260 KSW260 LCS260 LMO260 LWK260 MGG260 MQC260 MZY260 NJU260 NTQ260 ODM260 ONI260 OXE260 PHA260 PQW260 QAS260 QKO260 QUK260 REG260 ROC260 RXY260 SHU260 SRQ260 TBM260 TLI260 TVE260 UFA260 UOW260 UYS260 VIO260 VSK260 WCG260 WMC260 WVY260 JI260 TE260 ADA260 AMW260 AWS260 BGO260 BQK260 CAG260 CKC260 CTY260 DDU260 DNQ260 DXM260 EHI260 ERE260 FBA260 FKW260 FUS260 GEO260 GOK260 GYG260 HIC260 HRY260 IBU260 ILQ260 IVM260 JFI260 JPE260 JZA260 KIW260 KSS260 LCO260 LMK260 LWG260 MGC260 MPY260 MZU260 NJQ260 NTM260 ODI260 ONE260 OXA260 PGW260 PQS260 QAO260 QKK260 QUG260 REC260 RNY260 RXU260 SHQ260 SRM260 TBI260 TLE260 TVA260 UEW260 UOS260 UYO260 VIK260 VSG260 WCC260 WLY260 JM262 TI262 WVU262 ADE262 ANA262 AWW262 BGS262 BQO262 CAK262 CKG262 CUC262 DDY262 DNU262 DXQ262 EHM262 ERI262 FBE262 FLA262 FUW262 GES262 GOO262 GYK262 HIG262 HSC262 IBY262 ILU262 IVQ262 JFM262 JPI262 JZE262 KJA262 KSW262 LCS262 LMO262 LWK262 MGG262 MQC262 MZY262 NJU262 NTQ262 ODM262 ONI262 OXE262 PHA262 PQW262 QAS262 QKO262 QUK262 REG262 ROC262 RXY262 SHU262 SRQ262 TBM262 TLI262 TVE262 UFA262 UOW262 UYS262 VIO262 VSK262 WCG262 WMC262 WVY262 JI262 TE262 ADA262 AMW262 AWS262 BGO262 BQK262 CAG262 CKC262 CTY262 DDU262 DNQ262 DXM262 EHI262 ERE262 FBA262 FKW262 FUS262 GEO262 GOK262 GYG262 HIC262 HRY262 IBU262 ILQ262 IVM262 JFI262 JPE262 JZA262 KIW262 KSS262 LCO262 LMK262 LWG262 MGC262 MPY262 MZU262 NJQ262 NTM262 ODI262 ONE262 OXA262 PGW262 PQS262 QAO262 QKK262 QUG262 REC262 RNY262 RXU262 SHQ262 SRM262 TBI262 TLE262 TVA262 UEW262 UOS262 UYO262 VIK262 VSG262 WCC262 AVS64:AVS65 AVS69:AVS70 AVS74:AVS75 AVS98:AVS99 AVS85:AVS86 AVS94:AVS95 SJ133 AVS89:AVS90 U105:U107 R108:R109 ACT132 AMP132 AWL132 BGH132 BQD132 BZZ132 CJV132 CTR132 DDN132 DNJ132 DXF132 EHB132 EQX132 FAT132 FKP132 FUL132 GEH132 GOD132 GXZ132 HHV132 HRR132 IBN132 ILJ132 IVF132 JFB132 JOX132 JYT132 KIP132 KSL132 LCH132 LMD132 LVZ132 MFV132 MPR132 MZN132 NJJ132 NTF132 ODB132 OMX132 OWT132 PGP132 PQL132 QAH132 QKD132 QTZ132 RDV132 RNR132 RXN132 SHJ132 SRF132 TBB132 TKX132 TUT132 UEP132 UOL132 UYH132 VID132 VRZ132 WBV132 WLR132 WVN132 IX132 ST132 ACP132 AML132 AWH132 BGD132 BPZ132 BZV132 CJR132 CTN132 DDJ132 DNF132 DXB132 EGX132 EQT132 FAP132 FKL132 FUH132 GED132 GNZ132 GXV132 HHR132 HRN132 IBJ132 ILF132 IVB132 JEX132 JOT132 JYP132 KIL132 KSH132 LCD132 LLZ132 LVV132 MFR132 MPN132 MZJ132 NJF132 NTB132 OCX132 OMT132 OWP132 PGL132 PQH132 QAD132 QJZ132 QTV132 RDR132 RNN132 RXJ132 SHF132 SRB132 TAX132 TKT132 TUP132 UEL132 UOH132 UYD132 VHZ132 VRV132 WBR132 WLN132 WVJ132 JB132 SX132 T131:T133 IN133 WUV133 WKZ133 WBD133 VRH133 VHL133 UXP133 UNT133 UDX133 TUB133 TKF133 TAJ133 SQN133 SGR133 RWV133 RMZ133 RDD133 QTH133 QJL133 PZP133 PPT133 PFX133 OWB133 OMF133 OCJ133 NSN133 NIR133 MYV133 MOZ133 MFD133 LVH133 LLL133 LBP133 KRT133 KHX133 JYB133 JOF133 JEJ133 IUN133 IKR133 IAV133 HQZ133 HHD133 GXH133 GNL133 GDP133 FTT133 FJX133 FAB133 EQF133 EGJ133 DWN133 DMR133 DCV133 CSZ133 CJD133 BZH133 BPL133 BFP133 AVT133 ALX133 ACB133 SF133 IJ133 WUZ133 WLD133 WBH133 VRL133 VHP133 UXT133 UNX133 UEB133 TUF133 TKJ133 TAN133 SQR133 SGV133 RWZ133 RND133 RDH133 QTL133 QJP133 PZT133 PPX133 PGB133 OWF133 OMJ133 OCN133 NSR133 NIV133 MYZ133 MPD133 MFH133 LVL133 LLP133 LBT133 KRX133 KIB133 JYF133 JOJ133 JEN133 IUR133 IKV133 IAZ133 HRD133 HHH133 GXL133 GNP133 GDT133 FTX133 FKB133 FAF133 EQJ133 EGN133 DWR133 DMV133 DCZ133 CTD133 CJH133 BZL133 BPP133 BFT133 AVX133 AMB133 ACF133 AVS79 WUY267:WUY268 R84:R104 AVS82 O232:O234 S134:S137 O237:O238 O241:O242 S188:S192 JM264:JM266 SM267:SM268 ACI267:ACI268 AME267:AME268 AWA267:AWA268 BFW267:BFW268 BPS267:BPS268 BZO267:BZO268 CJK267:CJK268 CTG267:CTG268 DDC267:DDC268 DMY267:DMY268 DWU267:DWU268 EGQ267:EGQ268 EQM267:EQM268 FAI267:FAI268 FKE267:FKE268 FUA267:FUA268 GDW267:GDW268 GNS267:GNS268 GXO267:GXO268 HHK267:HHK268 HRG267:HRG268 IBC267:IBC268 IKY267:IKY268 IUU267:IUU268 JEQ267:JEQ268 JOM267:JOM268 JYI267:JYI268 KIE267:KIE268 KSA267:KSA268 LBW267:LBW268 LLS267:LLS268 LVO267:LVO268 MFK267:MFK268 MPG267:MPG268 MZC267:MZC268 NIY267:NIY268 NSU267:NSU268 OCQ267:OCQ268 OMM267:OMM268 OWI267:OWI268 PGE267:PGE268 PQA267:PQA268 PZW267:PZW268 QJS267:QJS268 QTO267:QTO268 RDK267:RDK268 RNG267:RNG268 RXC267:RXC268 SGY267:SGY268 SQU267:SQU268 TAQ267:TAQ268 TKM267:TKM268 TUI267:TUI268 UEE267:UEE268 UOA267:UOA268 UXW267:UXW268 VHS267:VHS268 VRO267:VRO268 WBK267:WBK268 WLG267:WLG268 WVC267:WVC268 IM267:IM268 SI267:SI268 ACE267:ACE268 AMA267:AMA268 AVW267:AVW268 BFS267:BFS268 BPO267:BPO268 BZK267:BZK268 CJG267:CJG268 CTC267:CTC268 DCY267:DCY268 DMU267:DMU268 DWQ267:DWQ268 EGM267:EGM268 EQI267:EQI268 FAE267:FAE268 FKA267:FKA268 FTW267:FTW268 GDS267:GDS268 GNO267:GNO268 GXK267:GXK268 HHG267:HHG268 HRC267:HRC268 IAY267:IAY268 IKU267:IKU268 IUQ267:IUQ268 JEM267:JEM268 JOI267:JOI268 JYE267:JYE268 KIA267:KIA268 KRW267:KRW268 LBS267:LBS268 LLO267:LLO268 LVK267:LVK268 MFG267:MFG268 MPC267:MPC268 MYY267:MYY268 NIU267:NIU268 NSQ267:NSQ268 OCM267:OCM268 OMI267:OMI268 OWE267:OWE268 PGA267:PGA268 PPW267:PPW268 PZS267:PZS268 QJO267:QJO268 QTK267:QTK268 RDG267:RDG268 RNC267:RNC268 RWY267:RWY268 SGU267:SGU268 SQQ267:SQQ268 TAM267:TAM268 TKI267:TKI268 TUE267:TUE268 UEA267:UEA268 UNW267:UNW268 UXS267:UXS268 VHO267:VHO268 VRK267:VRK268 WBG267:WBG268 R202:R231 N84:N104 SX134 D137 IZ137 SV137 ACR137 AMN137 AWJ137 BGF137 BQB137 BZX137 CJT137 CTP137 DDL137 DNH137 DXD137 EGZ137 EQV137 FAR137 FKN137 FUJ137 GEF137 GOB137 GXX137 HHT137 HRP137 IBL137 ILH137 IVD137 JEZ137 JOV137 JYR137 KIN137 KSJ137 LCF137 LMB137 LVX137 MFT137 MPP137 MZL137 NJH137 NTD137 OCZ137 OMV137 OWR137 PGN137 PQJ137 QAF137 QKB137 QTX137 RDT137 RNP137 RXL137 SHH137 SRD137 TAZ137 TKV137 TUR137 UEN137 UOJ137 UYF137 VIB137 VRX137 WBT137 WLP137 WVL137 N63:N82 O271:O870 O267:O268 WLY269:WLY270 WLC267:WLC268 WVU269:WVU270 JI269:JI270 TE269:TE270 ADA269:ADA270 AMW269:AMW270 AWS269:AWS270 BGO269:BGO270 BQK269:BQK270 CAG269:CAG270 CKC269:CKC270 CTY269:CTY270 DDU269:DDU270 DNQ269:DNQ270 DXM269:DXM270 EHI269:EHI270 ERE269:ERE270 FBA269:FBA270 FKW269:FKW270 FUS269:FUS270 GEO269:GEO270 GOK269:GOK270 GYG269:GYG270 HIC269:HIC270 HRY269:HRY270 IBU269:IBU270 ILQ269:ILQ270 IVM269:IVM270 JFI269:JFI270 JPE269:JPE270 JZA269:JZA270 KIW269:KIW270 KSS269:KSS270 LCO269:LCO270 LMK269:LMK270 LWG269:LWG270 MGC269:MGC270 MPY269:MPY270 MZU269:MZU270 NJQ269:NJQ270 NTM269:NTM270 ODI269:ODI270 ONE269:ONE270 OXA269:OXA270 PGW269:PGW270 PQS269:PQS270 QAO269:QAO270 QKK269:QKK270 QUG269:QUG270 REC269:REC270 RNY269:RNY270 RXU269:RXU270 SHQ269:SHQ270 SRM269:SRM270 TBI269:TBI270 TLE269:TLE270 TVA269:TVA270 UEW269:UEW270 UOS269:UOS270 UYO269:UYO270 VIK269:VIK270 VSG269:VSG270 WVU217 R63:R82 WCC135:WCC137 VSG135:VSG137 VIK135:VIK137 UYO135:UYO137 UOS135:UOS137 UEW135:UEW137 TVA135:TVA137 TLE135:TLE137 TBI135:TBI137 SRM135:SRM137 SHQ135:SHQ137 RXU135:RXU137 RNY135:RNY137 REC135:REC137 QUG135:QUG137 QKK135:QKK137 QAO135:QAO137 PQS135:PQS137 PGW135:PGW137 OXA135:OXA137 ONE135:ONE137 ODI135:ODI137 NTM135:NTM137 NJQ135:NJQ137 MZU135:MZU137 MPY135:MPY137 MGC135:MGC137 LWG135:LWG137 LMK135:LMK137 LCO135:LCO137 KSS135:KSS137 KIW135:KIW137 JZA135:JZA137 JPE135:JPE137 JFI135:JFI137 IVM135:IVM137 ILQ135:ILQ137 IBU135:IBU137 HRY135:HRY137 HIC135:HIC137 GYG135:GYG137 GOK135:GOK137 GEO135:GEO137 FUS135:FUS137 FKW135:FKW137 FBA135:FBA137 ERE135:ERE137 EHI135:EHI137 DXM135:DXM137 DNQ135:DNQ137 DDU135:DDU137 CTY135:CTY137 CKC135:CKC137 CAG135:CAG137 BQK135:BQK137 BGO135:BGO137 AWS135:AWS137 AMW135:AMW137 ADA135:ADA137 TE135:TE137 JI135:JI137 WVU135:WVU137 WLY135:WLY137 S126:S129 TI217 JM217 ADE217 ANA217 AWW217 BGS217 BQO217 CAK217 CKG217 CUC217 DDY217 DNU217 DXQ217 EHM217 ERI217 FBE217 FLA217 FUW217 GES217 GOO217 GYK217 HIG217 HSC217 IBY217 ILU217 IVQ217 JFM217 JPI217 JZE217 KJA217 KSW217 LCS217 LMO217 LWK217 MGG217 MQC217 MZY217 NJU217 NTQ217 ODM217 ONI217 OXE217 PHA217 PQW217 QAS217 QKO217 QUK217 REG217 ROC217 RXY217 SHU217 SRQ217 TBM217 TLI217 TVE217 UFA217 UOW217 UYS217 VIO217 VSK217 WCG217 WMC217 WVY217 JI217 TE217 ADA217 AMW217 AWS217 BGO217 BQK217 CAG217 CKC217 CTY217 DDU217 DNQ217 DXM217 EHI217 ERE217 FBA217 FKW217 FUS217 GEO217 GOK217 GYG217 HIC217 HRY217 IBU217 ILQ217 IVM217 JFI217 JPE217 JZA217 KIW217 KSS217 LCO217 LMK217 LWG217 MGC217 MPY217 MZU217 NJQ217 NTM217 ODI217 ONE217 OXA217 PGW217 PQS217 QAO217 QKK217 QUG217 REC217 RNY217 RXU217 SHQ217 SRM217 TBI217 TLE217 TVA217 UEW217 UOS217 UYO217 VIK217 VSG217 WCC217 WLY217 S267:S869 S232:S249 O249</xm:sqref>
        </x14:dataValidation>
        <x14:dataValidation type="whole" allowBlank="1" showInputMessage="1" showErrorMessage="1">
          <x14:formula1>
            <xm:f>0</xm:f>
          </x14:formula1>
          <x14:formula2>
            <xm:f>100</xm:f>
          </x14:formula2>
          <xm:sqref>N65577:N66405 JH65577:JH66405 TD65577:TD66405 ACZ65577:ACZ66405 AMV65577:AMV66405 AWR65577:AWR66405 BGN65577:BGN66405 BQJ65577:BQJ66405 CAF65577:CAF66405 CKB65577:CKB66405 CTX65577:CTX66405 DDT65577:DDT66405 DNP65577:DNP66405 DXL65577:DXL66405 EHH65577:EHH66405 ERD65577:ERD66405 FAZ65577:FAZ66405 FKV65577:FKV66405 FUR65577:FUR66405 GEN65577:GEN66405 GOJ65577:GOJ66405 GYF65577:GYF66405 HIB65577:HIB66405 HRX65577:HRX66405 IBT65577:IBT66405 ILP65577:ILP66405 IVL65577:IVL66405 JFH65577:JFH66405 JPD65577:JPD66405 JYZ65577:JYZ66405 KIV65577:KIV66405 KSR65577:KSR66405 LCN65577:LCN66405 LMJ65577:LMJ66405 LWF65577:LWF66405 MGB65577:MGB66405 MPX65577:MPX66405 MZT65577:MZT66405 NJP65577:NJP66405 NTL65577:NTL66405 ODH65577:ODH66405 OND65577:OND66405 OWZ65577:OWZ66405 PGV65577:PGV66405 PQR65577:PQR66405 QAN65577:QAN66405 QKJ65577:QKJ66405 QUF65577:QUF66405 REB65577:REB66405 RNX65577:RNX66405 RXT65577:RXT66405 SHP65577:SHP66405 SRL65577:SRL66405 TBH65577:TBH66405 TLD65577:TLD66405 TUZ65577:TUZ66405 UEV65577:UEV66405 UOR65577:UOR66405 UYN65577:UYN66405 VIJ65577:VIJ66405 VSF65577:VSF66405 WCB65577:WCB66405 WLX65577:WLX66405 WVT65577:WVT66405 N131113:N131941 JH131113:JH131941 TD131113:TD131941 ACZ131113:ACZ131941 AMV131113:AMV131941 AWR131113:AWR131941 BGN131113:BGN131941 BQJ131113:BQJ131941 CAF131113:CAF131941 CKB131113:CKB131941 CTX131113:CTX131941 DDT131113:DDT131941 DNP131113:DNP131941 DXL131113:DXL131941 EHH131113:EHH131941 ERD131113:ERD131941 FAZ131113:FAZ131941 FKV131113:FKV131941 FUR131113:FUR131941 GEN131113:GEN131941 GOJ131113:GOJ131941 GYF131113:GYF131941 HIB131113:HIB131941 HRX131113:HRX131941 IBT131113:IBT131941 ILP131113:ILP131941 IVL131113:IVL131941 JFH131113:JFH131941 JPD131113:JPD131941 JYZ131113:JYZ131941 KIV131113:KIV131941 KSR131113:KSR131941 LCN131113:LCN131941 LMJ131113:LMJ131941 LWF131113:LWF131941 MGB131113:MGB131941 MPX131113:MPX131941 MZT131113:MZT131941 NJP131113:NJP131941 NTL131113:NTL131941 ODH131113:ODH131941 OND131113:OND131941 OWZ131113:OWZ131941 PGV131113:PGV131941 PQR131113:PQR131941 QAN131113:QAN131941 QKJ131113:QKJ131941 QUF131113:QUF131941 REB131113:REB131941 RNX131113:RNX131941 RXT131113:RXT131941 SHP131113:SHP131941 SRL131113:SRL131941 TBH131113:TBH131941 TLD131113:TLD131941 TUZ131113:TUZ131941 UEV131113:UEV131941 UOR131113:UOR131941 UYN131113:UYN131941 VIJ131113:VIJ131941 VSF131113:VSF131941 WCB131113:WCB131941 WLX131113:WLX131941 WVT131113:WVT131941 N196649:N197477 JH196649:JH197477 TD196649:TD197477 ACZ196649:ACZ197477 AMV196649:AMV197477 AWR196649:AWR197477 BGN196649:BGN197477 BQJ196649:BQJ197477 CAF196649:CAF197477 CKB196649:CKB197477 CTX196649:CTX197477 DDT196649:DDT197477 DNP196649:DNP197477 DXL196649:DXL197477 EHH196649:EHH197477 ERD196649:ERD197477 FAZ196649:FAZ197477 FKV196649:FKV197477 FUR196649:FUR197477 GEN196649:GEN197477 GOJ196649:GOJ197477 GYF196649:GYF197477 HIB196649:HIB197477 HRX196649:HRX197477 IBT196649:IBT197477 ILP196649:ILP197477 IVL196649:IVL197477 JFH196649:JFH197477 JPD196649:JPD197477 JYZ196649:JYZ197477 KIV196649:KIV197477 KSR196649:KSR197477 LCN196649:LCN197477 LMJ196649:LMJ197477 LWF196649:LWF197477 MGB196649:MGB197477 MPX196649:MPX197477 MZT196649:MZT197477 NJP196649:NJP197477 NTL196649:NTL197477 ODH196649:ODH197477 OND196649:OND197477 OWZ196649:OWZ197477 PGV196649:PGV197477 PQR196649:PQR197477 QAN196649:QAN197477 QKJ196649:QKJ197477 QUF196649:QUF197477 REB196649:REB197477 RNX196649:RNX197477 RXT196649:RXT197477 SHP196649:SHP197477 SRL196649:SRL197477 TBH196649:TBH197477 TLD196649:TLD197477 TUZ196649:TUZ197477 UEV196649:UEV197477 UOR196649:UOR197477 UYN196649:UYN197477 VIJ196649:VIJ197477 VSF196649:VSF197477 WCB196649:WCB197477 WLX196649:WLX197477 WVT196649:WVT197477 N262185:N263013 JH262185:JH263013 TD262185:TD263013 ACZ262185:ACZ263013 AMV262185:AMV263013 AWR262185:AWR263013 BGN262185:BGN263013 BQJ262185:BQJ263013 CAF262185:CAF263013 CKB262185:CKB263013 CTX262185:CTX263013 DDT262185:DDT263013 DNP262185:DNP263013 DXL262185:DXL263013 EHH262185:EHH263013 ERD262185:ERD263013 FAZ262185:FAZ263013 FKV262185:FKV263013 FUR262185:FUR263013 GEN262185:GEN263013 GOJ262185:GOJ263013 GYF262185:GYF263013 HIB262185:HIB263013 HRX262185:HRX263013 IBT262185:IBT263013 ILP262185:ILP263013 IVL262185:IVL263013 JFH262185:JFH263013 JPD262185:JPD263013 JYZ262185:JYZ263013 KIV262185:KIV263013 KSR262185:KSR263013 LCN262185:LCN263013 LMJ262185:LMJ263013 LWF262185:LWF263013 MGB262185:MGB263013 MPX262185:MPX263013 MZT262185:MZT263013 NJP262185:NJP263013 NTL262185:NTL263013 ODH262185:ODH263013 OND262185:OND263013 OWZ262185:OWZ263013 PGV262185:PGV263013 PQR262185:PQR263013 QAN262185:QAN263013 QKJ262185:QKJ263013 QUF262185:QUF263013 REB262185:REB263013 RNX262185:RNX263013 RXT262185:RXT263013 SHP262185:SHP263013 SRL262185:SRL263013 TBH262185:TBH263013 TLD262185:TLD263013 TUZ262185:TUZ263013 UEV262185:UEV263013 UOR262185:UOR263013 UYN262185:UYN263013 VIJ262185:VIJ263013 VSF262185:VSF263013 WCB262185:WCB263013 WLX262185:WLX263013 WVT262185:WVT263013 N327721:N328549 JH327721:JH328549 TD327721:TD328549 ACZ327721:ACZ328549 AMV327721:AMV328549 AWR327721:AWR328549 BGN327721:BGN328549 BQJ327721:BQJ328549 CAF327721:CAF328549 CKB327721:CKB328549 CTX327721:CTX328549 DDT327721:DDT328549 DNP327721:DNP328549 DXL327721:DXL328549 EHH327721:EHH328549 ERD327721:ERD328549 FAZ327721:FAZ328549 FKV327721:FKV328549 FUR327721:FUR328549 GEN327721:GEN328549 GOJ327721:GOJ328549 GYF327721:GYF328549 HIB327721:HIB328549 HRX327721:HRX328549 IBT327721:IBT328549 ILP327721:ILP328549 IVL327721:IVL328549 JFH327721:JFH328549 JPD327721:JPD328549 JYZ327721:JYZ328549 KIV327721:KIV328549 KSR327721:KSR328549 LCN327721:LCN328549 LMJ327721:LMJ328549 LWF327721:LWF328549 MGB327721:MGB328549 MPX327721:MPX328549 MZT327721:MZT328549 NJP327721:NJP328549 NTL327721:NTL328549 ODH327721:ODH328549 OND327721:OND328549 OWZ327721:OWZ328549 PGV327721:PGV328549 PQR327721:PQR328549 QAN327721:QAN328549 QKJ327721:QKJ328549 QUF327721:QUF328549 REB327721:REB328549 RNX327721:RNX328549 RXT327721:RXT328549 SHP327721:SHP328549 SRL327721:SRL328549 TBH327721:TBH328549 TLD327721:TLD328549 TUZ327721:TUZ328549 UEV327721:UEV328549 UOR327721:UOR328549 UYN327721:UYN328549 VIJ327721:VIJ328549 VSF327721:VSF328549 WCB327721:WCB328549 WLX327721:WLX328549 WVT327721:WVT328549 N393257:N394085 JH393257:JH394085 TD393257:TD394085 ACZ393257:ACZ394085 AMV393257:AMV394085 AWR393257:AWR394085 BGN393257:BGN394085 BQJ393257:BQJ394085 CAF393257:CAF394085 CKB393257:CKB394085 CTX393257:CTX394085 DDT393257:DDT394085 DNP393257:DNP394085 DXL393257:DXL394085 EHH393257:EHH394085 ERD393257:ERD394085 FAZ393257:FAZ394085 FKV393257:FKV394085 FUR393257:FUR394085 GEN393257:GEN394085 GOJ393257:GOJ394085 GYF393257:GYF394085 HIB393257:HIB394085 HRX393257:HRX394085 IBT393257:IBT394085 ILP393257:ILP394085 IVL393257:IVL394085 JFH393257:JFH394085 JPD393257:JPD394085 JYZ393257:JYZ394085 KIV393257:KIV394085 KSR393257:KSR394085 LCN393257:LCN394085 LMJ393257:LMJ394085 LWF393257:LWF394085 MGB393257:MGB394085 MPX393257:MPX394085 MZT393257:MZT394085 NJP393257:NJP394085 NTL393257:NTL394085 ODH393257:ODH394085 OND393257:OND394085 OWZ393257:OWZ394085 PGV393257:PGV394085 PQR393257:PQR394085 QAN393257:QAN394085 QKJ393257:QKJ394085 QUF393257:QUF394085 REB393257:REB394085 RNX393257:RNX394085 RXT393257:RXT394085 SHP393257:SHP394085 SRL393257:SRL394085 TBH393257:TBH394085 TLD393257:TLD394085 TUZ393257:TUZ394085 UEV393257:UEV394085 UOR393257:UOR394085 UYN393257:UYN394085 VIJ393257:VIJ394085 VSF393257:VSF394085 WCB393257:WCB394085 WLX393257:WLX394085 WVT393257:WVT394085 N458793:N459621 JH458793:JH459621 TD458793:TD459621 ACZ458793:ACZ459621 AMV458793:AMV459621 AWR458793:AWR459621 BGN458793:BGN459621 BQJ458793:BQJ459621 CAF458793:CAF459621 CKB458793:CKB459621 CTX458793:CTX459621 DDT458793:DDT459621 DNP458793:DNP459621 DXL458793:DXL459621 EHH458793:EHH459621 ERD458793:ERD459621 FAZ458793:FAZ459621 FKV458793:FKV459621 FUR458793:FUR459621 GEN458793:GEN459621 GOJ458793:GOJ459621 GYF458793:GYF459621 HIB458793:HIB459621 HRX458793:HRX459621 IBT458793:IBT459621 ILP458793:ILP459621 IVL458793:IVL459621 JFH458793:JFH459621 JPD458793:JPD459621 JYZ458793:JYZ459621 KIV458793:KIV459621 KSR458793:KSR459621 LCN458793:LCN459621 LMJ458793:LMJ459621 LWF458793:LWF459621 MGB458793:MGB459621 MPX458793:MPX459621 MZT458793:MZT459621 NJP458793:NJP459621 NTL458793:NTL459621 ODH458793:ODH459621 OND458793:OND459621 OWZ458793:OWZ459621 PGV458793:PGV459621 PQR458793:PQR459621 QAN458793:QAN459621 QKJ458793:QKJ459621 QUF458793:QUF459621 REB458793:REB459621 RNX458793:RNX459621 RXT458793:RXT459621 SHP458793:SHP459621 SRL458793:SRL459621 TBH458793:TBH459621 TLD458793:TLD459621 TUZ458793:TUZ459621 UEV458793:UEV459621 UOR458793:UOR459621 UYN458793:UYN459621 VIJ458793:VIJ459621 VSF458793:VSF459621 WCB458793:WCB459621 WLX458793:WLX459621 WVT458793:WVT459621 N524329:N525157 JH524329:JH525157 TD524329:TD525157 ACZ524329:ACZ525157 AMV524329:AMV525157 AWR524329:AWR525157 BGN524329:BGN525157 BQJ524329:BQJ525157 CAF524329:CAF525157 CKB524329:CKB525157 CTX524329:CTX525157 DDT524329:DDT525157 DNP524329:DNP525157 DXL524329:DXL525157 EHH524329:EHH525157 ERD524329:ERD525157 FAZ524329:FAZ525157 FKV524329:FKV525157 FUR524329:FUR525157 GEN524329:GEN525157 GOJ524329:GOJ525157 GYF524329:GYF525157 HIB524329:HIB525157 HRX524329:HRX525157 IBT524329:IBT525157 ILP524329:ILP525157 IVL524329:IVL525157 JFH524329:JFH525157 JPD524329:JPD525157 JYZ524329:JYZ525157 KIV524329:KIV525157 KSR524329:KSR525157 LCN524329:LCN525157 LMJ524329:LMJ525157 LWF524329:LWF525157 MGB524329:MGB525157 MPX524329:MPX525157 MZT524329:MZT525157 NJP524329:NJP525157 NTL524329:NTL525157 ODH524329:ODH525157 OND524329:OND525157 OWZ524329:OWZ525157 PGV524329:PGV525157 PQR524329:PQR525157 QAN524329:QAN525157 QKJ524329:QKJ525157 QUF524329:QUF525157 REB524329:REB525157 RNX524329:RNX525157 RXT524329:RXT525157 SHP524329:SHP525157 SRL524329:SRL525157 TBH524329:TBH525157 TLD524329:TLD525157 TUZ524329:TUZ525157 UEV524329:UEV525157 UOR524329:UOR525157 UYN524329:UYN525157 VIJ524329:VIJ525157 VSF524329:VSF525157 WCB524329:WCB525157 WLX524329:WLX525157 WVT524329:WVT525157 N589865:N590693 JH589865:JH590693 TD589865:TD590693 ACZ589865:ACZ590693 AMV589865:AMV590693 AWR589865:AWR590693 BGN589865:BGN590693 BQJ589865:BQJ590693 CAF589865:CAF590693 CKB589865:CKB590693 CTX589865:CTX590693 DDT589865:DDT590693 DNP589865:DNP590693 DXL589865:DXL590693 EHH589865:EHH590693 ERD589865:ERD590693 FAZ589865:FAZ590693 FKV589865:FKV590693 FUR589865:FUR590693 GEN589865:GEN590693 GOJ589865:GOJ590693 GYF589865:GYF590693 HIB589865:HIB590693 HRX589865:HRX590693 IBT589865:IBT590693 ILP589865:ILP590693 IVL589865:IVL590693 JFH589865:JFH590693 JPD589865:JPD590693 JYZ589865:JYZ590693 KIV589865:KIV590693 KSR589865:KSR590693 LCN589865:LCN590693 LMJ589865:LMJ590693 LWF589865:LWF590693 MGB589865:MGB590693 MPX589865:MPX590693 MZT589865:MZT590693 NJP589865:NJP590693 NTL589865:NTL590693 ODH589865:ODH590693 OND589865:OND590693 OWZ589865:OWZ590693 PGV589865:PGV590693 PQR589865:PQR590693 QAN589865:QAN590693 QKJ589865:QKJ590693 QUF589865:QUF590693 REB589865:REB590693 RNX589865:RNX590693 RXT589865:RXT590693 SHP589865:SHP590693 SRL589865:SRL590693 TBH589865:TBH590693 TLD589865:TLD590693 TUZ589865:TUZ590693 UEV589865:UEV590693 UOR589865:UOR590693 UYN589865:UYN590693 VIJ589865:VIJ590693 VSF589865:VSF590693 WCB589865:WCB590693 WLX589865:WLX590693 WVT589865:WVT590693 N655401:N656229 JH655401:JH656229 TD655401:TD656229 ACZ655401:ACZ656229 AMV655401:AMV656229 AWR655401:AWR656229 BGN655401:BGN656229 BQJ655401:BQJ656229 CAF655401:CAF656229 CKB655401:CKB656229 CTX655401:CTX656229 DDT655401:DDT656229 DNP655401:DNP656229 DXL655401:DXL656229 EHH655401:EHH656229 ERD655401:ERD656229 FAZ655401:FAZ656229 FKV655401:FKV656229 FUR655401:FUR656229 GEN655401:GEN656229 GOJ655401:GOJ656229 GYF655401:GYF656229 HIB655401:HIB656229 HRX655401:HRX656229 IBT655401:IBT656229 ILP655401:ILP656229 IVL655401:IVL656229 JFH655401:JFH656229 JPD655401:JPD656229 JYZ655401:JYZ656229 KIV655401:KIV656229 KSR655401:KSR656229 LCN655401:LCN656229 LMJ655401:LMJ656229 LWF655401:LWF656229 MGB655401:MGB656229 MPX655401:MPX656229 MZT655401:MZT656229 NJP655401:NJP656229 NTL655401:NTL656229 ODH655401:ODH656229 OND655401:OND656229 OWZ655401:OWZ656229 PGV655401:PGV656229 PQR655401:PQR656229 QAN655401:QAN656229 QKJ655401:QKJ656229 QUF655401:QUF656229 REB655401:REB656229 RNX655401:RNX656229 RXT655401:RXT656229 SHP655401:SHP656229 SRL655401:SRL656229 TBH655401:TBH656229 TLD655401:TLD656229 TUZ655401:TUZ656229 UEV655401:UEV656229 UOR655401:UOR656229 UYN655401:UYN656229 VIJ655401:VIJ656229 VSF655401:VSF656229 WCB655401:WCB656229 WLX655401:WLX656229 WVT655401:WVT656229 N720937:N721765 JH720937:JH721765 TD720937:TD721765 ACZ720937:ACZ721765 AMV720937:AMV721765 AWR720937:AWR721765 BGN720937:BGN721765 BQJ720937:BQJ721765 CAF720937:CAF721765 CKB720937:CKB721765 CTX720937:CTX721765 DDT720937:DDT721765 DNP720937:DNP721765 DXL720937:DXL721765 EHH720937:EHH721765 ERD720937:ERD721765 FAZ720937:FAZ721765 FKV720937:FKV721765 FUR720937:FUR721765 GEN720937:GEN721765 GOJ720937:GOJ721765 GYF720937:GYF721765 HIB720937:HIB721765 HRX720937:HRX721765 IBT720937:IBT721765 ILP720937:ILP721765 IVL720937:IVL721765 JFH720937:JFH721765 JPD720937:JPD721765 JYZ720937:JYZ721765 KIV720937:KIV721765 KSR720937:KSR721765 LCN720937:LCN721765 LMJ720937:LMJ721765 LWF720937:LWF721765 MGB720937:MGB721765 MPX720937:MPX721765 MZT720937:MZT721765 NJP720937:NJP721765 NTL720937:NTL721765 ODH720937:ODH721765 OND720937:OND721765 OWZ720937:OWZ721765 PGV720937:PGV721765 PQR720937:PQR721765 QAN720937:QAN721765 QKJ720937:QKJ721765 QUF720937:QUF721765 REB720937:REB721765 RNX720937:RNX721765 RXT720937:RXT721765 SHP720937:SHP721765 SRL720937:SRL721765 TBH720937:TBH721765 TLD720937:TLD721765 TUZ720937:TUZ721765 UEV720937:UEV721765 UOR720937:UOR721765 UYN720937:UYN721765 VIJ720937:VIJ721765 VSF720937:VSF721765 WCB720937:WCB721765 WLX720937:WLX721765 WVT720937:WVT721765 N786473:N787301 JH786473:JH787301 TD786473:TD787301 ACZ786473:ACZ787301 AMV786473:AMV787301 AWR786473:AWR787301 BGN786473:BGN787301 BQJ786473:BQJ787301 CAF786473:CAF787301 CKB786473:CKB787301 CTX786473:CTX787301 DDT786473:DDT787301 DNP786473:DNP787301 DXL786473:DXL787301 EHH786473:EHH787301 ERD786473:ERD787301 FAZ786473:FAZ787301 FKV786473:FKV787301 FUR786473:FUR787301 GEN786473:GEN787301 GOJ786473:GOJ787301 GYF786473:GYF787301 HIB786473:HIB787301 HRX786473:HRX787301 IBT786473:IBT787301 ILP786473:ILP787301 IVL786473:IVL787301 JFH786473:JFH787301 JPD786473:JPD787301 JYZ786473:JYZ787301 KIV786473:KIV787301 KSR786473:KSR787301 LCN786473:LCN787301 LMJ786473:LMJ787301 LWF786473:LWF787301 MGB786473:MGB787301 MPX786473:MPX787301 MZT786473:MZT787301 NJP786473:NJP787301 NTL786473:NTL787301 ODH786473:ODH787301 OND786473:OND787301 OWZ786473:OWZ787301 PGV786473:PGV787301 PQR786473:PQR787301 QAN786473:QAN787301 QKJ786473:QKJ787301 QUF786473:QUF787301 REB786473:REB787301 RNX786473:RNX787301 RXT786473:RXT787301 SHP786473:SHP787301 SRL786473:SRL787301 TBH786473:TBH787301 TLD786473:TLD787301 TUZ786473:TUZ787301 UEV786473:UEV787301 UOR786473:UOR787301 UYN786473:UYN787301 VIJ786473:VIJ787301 VSF786473:VSF787301 WCB786473:WCB787301 WLX786473:WLX787301 WVT786473:WVT787301 N852009:N852837 JH852009:JH852837 TD852009:TD852837 ACZ852009:ACZ852837 AMV852009:AMV852837 AWR852009:AWR852837 BGN852009:BGN852837 BQJ852009:BQJ852837 CAF852009:CAF852837 CKB852009:CKB852837 CTX852009:CTX852837 DDT852009:DDT852837 DNP852009:DNP852837 DXL852009:DXL852837 EHH852009:EHH852837 ERD852009:ERD852837 FAZ852009:FAZ852837 FKV852009:FKV852837 FUR852009:FUR852837 GEN852009:GEN852837 GOJ852009:GOJ852837 GYF852009:GYF852837 HIB852009:HIB852837 HRX852009:HRX852837 IBT852009:IBT852837 ILP852009:ILP852837 IVL852009:IVL852837 JFH852009:JFH852837 JPD852009:JPD852837 JYZ852009:JYZ852837 KIV852009:KIV852837 KSR852009:KSR852837 LCN852009:LCN852837 LMJ852009:LMJ852837 LWF852009:LWF852837 MGB852009:MGB852837 MPX852009:MPX852837 MZT852009:MZT852837 NJP852009:NJP852837 NTL852009:NTL852837 ODH852009:ODH852837 OND852009:OND852837 OWZ852009:OWZ852837 PGV852009:PGV852837 PQR852009:PQR852837 QAN852009:QAN852837 QKJ852009:QKJ852837 QUF852009:QUF852837 REB852009:REB852837 RNX852009:RNX852837 RXT852009:RXT852837 SHP852009:SHP852837 SRL852009:SRL852837 TBH852009:TBH852837 TLD852009:TLD852837 TUZ852009:TUZ852837 UEV852009:UEV852837 UOR852009:UOR852837 UYN852009:UYN852837 VIJ852009:VIJ852837 VSF852009:VSF852837 WCB852009:WCB852837 WLX852009:WLX852837 WVT852009:WVT852837 N917545:N918373 JH917545:JH918373 TD917545:TD918373 ACZ917545:ACZ918373 AMV917545:AMV918373 AWR917545:AWR918373 BGN917545:BGN918373 BQJ917545:BQJ918373 CAF917545:CAF918373 CKB917545:CKB918373 CTX917545:CTX918373 DDT917545:DDT918373 DNP917545:DNP918373 DXL917545:DXL918373 EHH917545:EHH918373 ERD917545:ERD918373 FAZ917545:FAZ918373 FKV917545:FKV918373 FUR917545:FUR918373 GEN917545:GEN918373 GOJ917545:GOJ918373 GYF917545:GYF918373 HIB917545:HIB918373 HRX917545:HRX918373 IBT917545:IBT918373 ILP917545:ILP918373 IVL917545:IVL918373 JFH917545:JFH918373 JPD917545:JPD918373 JYZ917545:JYZ918373 KIV917545:KIV918373 KSR917545:KSR918373 LCN917545:LCN918373 LMJ917545:LMJ918373 LWF917545:LWF918373 MGB917545:MGB918373 MPX917545:MPX918373 MZT917545:MZT918373 NJP917545:NJP918373 NTL917545:NTL918373 ODH917545:ODH918373 OND917545:OND918373 OWZ917545:OWZ918373 PGV917545:PGV918373 PQR917545:PQR918373 QAN917545:QAN918373 QKJ917545:QKJ918373 QUF917545:QUF918373 REB917545:REB918373 RNX917545:RNX918373 RXT917545:RXT918373 SHP917545:SHP918373 SRL917545:SRL918373 TBH917545:TBH918373 TLD917545:TLD918373 TUZ917545:TUZ918373 UEV917545:UEV918373 UOR917545:UOR918373 UYN917545:UYN918373 VIJ917545:VIJ918373 VSF917545:VSF918373 WCB917545:WCB918373 WLX917545:WLX918373 WVT917545:WVT918373 N983081:N983909 JH983081:JH983909 TD983081:TD983909 ACZ983081:ACZ983909 AMV983081:AMV983909 AWR983081:AWR983909 BGN983081:BGN983909 BQJ983081:BQJ983909 CAF983081:CAF983909 CKB983081:CKB983909 CTX983081:CTX983909 DDT983081:DDT983909 DNP983081:DNP983909 DXL983081:DXL983909 EHH983081:EHH983909 ERD983081:ERD983909 FAZ983081:FAZ983909 FKV983081:FKV983909 FUR983081:FUR983909 GEN983081:GEN983909 GOJ983081:GOJ983909 GYF983081:GYF983909 HIB983081:HIB983909 HRX983081:HRX983909 IBT983081:IBT983909 ILP983081:ILP983909 IVL983081:IVL983909 JFH983081:JFH983909 JPD983081:JPD983909 JYZ983081:JYZ983909 KIV983081:KIV983909 KSR983081:KSR983909 LCN983081:LCN983909 LMJ983081:LMJ983909 LWF983081:LWF983909 MGB983081:MGB983909 MPX983081:MPX983909 MZT983081:MZT983909 NJP983081:NJP983909 NTL983081:NTL983909 ODH983081:ODH983909 OND983081:OND983909 OWZ983081:OWZ983909 PGV983081:PGV983909 PQR983081:PQR983909 QAN983081:QAN983909 QKJ983081:QKJ983909 QUF983081:QUF983909 REB983081:REB983909 RNX983081:RNX983909 RXT983081:RXT983909 SHP983081:SHP983909 SRL983081:SRL983909 TBH983081:TBH983909 TLD983081:TLD983909 TUZ983081:TUZ983909 UEV983081:UEV983909 UOR983081:UOR983909 UYN983081:UYN983909 VIJ983081:VIJ983909 VSF983081:VSF983909 WCB983081:WCB983909 WLX983081:WLX983909 WVT983081:WVT983909 WWE983081:WWG983909 Y65577:AA66405 JS65577:JU66405 TO65577:TQ66405 ADK65577:ADM66405 ANG65577:ANI66405 AXC65577:AXE66405 BGY65577:BHA66405 BQU65577:BQW66405 CAQ65577:CAS66405 CKM65577:CKO66405 CUI65577:CUK66405 DEE65577:DEG66405 DOA65577:DOC66405 DXW65577:DXY66405 EHS65577:EHU66405 ERO65577:ERQ66405 FBK65577:FBM66405 FLG65577:FLI66405 FVC65577:FVE66405 GEY65577:GFA66405 GOU65577:GOW66405 GYQ65577:GYS66405 HIM65577:HIO66405 HSI65577:HSK66405 ICE65577:ICG66405 IMA65577:IMC66405 IVW65577:IVY66405 JFS65577:JFU66405 JPO65577:JPQ66405 JZK65577:JZM66405 KJG65577:KJI66405 KTC65577:KTE66405 LCY65577:LDA66405 LMU65577:LMW66405 LWQ65577:LWS66405 MGM65577:MGO66405 MQI65577:MQK66405 NAE65577:NAG66405 NKA65577:NKC66405 NTW65577:NTY66405 ODS65577:ODU66405 ONO65577:ONQ66405 OXK65577:OXM66405 PHG65577:PHI66405 PRC65577:PRE66405 QAY65577:QBA66405 QKU65577:QKW66405 QUQ65577:QUS66405 REM65577:REO66405 ROI65577:ROK66405 RYE65577:RYG66405 SIA65577:SIC66405 SRW65577:SRY66405 TBS65577:TBU66405 TLO65577:TLQ66405 TVK65577:TVM66405 UFG65577:UFI66405 UPC65577:UPE66405 UYY65577:UZA66405 VIU65577:VIW66405 VSQ65577:VSS66405 WCM65577:WCO66405 WMI65577:WMK66405 WWE65577:WWG66405 Y131113:AA131941 JS131113:JU131941 TO131113:TQ131941 ADK131113:ADM131941 ANG131113:ANI131941 AXC131113:AXE131941 BGY131113:BHA131941 BQU131113:BQW131941 CAQ131113:CAS131941 CKM131113:CKO131941 CUI131113:CUK131941 DEE131113:DEG131941 DOA131113:DOC131941 DXW131113:DXY131941 EHS131113:EHU131941 ERO131113:ERQ131941 FBK131113:FBM131941 FLG131113:FLI131941 FVC131113:FVE131941 GEY131113:GFA131941 GOU131113:GOW131941 GYQ131113:GYS131941 HIM131113:HIO131941 HSI131113:HSK131941 ICE131113:ICG131941 IMA131113:IMC131941 IVW131113:IVY131941 JFS131113:JFU131941 JPO131113:JPQ131941 JZK131113:JZM131941 KJG131113:KJI131941 KTC131113:KTE131941 LCY131113:LDA131941 LMU131113:LMW131941 LWQ131113:LWS131941 MGM131113:MGO131941 MQI131113:MQK131941 NAE131113:NAG131941 NKA131113:NKC131941 NTW131113:NTY131941 ODS131113:ODU131941 ONO131113:ONQ131941 OXK131113:OXM131941 PHG131113:PHI131941 PRC131113:PRE131941 QAY131113:QBA131941 QKU131113:QKW131941 QUQ131113:QUS131941 REM131113:REO131941 ROI131113:ROK131941 RYE131113:RYG131941 SIA131113:SIC131941 SRW131113:SRY131941 TBS131113:TBU131941 TLO131113:TLQ131941 TVK131113:TVM131941 UFG131113:UFI131941 UPC131113:UPE131941 UYY131113:UZA131941 VIU131113:VIW131941 VSQ131113:VSS131941 WCM131113:WCO131941 WMI131113:WMK131941 WWE131113:WWG131941 Y196649:AA197477 JS196649:JU197477 TO196649:TQ197477 ADK196649:ADM197477 ANG196649:ANI197477 AXC196649:AXE197477 BGY196649:BHA197477 BQU196649:BQW197477 CAQ196649:CAS197477 CKM196649:CKO197477 CUI196649:CUK197477 DEE196649:DEG197477 DOA196649:DOC197477 DXW196649:DXY197477 EHS196649:EHU197477 ERO196649:ERQ197477 FBK196649:FBM197477 FLG196649:FLI197477 FVC196649:FVE197477 GEY196649:GFA197477 GOU196649:GOW197477 GYQ196649:GYS197477 HIM196649:HIO197477 HSI196649:HSK197477 ICE196649:ICG197477 IMA196649:IMC197477 IVW196649:IVY197477 JFS196649:JFU197477 JPO196649:JPQ197477 JZK196649:JZM197477 KJG196649:KJI197477 KTC196649:KTE197477 LCY196649:LDA197477 LMU196649:LMW197477 LWQ196649:LWS197477 MGM196649:MGO197477 MQI196649:MQK197477 NAE196649:NAG197477 NKA196649:NKC197477 NTW196649:NTY197477 ODS196649:ODU197477 ONO196649:ONQ197477 OXK196649:OXM197477 PHG196649:PHI197477 PRC196649:PRE197477 QAY196649:QBA197477 QKU196649:QKW197477 QUQ196649:QUS197477 REM196649:REO197477 ROI196649:ROK197477 RYE196649:RYG197477 SIA196649:SIC197477 SRW196649:SRY197477 TBS196649:TBU197477 TLO196649:TLQ197477 TVK196649:TVM197477 UFG196649:UFI197477 UPC196649:UPE197477 UYY196649:UZA197477 VIU196649:VIW197477 VSQ196649:VSS197477 WCM196649:WCO197477 WMI196649:WMK197477 WWE196649:WWG197477 Y262185:AA263013 JS262185:JU263013 TO262185:TQ263013 ADK262185:ADM263013 ANG262185:ANI263013 AXC262185:AXE263013 BGY262185:BHA263013 BQU262185:BQW263013 CAQ262185:CAS263013 CKM262185:CKO263013 CUI262185:CUK263013 DEE262185:DEG263013 DOA262185:DOC263013 DXW262185:DXY263013 EHS262185:EHU263013 ERO262185:ERQ263013 FBK262185:FBM263013 FLG262185:FLI263013 FVC262185:FVE263013 GEY262185:GFA263013 GOU262185:GOW263013 GYQ262185:GYS263013 HIM262185:HIO263013 HSI262185:HSK263013 ICE262185:ICG263013 IMA262185:IMC263013 IVW262185:IVY263013 JFS262185:JFU263013 JPO262185:JPQ263013 JZK262185:JZM263013 KJG262185:KJI263013 KTC262185:KTE263013 LCY262185:LDA263013 LMU262185:LMW263013 LWQ262185:LWS263013 MGM262185:MGO263013 MQI262185:MQK263013 NAE262185:NAG263013 NKA262185:NKC263013 NTW262185:NTY263013 ODS262185:ODU263013 ONO262185:ONQ263013 OXK262185:OXM263013 PHG262185:PHI263013 PRC262185:PRE263013 QAY262185:QBA263013 QKU262185:QKW263013 QUQ262185:QUS263013 REM262185:REO263013 ROI262185:ROK263013 RYE262185:RYG263013 SIA262185:SIC263013 SRW262185:SRY263013 TBS262185:TBU263013 TLO262185:TLQ263013 TVK262185:TVM263013 UFG262185:UFI263013 UPC262185:UPE263013 UYY262185:UZA263013 VIU262185:VIW263013 VSQ262185:VSS263013 WCM262185:WCO263013 WMI262185:WMK263013 WWE262185:WWG263013 Y327721:AA328549 JS327721:JU328549 TO327721:TQ328549 ADK327721:ADM328549 ANG327721:ANI328549 AXC327721:AXE328549 BGY327721:BHA328549 BQU327721:BQW328549 CAQ327721:CAS328549 CKM327721:CKO328549 CUI327721:CUK328549 DEE327721:DEG328549 DOA327721:DOC328549 DXW327721:DXY328549 EHS327721:EHU328549 ERO327721:ERQ328549 FBK327721:FBM328549 FLG327721:FLI328549 FVC327721:FVE328549 GEY327721:GFA328549 GOU327721:GOW328549 GYQ327721:GYS328549 HIM327721:HIO328549 HSI327721:HSK328549 ICE327721:ICG328549 IMA327721:IMC328549 IVW327721:IVY328549 JFS327721:JFU328549 JPO327721:JPQ328549 JZK327721:JZM328549 KJG327721:KJI328549 KTC327721:KTE328549 LCY327721:LDA328549 LMU327721:LMW328549 LWQ327721:LWS328549 MGM327721:MGO328549 MQI327721:MQK328549 NAE327721:NAG328549 NKA327721:NKC328549 NTW327721:NTY328549 ODS327721:ODU328549 ONO327721:ONQ328549 OXK327721:OXM328549 PHG327721:PHI328549 PRC327721:PRE328549 QAY327721:QBA328549 QKU327721:QKW328549 QUQ327721:QUS328549 REM327721:REO328549 ROI327721:ROK328549 RYE327721:RYG328549 SIA327721:SIC328549 SRW327721:SRY328549 TBS327721:TBU328549 TLO327721:TLQ328549 TVK327721:TVM328549 UFG327721:UFI328549 UPC327721:UPE328549 UYY327721:UZA328549 VIU327721:VIW328549 VSQ327721:VSS328549 WCM327721:WCO328549 WMI327721:WMK328549 WWE327721:WWG328549 Y393257:AA394085 JS393257:JU394085 TO393257:TQ394085 ADK393257:ADM394085 ANG393257:ANI394085 AXC393257:AXE394085 BGY393257:BHA394085 BQU393257:BQW394085 CAQ393257:CAS394085 CKM393257:CKO394085 CUI393257:CUK394085 DEE393257:DEG394085 DOA393257:DOC394085 DXW393257:DXY394085 EHS393257:EHU394085 ERO393257:ERQ394085 FBK393257:FBM394085 FLG393257:FLI394085 FVC393257:FVE394085 GEY393257:GFA394085 GOU393257:GOW394085 GYQ393257:GYS394085 HIM393257:HIO394085 HSI393257:HSK394085 ICE393257:ICG394085 IMA393257:IMC394085 IVW393257:IVY394085 JFS393257:JFU394085 JPO393257:JPQ394085 JZK393257:JZM394085 KJG393257:KJI394085 KTC393257:KTE394085 LCY393257:LDA394085 LMU393257:LMW394085 LWQ393257:LWS394085 MGM393257:MGO394085 MQI393257:MQK394085 NAE393257:NAG394085 NKA393257:NKC394085 NTW393257:NTY394085 ODS393257:ODU394085 ONO393257:ONQ394085 OXK393257:OXM394085 PHG393257:PHI394085 PRC393257:PRE394085 QAY393257:QBA394085 QKU393257:QKW394085 QUQ393257:QUS394085 REM393257:REO394085 ROI393257:ROK394085 RYE393257:RYG394085 SIA393257:SIC394085 SRW393257:SRY394085 TBS393257:TBU394085 TLO393257:TLQ394085 TVK393257:TVM394085 UFG393257:UFI394085 UPC393257:UPE394085 UYY393257:UZA394085 VIU393257:VIW394085 VSQ393257:VSS394085 WCM393257:WCO394085 WMI393257:WMK394085 WWE393257:WWG394085 Y458793:AA459621 JS458793:JU459621 TO458793:TQ459621 ADK458793:ADM459621 ANG458793:ANI459621 AXC458793:AXE459621 BGY458793:BHA459621 BQU458793:BQW459621 CAQ458793:CAS459621 CKM458793:CKO459621 CUI458793:CUK459621 DEE458793:DEG459621 DOA458793:DOC459621 DXW458793:DXY459621 EHS458793:EHU459621 ERO458793:ERQ459621 FBK458793:FBM459621 FLG458793:FLI459621 FVC458793:FVE459621 GEY458793:GFA459621 GOU458793:GOW459621 GYQ458793:GYS459621 HIM458793:HIO459621 HSI458793:HSK459621 ICE458793:ICG459621 IMA458793:IMC459621 IVW458793:IVY459621 JFS458793:JFU459621 JPO458793:JPQ459621 JZK458793:JZM459621 KJG458793:KJI459621 KTC458793:KTE459621 LCY458793:LDA459621 LMU458793:LMW459621 LWQ458793:LWS459621 MGM458793:MGO459621 MQI458793:MQK459621 NAE458793:NAG459621 NKA458793:NKC459621 NTW458793:NTY459621 ODS458793:ODU459621 ONO458793:ONQ459621 OXK458793:OXM459621 PHG458793:PHI459621 PRC458793:PRE459621 QAY458793:QBA459621 QKU458793:QKW459621 QUQ458793:QUS459621 REM458793:REO459621 ROI458793:ROK459621 RYE458793:RYG459621 SIA458793:SIC459621 SRW458793:SRY459621 TBS458793:TBU459621 TLO458793:TLQ459621 TVK458793:TVM459621 UFG458793:UFI459621 UPC458793:UPE459621 UYY458793:UZA459621 VIU458793:VIW459621 VSQ458793:VSS459621 WCM458793:WCO459621 WMI458793:WMK459621 WWE458793:WWG459621 Y524329:AA525157 JS524329:JU525157 TO524329:TQ525157 ADK524329:ADM525157 ANG524329:ANI525157 AXC524329:AXE525157 BGY524329:BHA525157 BQU524329:BQW525157 CAQ524329:CAS525157 CKM524329:CKO525157 CUI524329:CUK525157 DEE524329:DEG525157 DOA524329:DOC525157 DXW524329:DXY525157 EHS524329:EHU525157 ERO524329:ERQ525157 FBK524329:FBM525157 FLG524329:FLI525157 FVC524329:FVE525157 GEY524329:GFA525157 GOU524329:GOW525157 GYQ524329:GYS525157 HIM524329:HIO525157 HSI524329:HSK525157 ICE524329:ICG525157 IMA524329:IMC525157 IVW524329:IVY525157 JFS524329:JFU525157 JPO524329:JPQ525157 JZK524329:JZM525157 KJG524329:KJI525157 KTC524329:KTE525157 LCY524329:LDA525157 LMU524329:LMW525157 LWQ524329:LWS525157 MGM524329:MGO525157 MQI524329:MQK525157 NAE524329:NAG525157 NKA524329:NKC525157 NTW524329:NTY525157 ODS524329:ODU525157 ONO524329:ONQ525157 OXK524329:OXM525157 PHG524329:PHI525157 PRC524329:PRE525157 QAY524329:QBA525157 QKU524329:QKW525157 QUQ524329:QUS525157 REM524329:REO525157 ROI524329:ROK525157 RYE524329:RYG525157 SIA524329:SIC525157 SRW524329:SRY525157 TBS524329:TBU525157 TLO524329:TLQ525157 TVK524329:TVM525157 UFG524329:UFI525157 UPC524329:UPE525157 UYY524329:UZA525157 VIU524329:VIW525157 VSQ524329:VSS525157 WCM524329:WCO525157 WMI524329:WMK525157 WWE524329:WWG525157 Y589865:AA590693 JS589865:JU590693 TO589865:TQ590693 ADK589865:ADM590693 ANG589865:ANI590693 AXC589865:AXE590693 BGY589865:BHA590693 BQU589865:BQW590693 CAQ589865:CAS590693 CKM589865:CKO590693 CUI589865:CUK590693 DEE589865:DEG590693 DOA589865:DOC590693 DXW589865:DXY590693 EHS589865:EHU590693 ERO589865:ERQ590693 FBK589865:FBM590693 FLG589865:FLI590693 FVC589865:FVE590693 GEY589865:GFA590693 GOU589865:GOW590693 GYQ589865:GYS590693 HIM589865:HIO590693 HSI589865:HSK590693 ICE589865:ICG590693 IMA589865:IMC590693 IVW589865:IVY590693 JFS589865:JFU590693 JPO589865:JPQ590693 JZK589865:JZM590693 KJG589865:KJI590693 KTC589865:KTE590693 LCY589865:LDA590693 LMU589865:LMW590693 LWQ589865:LWS590693 MGM589865:MGO590693 MQI589865:MQK590693 NAE589865:NAG590693 NKA589865:NKC590693 NTW589865:NTY590693 ODS589865:ODU590693 ONO589865:ONQ590693 OXK589865:OXM590693 PHG589865:PHI590693 PRC589865:PRE590693 QAY589865:QBA590693 QKU589865:QKW590693 QUQ589865:QUS590693 REM589865:REO590693 ROI589865:ROK590693 RYE589865:RYG590693 SIA589865:SIC590693 SRW589865:SRY590693 TBS589865:TBU590693 TLO589865:TLQ590693 TVK589865:TVM590693 UFG589865:UFI590693 UPC589865:UPE590693 UYY589865:UZA590693 VIU589865:VIW590693 VSQ589865:VSS590693 WCM589865:WCO590693 WMI589865:WMK590693 WWE589865:WWG590693 Y655401:AA656229 JS655401:JU656229 TO655401:TQ656229 ADK655401:ADM656229 ANG655401:ANI656229 AXC655401:AXE656229 BGY655401:BHA656229 BQU655401:BQW656229 CAQ655401:CAS656229 CKM655401:CKO656229 CUI655401:CUK656229 DEE655401:DEG656229 DOA655401:DOC656229 DXW655401:DXY656229 EHS655401:EHU656229 ERO655401:ERQ656229 FBK655401:FBM656229 FLG655401:FLI656229 FVC655401:FVE656229 GEY655401:GFA656229 GOU655401:GOW656229 GYQ655401:GYS656229 HIM655401:HIO656229 HSI655401:HSK656229 ICE655401:ICG656229 IMA655401:IMC656229 IVW655401:IVY656229 JFS655401:JFU656229 JPO655401:JPQ656229 JZK655401:JZM656229 KJG655401:KJI656229 KTC655401:KTE656229 LCY655401:LDA656229 LMU655401:LMW656229 LWQ655401:LWS656229 MGM655401:MGO656229 MQI655401:MQK656229 NAE655401:NAG656229 NKA655401:NKC656229 NTW655401:NTY656229 ODS655401:ODU656229 ONO655401:ONQ656229 OXK655401:OXM656229 PHG655401:PHI656229 PRC655401:PRE656229 QAY655401:QBA656229 QKU655401:QKW656229 QUQ655401:QUS656229 REM655401:REO656229 ROI655401:ROK656229 RYE655401:RYG656229 SIA655401:SIC656229 SRW655401:SRY656229 TBS655401:TBU656229 TLO655401:TLQ656229 TVK655401:TVM656229 UFG655401:UFI656229 UPC655401:UPE656229 UYY655401:UZA656229 VIU655401:VIW656229 VSQ655401:VSS656229 WCM655401:WCO656229 WMI655401:WMK656229 WWE655401:WWG656229 Y720937:AA721765 JS720937:JU721765 TO720937:TQ721765 ADK720937:ADM721765 ANG720937:ANI721765 AXC720937:AXE721765 BGY720937:BHA721765 BQU720937:BQW721765 CAQ720937:CAS721765 CKM720937:CKO721765 CUI720937:CUK721765 DEE720937:DEG721765 DOA720937:DOC721765 DXW720937:DXY721765 EHS720937:EHU721765 ERO720937:ERQ721765 FBK720937:FBM721765 FLG720937:FLI721765 FVC720937:FVE721765 GEY720937:GFA721765 GOU720937:GOW721765 GYQ720937:GYS721765 HIM720937:HIO721765 HSI720937:HSK721765 ICE720937:ICG721765 IMA720937:IMC721765 IVW720937:IVY721765 JFS720937:JFU721765 JPO720937:JPQ721765 JZK720937:JZM721765 KJG720937:KJI721765 KTC720937:KTE721765 LCY720937:LDA721765 LMU720937:LMW721765 LWQ720937:LWS721765 MGM720937:MGO721765 MQI720937:MQK721765 NAE720937:NAG721765 NKA720937:NKC721765 NTW720937:NTY721765 ODS720937:ODU721765 ONO720937:ONQ721765 OXK720937:OXM721765 PHG720937:PHI721765 PRC720937:PRE721765 QAY720937:QBA721765 QKU720937:QKW721765 QUQ720937:QUS721765 REM720937:REO721765 ROI720937:ROK721765 RYE720937:RYG721765 SIA720937:SIC721765 SRW720937:SRY721765 TBS720937:TBU721765 TLO720937:TLQ721765 TVK720937:TVM721765 UFG720937:UFI721765 UPC720937:UPE721765 UYY720937:UZA721765 VIU720937:VIW721765 VSQ720937:VSS721765 WCM720937:WCO721765 WMI720937:WMK721765 WWE720937:WWG721765 Y786473:AA787301 JS786473:JU787301 TO786473:TQ787301 ADK786473:ADM787301 ANG786473:ANI787301 AXC786473:AXE787301 BGY786473:BHA787301 BQU786473:BQW787301 CAQ786473:CAS787301 CKM786473:CKO787301 CUI786473:CUK787301 DEE786473:DEG787301 DOA786473:DOC787301 DXW786473:DXY787301 EHS786473:EHU787301 ERO786473:ERQ787301 FBK786473:FBM787301 FLG786473:FLI787301 FVC786473:FVE787301 GEY786473:GFA787301 GOU786473:GOW787301 GYQ786473:GYS787301 HIM786473:HIO787301 HSI786473:HSK787301 ICE786473:ICG787301 IMA786473:IMC787301 IVW786473:IVY787301 JFS786473:JFU787301 JPO786473:JPQ787301 JZK786473:JZM787301 KJG786473:KJI787301 KTC786473:KTE787301 LCY786473:LDA787301 LMU786473:LMW787301 LWQ786473:LWS787301 MGM786473:MGO787301 MQI786473:MQK787301 NAE786473:NAG787301 NKA786473:NKC787301 NTW786473:NTY787301 ODS786473:ODU787301 ONO786473:ONQ787301 OXK786473:OXM787301 PHG786473:PHI787301 PRC786473:PRE787301 QAY786473:QBA787301 QKU786473:QKW787301 QUQ786473:QUS787301 REM786473:REO787301 ROI786473:ROK787301 RYE786473:RYG787301 SIA786473:SIC787301 SRW786473:SRY787301 TBS786473:TBU787301 TLO786473:TLQ787301 TVK786473:TVM787301 UFG786473:UFI787301 UPC786473:UPE787301 UYY786473:UZA787301 VIU786473:VIW787301 VSQ786473:VSS787301 WCM786473:WCO787301 WMI786473:WMK787301 WWE786473:WWG787301 Y852009:AA852837 JS852009:JU852837 TO852009:TQ852837 ADK852009:ADM852837 ANG852009:ANI852837 AXC852009:AXE852837 BGY852009:BHA852837 BQU852009:BQW852837 CAQ852009:CAS852837 CKM852009:CKO852837 CUI852009:CUK852837 DEE852009:DEG852837 DOA852009:DOC852837 DXW852009:DXY852837 EHS852009:EHU852837 ERO852009:ERQ852837 FBK852009:FBM852837 FLG852009:FLI852837 FVC852009:FVE852837 GEY852009:GFA852837 GOU852009:GOW852837 GYQ852009:GYS852837 HIM852009:HIO852837 HSI852009:HSK852837 ICE852009:ICG852837 IMA852009:IMC852837 IVW852009:IVY852837 JFS852009:JFU852837 JPO852009:JPQ852837 JZK852009:JZM852837 KJG852009:KJI852837 KTC852009:KTE852837 LCY852009:LDA852837 LMU852009:LMW852837 LWQ852009:LWS852837 MGM852009:MGO852837 MQI852009:MQK852837 NAE852009:NAG852837 NKA852009:NKC852837 NTW852009:NTY852837 ODS852009:ODU852837 ONO852009:ONQ852837 OXK852009:OXM852837 PHG852009:PHI852837 PRC852009:PRE852837 QAY852009:QBA852837 QKU852009:QKW852837 QUQ852009:QUS852837 REM852009:REO852837 ROI852009:ROK852837 RYE852009:RYG852837 SIA852009:SIC852837 SRW852009:SRY852837 TBS852009:TBU852837 TLO852009:TLQ852837 TVK852009:TVM852837 UFG852009:UFI852837 UPC852009:UPE852837 UYY852009:UZA852837 VIU852009:VIW852837 VSQ852009:VSS852837 WCM852009:WCO852837 WMI852009:WMK852837 WWE852009:WWG852837 Y917545:AA918373 JS917545:JU918373 TO917545:TQ918373 ADK917545:ADM918373 ANG917545:ANI918373 AXC917545:AXE918373 BGY917545:BHA918373 BQU917545:BQW918373 CAQ917545:CAS918373 CKM917545:CKO918373 CUI917545:CUK918373 DEE917545:DEG918373 DOA917545:DOC918373 DXW917545:DXY918373 EHS917545:EHU918373 ERO917545:ERQ918373 FBK917545:FBM918373 FLG917545:FLI918373 FVC917545:FVE918373 GEY917545:GFA918373 GOU917545:GOW918373 GYQ917545:GYS918373 HIM917545:HIO918373 HSI917545:HSK918373 ICE917545:ICG918373 IMA917545:IMC918373 IVW917545:IVY918373 JFS917545:JFU918373 JPO917545:JPQ918373 JZK917545:JZM918373 KJG917545:KJI918373 KTC917545:KTE918373 LCY917545:LDA918373 LMU917545:LMW918373 LWQ917545:LWS918373 MGM917545:MGO918373 MQI917545:MQK918373 NAE917545:NAG918373 NKA917545:NKC918373 NTW917545:NTY918373 ODS917545:ODU918373 ONO917545:ONQ918373 OXK917545:OXM918373 PHG917545:PHI918373 PRC917545:PRE918373 QAY917545:QBA918373 QKU917545:QKW918373 QUQ917545:QUS918373 REM917545:REO918373 ROI917545:ROK918373 RYE917545:RYG918373 SIA917545:SIC918373 SRW917545:SRY918373 TBS917545:TBU918373 TLO917545:TLQ918373 TVK917545:TVM918373 UFG917545:UFI918373 UPC917545:UPE918373 UYY917545:UZA918373 VIU917545:VIW918373 VSQ917545:VSS918373 WCM917545:WCO918373 WMI917545:WMK918373 WWE917545:WWG918373 Y983081:AA983909 JS983081:JU983909 TO983081:TQ983909 ADK983081:ADM983909 ANG983081:ANI983909 AXC983081:AXE983909 BGY983081:BHA983909 BQU983081:BQW983909 CAQ983081:CAS983909 CKM983081:CKO983909 CUI983081:CUK983909 DEE983081:DEG983909 DOA983081:DOC983909 DXW983081:DXY983909 EHS983081:EHU983909 ERO983081:ERQ983909 FBK983081:FBM983909 FLG983081:FLI983909 FVC983081:FVE983909 GEY983081:GFA983909 GOU983081:GOW983909 GYQ983081:GYS983909 HIM983081:HIO983909 HSI983081:HSK983909 ICE983081:ICG983909 IMA983081:IMC983909 IVW983081:IVY983909 JFS983081:JFU983909 JPO983081:JPQ983909 JZK983081:JZM983909 KJG983081:KJI983909 KTC983081:KTE983909 LCY983081:LDA983909 LMU983081:LMW983909 LWQ983081:LWS983909 MGM983081:MGO983909 MQI983081:MQK983909 NAE983081:NAG983909 NKA983081:NKC983909 NTW983081:NTY983909 ODS983081:ODU983909 ONO983081:ONQ983909 OXK983081:OXM983909 PHG983081:PHI983909 PRC983081:PRE983909 QAY983081:QBA983909 QKU983081:QKW983909 QUQ983081:QUS983909 REM983081:REO983909 ROI983081:ROK983909 RYE983081:RYG983909 SIA983081:SIC983909 SRW983081:SRY983909 TBS983081:TBU983909 TLO983081:TLQ983909 TVK983081:TVM983909 UFG983081:UFI983909 UPC983081:UPE983909 UYY983081:UZA983909 VIU983081:VIW983909 VSQ983081:VSS983909 WCM983081:WCO983909 WMI983081:WMK983909 WLP110 WLP9 WBT9 WBT110 VRX9 VRX110 VIB9 VIB110 UYF9 UYF110 UOJ9 UOJ110 UEN9 UEN110 TUR9 TUR110 TKV9 TKV110 TAZ9 TAZ110 SRD9 SRD110 SHH9 SHH110 RXL9 RXL110 RNP9 RNP110 RDT9 RDT110 QTX9 QTX110 QKB9 QKB110 QAF9 QAF110 PQJ9 PQJ110 PGN9 PGN110 OWR9 OWR110 OMV9 OMV110 OCZ9 OCZ110 NTD9 NTD110 NJH9 NJH110 MZL9 MZL110 MPP9 MPP110 MFT9 MFT110 LVX9 LVX110 LMB9 LMB110 LCF9 LCF110 KSJ9 KSJ110 KIN9 KIN110 JYR9 JYR110 JOV9 JOV110 JEZ9 JEZ110 IVD9 IVD110 ILH9 ILH110 IBL9 IBL110 HRP9 HRP110 HHT9 HHT110 GXX9 GXX110 GOB9 GOB110 GEF9 GEF110 FUJ9 FUJ110 FKN9 FKN110 FAR9 FAR110 EQV9 EQV110 EGZ9 EGZ110 DXD9 DXD110 DNH9 DNH110 DDL9 DDL110 CTP9 CTP110 CJT9 CJT110 BZX9 BZX110 BQB9 BQB110 BGF9 BGF110 AWJ9 AWJ110 AMN9 AMN110 ACR9 ACR110 SV9 SV110 IZ9 IZ110 WVW9:WVY9 WVW110:WVY110 WMA9:WMC9 WMA110:WMC110 WCE9:WCG9 WCE110:WCG110 VSI9:VSK9 VSI110:VSK110 VIM9:VIO9 VIM110:VIO110 UYQ9:UYS9 UYQ110:UYS110 UOU9:UOW9 UOU110:UOW110 UEY9:UFA9 UEY110:UFA110 TVC9:TVE9 TVC110:TVE110 TLG9:TLI9 TLG110:TLI110 TBK9:TBM9 TBK110:TBM110 SRO9:SRQ9 SRO110:SRQ110 SHS9:SHU9 SHS110:SHU110 RXW9:RXY9 RXW110:RXY110 ROA9:ROC9 ROA110:ROC110 REE9:REG9 REE110:REG110 QUI9:QUK9 QUI110:QUK110 QKM9:QKO9 QKM110:QKO110 QAQ9:QAS9 QAQ110:QAS110 PQU9:PQW9 PQU110:PQW110 PGY9:PHA9 PGY110:PHA110 OXC9:OXE9 OXC110:OXE110 ONG9:ONI9 ONG110:ONI110 ODK9:ODM9 ODK110:ODM110 NTO9:NTQ9 NTO110:NTQ110 NJS9:NJU9 NJS110:NJU110 MZW9:MZY9 MZW110:MZY110 MQA9:MQC9 MQA110:MQC110 MGE9:MGG9 MGE110:MGG110 LWI9:LWK9 LWI110:LWK110 LMM9:LMO9 LMM110:LMO110 LCQ9:LCS9 LCQ110:LCS110 KSU9:KSW9 KSU110:KSW110 KIY9:KJA9 KIY110:KJA110 JZC9:JZE9 JZC110:JZE110 JPG9:JPI9 JPG110:JPI110 JFK9:JFM9 JFK110:JFM110 IVO9:IVQ9 IVO110:IVQ110 ILS9:ILU9 ILS110:ILU110 IBW9:IBY9 IBW110:IBY110 HSA9:HSC9 HSA110:HSC110 HIE9:HIG9 HIE110:HIG110 GYI9:GYK9 GYI110:GYK110 GOM9:GOO9 GOM110:GOO110 GEQ9:GES9 GEQ110:GES110 FUU9:FUW9 FUU110:FUW110 FKY9:FLA9 FKY110:FLA110 FBC9:FBE9 FBC110:FBE110 ERG9:ERI9 ERG110:ERI110 EHK9:EHM9 EHK110:EHM110 DXO9:DXQ9 DXO110:DXQ110 DNS9:DNU9 DNS110:DNU110 DDW9:DDY9 DDW110:DDY110 CUA9:CUC9 CUA110:CUC110 CKE9:CKG9 CKE110:CKG110 CAI9:CAK9 CAI110:CAK110 BQM9:BQO9 BQM110:BQO110 BGQ9:BGS9 BGQ110:BGS110 AWU9:AWW9 AWU110:AWW110 AMY9:ANA9 AMY110:ANA110 ADC9:ADE9 ADC110:ADE110 TG9:TI9 TG110:TI110 JK9:JM9 JK110:JM110 WVL9 WVL110 Y9:AA9 N9 Y110:AA110 N110 Y112:AA114 ACZ274:ACZ869 TD274:TD869 JH274:JH869 WWE274:WWG869 WMI274:WMK869 WCM274:WCO869 VSQ274:VSS869 VIU274:VIW869 UYY274:UZA869 UPC274:UPE869 UFG274:UFI869 TVK274:TVM869 TLO274:TLQ869 TBS274:TBU869 SRW274:SRY869 SIA274:SIC869 RYE274:RYG869 ROI274:ROK869 REM274:REO869 QUQ274:QUS869 QKU274:QKW869 QAY274:QBA869 PRC274:PRE869 PHG274:PHI869 OXK274:OXM869 ONO274:ONQ869 ODS274:ODU869 NTW274:NTY869 NKA274:NKC869 NAE274:NAG869 MQI274:MQK869 MGM274:MGO869 LWQ274:LWS869 LMU274:LMW869 LCY274:LDA869 KTC274:KTE869 KJG274:KJI869 JZK274:JZM869 JPO274:JPQ869 JFS274:JFU869 IVW274:IVY869 IMA274:IMC869 ICE274:ICG869 HSI274:HSK869 HIM274:HIO869 GYQ274:GYS869 GOU274:GOW869 GEY274:GFA869 FVC274:FVE869 FLG274:FLI869 FBK274:FBM869 ERO274:ERQ869 EHS274:EHU869 DXW274:DXY869 DOA274:DOC869 DEE274:DEG869 CUI274:CUK869 CKM274:CKO869 CAQ274:CAS869 BQU274:BQW869 BGY274:BHA869 AXC274:AXE869 ANG274:ANI869 ADK274:ADM869 TO274:TQ869 JS274:JU869 WVT274:WVT869 WLX274:WLX869 WCB274:WCB869 VSF274:VSF869 VIJ274:VIJ869 UYN274:UYN869 UOR274:UOR869 UEV274:UEV869 TUZ274:TUZ869 TLD274:TLD869 TBH274:TBH869 SRL274:SRL869 SHP274:SHP869 RXT274:RXT869 RNX274:RNX869 REB274:REB869 QUF274:QUF869 QKJ274:QKJ869 QAN274:QAN869 PQR274:PQR869 PGV274:PGV869 OWZ274:OWZ869 OND274:OND869 ODH274:ODH869 NTL274:NTL869 NJP274:NJP869 MZT274:MZT869 MPX274:MPX869 MGB274:MGB869 LWF274:LWF869 LMJ274:LMJ869 LCN274:LCN869 KSR274:KSR869 KIV274:KIV869 JYZ274:JYZ869 JPD274:JPD869 JFH274:JFH869 IVL274:IVL869 ILP274:ILP869 IBT274:IBT869 HRX274:HRX869 HIB274:HIB869 GYF274:GYF869 GOJ274:GOJ869 GEN274:GEN869 FUR274:FUR869 FKV274:FKV869 FAZ274:FAZ869 ERD274:ERD869 EHH274:EHH869 DXL274:DXL869 DNP274:DNP869 DDT274:DDT869 CTX274:CTX869 CKB274:CKB869 CAF274:CAF869 BQJ274:BQJ869 BGN274:BGN869 AWR274:AWR869 AMV274:AMV869 AWP271:AWP273 AMT271:AMT273 ACX271:ACX273 TB271:TB273 JF271:JF273 WWC271:WWE273 WMG271:WMI273 WCK271:WCM273 VSO271:VSQ273 VIS271:VIU273 UYW271:UYY273 UPA271:UPC273 UFE271:UFG273 TVI271:TVK273 TLM271:TLO273 TBQ271:TBS273 SRU271:SRW273 SHY271:SIA273 RYC271:RYE273 ROG271:ROI273 REK271:REM273 QUO271:QUQ273 QKS271:QKU273 QAW271:QAY273 PRA271:PRC273 PHE271:PHG273 OXI271:OXK273 ONM271:ONO273 ODQ271:ODS273 NTU271:NTW273 NJY271:NKA273 NAC271:NAE273 MQG271:MQI273 MGK271:MGM273 LWO271:LWQ273 LMS271:LMU273 LCW271:LCY273 KTA271:KTC273 KJE271:KJG273 JZI271:JZK273 JPM271:JPO273 JFQ271:JFS273 IVU271:IVW273 ILY271:IMA273 ICC271:ICE273 HSG271:HSI273 HIK271:HIM273 GYO271:GYQ273 GOS271:GOU273 GEW271:GEY273 FVA271:FVC273 FLE271:FLG273 FBI271:FBK273 ERM271:ERO273 EHQ271:EHS273 DXU271:DXW273 DNY271:DOA273 DEC271:DEE273 CUG271:CUI273 CKK271:CKM273 CAO271:CAQ273 BQS271:BQU273 BGW271:BGY273 AXA271:AXC273 ANE271:ANG273 ADI271:ADK273 TM271:TO273 JQ271:JS273 WVR271:WVR273 WLV271:WLV273 WBZ271:WBZ273 VSD271:VSD273 VIH271:VIH273 UYL271:UYL273 UOP271:UOP273 UET271:UET273 TUX271:TUX273 TLB271:TLB273 TBF271:TBF273 SRJ271:SRJ273 SHN271:SHN273 RXR271:RXR273 RNV271:RNV273 RDZ271:RDZ273 QUD271:QUD273 QKH271:QKH273 QAL271:QAL273 PQP271:PQP273 PGT271:PGT273 OWX271:OWX273 ONB271:ONB273 ODF271:ODF273 NTJ271:NTJ273 NJN271:NJN273 MZR271:MZR273 MPV271:MPV273 MFZ271:MFZ273 LWD271:LWD273 LMH271:LMH273 LCL271:LCL273 KSP271:KSP273 KIT271:KIT273 JYX271:JYX273 JPB271:JPB273 JFF271:JFF273 IVJ271:IVJ273 ILN271:ILN273 IBR271:IBR273 HRV271:HRV273 HHZ271:HHZ273 GYD271:GYD273 GOH271:GOH273 GEL271:GEL273 FUP271:FUP273 FKT271:FKT273 FAX271:FAX273 ERB271:ERB273 EHF271:EHF273 DXJ271:DXJ273 DNN271:DNN273 DDR271:DDR273 CTV271:CTV273 CJZ271:CJZ273 CAD271:CAD273 BQH271:BQH273 BGL271:BGL273 AB43:AB60 WVW196:WVY196 DNF123 Y47:Y48 Y56:Y57 AB105:AB107 UEB105 TUF105 TKJ105 TAN105 SQR105 SGV105 RWZ105 RND105 RDH105 QTL105 QJP105 PZT105 PPX105 PGB105 OWF105 OMJ105 OCN105 NSR105 NIV105 MYZ105 MPD105 MFH105 LVL105 LLP105 LBT105 KRX105 KIB105 JYF105 JOJ105 JEN105 IUR105 IKV105 IAZ105 HRD105 HHH105 GXL105 GNP105 GDT105 FTX105 FKB105 FAF105 EQJ105 EGN105 DWR105 DMV105 DCZ105 CTD105 CJH105 BZL105 BPP105 BFT105 AVX105 AMB105 ACF105 SJ105 IN105 WVK105:WVM105 WLO105:WLQ105 WBS105:WBU105 VRW105:VRY105 VIA105:VIC105 UYE105:UYG105 UOI105:UOK105 UEM105:UEO105 TUQ105:TUS105 TKU105:TKW105 TAY105:TBA105 SRC105:SRE105 SHG105:SHI105 RXK105:RXM105 RNO105:RNQ105 RDS105:RDU105 QTW105:QTY105 QKA105:QKC105 QAE105:QAG105 PQI105:PQK105 PGM105:PGO105 OWQ105:OWS105 OMU105:OMW105 OCY105:ODA105 NTC105:NTE105 NJG105:NJI105 MZK105:MZM105 MPO105:MPQ105 MFS105:MFU105 LVW105:LVY105 LMA105:LMC105 LCE105:LCG105 KSI105:KSK105 KIM105:KIO105 JYQ105:JYS105 JOU105:JOW105 JEY105:JFA105 IVC105:IVE105 ILG105:ILI105 IBK105:IBM105 HRO105:HRQ105 HHS105:HHU105 GXW105:GXY105 GOA105:GOC105 GEE105:GEG105 FUI105:FUK105 FKM105:FKO105 FAQ105:FAS105 EQU105:EQW105 EGY105:EHA105 DXC105:DXE105 DNG105:DNI105 DDK105:DDM105 CTO105:CTQ105 CJS105:CJU105 BZW105:BZY105 BQA105:BQC105 BGE105:BGG105 AWI105:AWK105 AMM105:AMO105 ACQ105:ACS105 SU105:SW105 IY105:JA105 WUZ105 WLD105 WBH105 VRL105 VHP105 UXT105 BC250:BC251 DXB123 EGX123 EQT123 FAP123 FKL123 FUH123 GED123 GNZ123 GXV123 HHR123 HRN123 IBJ123 ILF123 IVB123 JEX123 JOT123 JYP123 KIL123 KSH123 LCD123 LLZ123 LVV123 MFR123 MPN123 MZJ123 NJF123 NTB123 OCX123 OMT123 OWP123 PGL123 PQH123 QAD123 QJZ123 QTV123 RDR123 RNN123 RXJ123 SHF123 SRB123 TAX123 TKT123 TUP123 UEL123 UOH123 UYD123 VHZ123 VRV123 WBR123 WLN123 WVJ123 JI123:JK123 TE123:TG123 ADA123:ADC123 AMW123:AMY123 AWS123:AWU123 BGO123:BGQ123 BQK123:BQM123 CAG123:CAI123 CKC123:CKE123 CTY123:CUA123 DDU123:DDW123 DNQ123:DNS123 DXM123:DXO123 EHI123:EHK123 ERE123:ERG123 FBA123:FBC123 FKW123:FKY123 FUS123:FUU123 GEO123:GEQ123 GOK123:GOM123 GYG123:GYI123 HIC123:HIE123 HRY123:HSA123 IBU123:IBW123 ILQ123:ILS123 IVM123:IVO123 JFI123:JFK123 JPE123:JPG123 JZA123:JZC123 KIW123:KIY123 KSS123:KSU123 LCO123:LCQ123 LMK123:LMM123 LWG123:LWI123 MGC123:MGE123 MPY123:MQA123 MZU123:MZW123 NJQ123:NJS123 NTM123:NTO123 ODI123:ODK123 ONE123:ONG123 OXA123:OXC123 PGW123:PGY123 PQS123:PQU123 QAO123:QAQ123 QKK123:QKM123 QUG123:QUI123 REC123:REE123 RNY123:ROA123 RXU123:RXW123 SHQ123:SHS123 SRM123:SRO123 TBI123:TBK123 TLE123:TLG123 TVA123:TVC123 UEW123:UEY123 UOS123:UOU123 UYO123:UYQ123 VIK123:VIM123 VSG123:VSI123 WCC123:WCE123 WLY123:WMA123 WVU123:WVW123 IX123 ST123 ACP123 AML123 AWH123 BGD123 BZV123 BPZ123 CJR123 O32 WMC126:WME126 WCG126:WCI126 VSK126:VSM126 VIO126:VIQ126 UYS126:UYU126 UOW126:UOY126 UFA126:UFC126 TVE126:TVG126 TLI126:TLK126 TBM126:TBO126 SRQ126:SRS126 SHU126:SHW126 RXY126:RYA126 ROC126:ROE126 REG126:REI126 QUK126:QUM126 QKO126:QKQ126 QAS126:QAU126 PQW126:PQY126 PHA126:PHC126 OXE126:OXG126 ONI126:ONK126 ODM126:ODO126 NTQ126:NTS126 NJU126:NJW126 MZY126:NAA126 MQC126:MQE126 MGG126:MGI126 LWK126:LWM126 LMO126:LMQ126 LCS126:LCU126 KSW126:KSY126 KJA126:KJC126 JZE126:JZG126 JPI126:JPK126 JFM126:JFO126 IVQ126:IVS126 ILU126:ILW126 IBY126:ICA126 HSC126:HSE126 HIG126:HII126 GYK126:GYM126 GOO126:GOQ126 GES126:GEU126 FUW126:FUY126 FLA126:FLC126 FBE126:FBG126 ERI126:ERK126 EHM126:EHO126 DXQ126:DXS126 DNU126:DNW126 DDY126:DEA126 CUC126:CUE126 CKG126:CKI126 CAK126:CAM126 BQO126:BQQ126 BGS126:BGU126 AWW126:AWY126 ANA126:ANC126 ADE126:ADG126 TI126:TK126 JM126:JO126 WVN126 WLR126 WBV126 VRZ126 VID126 UYH126 UOL126 UEP126 TUT126 TKX126 TBB126 SRF126 SHJ126 RXN126 RNR126 RDV126 QTZ126 QKD126 QAH126 PQL126 PGP126 OWT126 OMX126 ODB126 NTF126 NJJ126 MZN126 MPR126 MFV126 LVZ126 LMD126 LCH126 KSL126 KIP126 JYT126 JOX126 JFB126 IVF126 ILJ126 IBN126 HRR126 HHV126 GXZ126 GOD126 GEH126 FUL126 FKP126 FAT126 EQX126 EHB126 DXF126 DNJ126 DDN126 CTR126 CJV126 BZZ126 BQD126 BGH126 AWL126 AMP126 ACT126 SX126 JB126 WLR127:WLT127 WVY126:WWA126 AMC106:AME107 AWG153 VSK195:VSM195 VIO195:VIQ195 UYS195:UYU195 UOW195:UOY195 UFA195:UFC195 TVE195:TVG195 TLI195:TLK195 TBM195:TBO195 SRQ195:SRS195 SHU195:SHW195 RXY195:RYA195 ROC195:ROE195 REG195:REI195 QUK195:QUM195 QKO195:QKQ195 QAS195:QAU195 PQW195:PQY195 PHA195:PHC195 OXE195:OXG195 ONI195:ONK195 ODM195:ODO195 NTQ195:NTS195 NJU195:NJW195 MZY195:NAA195 MQC195:MQE195 MGG195:MGI195 LWK195:LWM195 LMO195:LMQ195 LCS195:LCU195 KSW195:KSY195 KJA195:KJC195 JZE195:JZG195 JPI195:JPK195 JFM195:JFO195 IVQ195:IVS195 ILU195:ILW195 IBY195:ICA195 HSC195:HSE195 HIG195:HII195 GYK195:GYM195 GOO195:GOQ195 GES195:GEU195 FUW195:FUY195 FLA195:FLC195 FBE195:FBG195 ERI195:ERK195 EHM195:EHO195 DXQ195:DXS195 DNU195:DNW195 DDY195:DEA195 CUC195:CUE195 CKG195:CKI195 CAK195:CAM195 BQO195:BQQ195 BGS195:BGU195 AWW195:AWY195 ANA195:ANC195 ADE195:ADG195 TI195:TK195 JM195:JO195 WVN195 WLR195 WBV195 VRZ195 VID195 UYH195 UOL195 UEP195 TUT195 TKX195 TBB195 SRF195 SHJ195 RXN195 RNR195 RDV195 QTZ195 QKD195 QAH195 PQL195 PGP195 OWT195 OMX195 ODB195 NTF195 NJJ195 MZN195 MPR195 MFV195 LVZ195 LMD195 LCH195 KSL195 KIP195 JYT195 JOX195 JFB195 IVF195 ILJ195 IBN195 HRR195 HHV195 GXZ195 GOD195 GEH195 FUL195 FKP195 FAT195 EQX195 EHB195 DXF195 DNJ195 DDN195 CTR195 CJV195 BZZ195 BQD195 BGH195 AWL195 AMP195 ACT195 SX195 JB195 WVY195:WWA195 ALZ267:ALZ268 WMC195:WME195 BGB124 AMY62:ANA62 AWU62:AWW62 BGQ62:BGS62 BQM62:BQO62 CAI62:CAK62 CKE62:CKG62 CUA62:CUC62 DDW62:DDY62 DNS62:DNU62 DXO62:DXQ62 EHK62:EHM62 ERG62:ERI62 FBC62:FBE62 FKY62:FLA62 FUU62:FUW62 GEQ62:GES62 GOM62:GOO62 GYI62:GYK62 HIE62:HIG62 HSA62:HSC62 IBW62:IBY62 ILS62:ILU62 IVO62:IVQ62 JFK62:JFM62 JPG62:JPI62 JZC62:JZE62 KIY62:KJA62 KSU62:KSW62 LCQ62:LCS62 LMM62:LMO62 LWI62:LWK62 MGE62:MGG62 MQA62:MQC62 MZW62:MZY62 NJS62:NJU62 NTO62:NTQ62 ODK62:ODM62 ONG62:ONI62 OXC62:OXE62 PGY62:PHA62 PQU62:PQW62 QAQ62:QAS62 QKM62:QKO62 QUI62:QUK62 REE62:REG62 ROA62:ROC62 RXW62:RXY62 SHS62:SHU62 SRO62:SRQ62 TBK62:TBM62 TLG62:TLI62 TVC62:TVE62 UEY62:UFA62 UOU62:UOW62 UYQ62:UYS62 VIM62:VIO62 VSI62:VSK62 WCE62:WCG62 WMA62:WMC62 WVW62:WVY62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ADC62:ADE62 JK62:JM62 TG62:TI62 AB62 O62 AMY22:ANA22 AWU22:AWW22 BGQ22:BGS22 BQM22:BQO22 CAI22:CAK22 CKE22:CKG22 CUA22:CUC22 DDW22:DDY22 DNS22:DNU22 DXO22:DXQ22 EHK22:EHM22 ERG22:ERI22 FBC22:FBE22 FKY22:FLA22 FUU22:FUW22 GEQ22:GES22 GOM22:GOO22 GYI22:GYK22 HIE22:HIG22 HSA22:HSC22 IBW22:IBY22 ILS22:ILU22 IVO22:IVQ22 JFK22:JFM22 JPG22:JPI22 JZC22:JZE22 KIY22:KJA22 KSU22:KSW22 LCQ22:LCS22 LMM22:LMO22 LWI22:LWK22 MGE22:MGG22 MQA22:MQC22 MZW22:MZY22 NJS22:NJU22 NTO22:NTQ22 ODK22:ODM22 ONG22:ONI22 OXC22:OXE22 PGY22:PHA22 PQU22:PQW22 QAQ22:QAS22 QKM22:QKO22 QUI22:QUK22 REE22:REG22 ROA22:ROC22 RXW22:RXY22 SHS22:SHU22 SRO22:SRQ22 TBK22:TBM22 TLG22:TLI22 TVC22:TVE22 UEY22:UFA22 UOU22:UOW22 UYQ22:UYS22 VIM22:VIO22 VSI22:VSK22 WCE22:WCG22 WMA22:WMC22 WVW22:WVY22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ADC22:ADE22 JK22:JM22 TG22:TI22 AB22 O22 AMY25:ANA25 AWU25:AWW25 BGQ25:BGS25 BQM25:BQO25 CAI25:CAK25 CKE25:CKG25 CUA25:CUC25 DDW25:DDY25 DNS25:DNU25 DXO25:DXQ25 EHK25:EHM25 ERG25:ERI25 FBC25:FBE25 FKY25:FLA25 FUU25:FUW25 GEQ25:GES25 GOM25:GOO25 GYI25:GYK25 HIE25:HIG25 HSA25:HSC25 IBW25:IBY25 ILS25:ILU25 IVO25:IVQ25 JFK25:JFM25 JPG25:JPI25 JZC25:JZE25 KIY25:KJA25 KSU25:KSW25 LCQ25:LCS25 LMM25:LMO25 LWI25:LWK25 MGE25:MGG25 MQA25:MQC25 MZW25:MZY25 NJS25:NJU25 NTO25:NTQ25 ODK25:ODM25 ONG25:ONI25 OXC25:OXE25 PGY25:PHA25 PQU25:PQW25 QAQ25:QAS25 QKM25:QKO25 QUI25:QUK25 REE25:REG25 ROA25:ROC25 RXW25:RXY25 SHS25:SHU25 SRO25:SRQ25 TBK25:TBM25 TLG25:TLI25 TVC25:TVE25 UEY25:UFA25 UOU25:UOW25 UYQ25:UYS25 VIM25:VIO25 VSI25:VSK25 WCE25:WCG25 WMA25:WMC25 WVW25:WVY25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ADC25:ADE25 JK25:JM25 TG25:TI25 AB25 O25 AMY29:ANA29 AWU29:AWW29 BGQ29:BGS29 BQM29:BQO29 CAI29:CAK29 CKE29:CKG29 CUA29:CUC29 DDW29:DDY29 DNS29:DNU29 DXO29:DXQ29 EHK29:EHM29 ERG29:ERI29 FBC29:FBE29 FKY29:FLA29 FUU29:FUW29 GEQ29:GES29 GOM29:GOO29 GYI29:GYK29 HIE29:HIG29 HSA29:HSC29 IBW29:IBY29 ILS29:ILU29 IVO29:IVQ29 JFK29:JFM29 JPG29:JPI29 JZC29:JZE29 KIY29:KJA29 KSU29:KSW29 LCQ29:LCS29 LMM29:LMO29 LWI29:LWK29 MGE29:MGG29 MQA29:MQC29 MZW29:MZY29 NJS29:NJU29 NTO29:NTQ29 ODK29:ODM29 ONG29:ONI29 OXC29:OXE29 PGY29:PHA29 PQU29:PQW29 QAQ29:QAS29 QKM29:QKO29 QUI29:QUK29 REE29:REG29 ROA29:ROC29 RXW29:RXY29 SHS29:SHU29 SRO29:SRQ29 TBK29:TBM29 TLG29:TLI29 TVC29:TVE29 UEY29:UFA29 UOU29:UOW29 UYQ29:UYS29 VIM29:VIO29 VSI29:VSK29 WCE29:WCG29 WMA29:WMC29 WVW29:WVY29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ADC29:ADE29 JK29:JM29 TG29:TI29 AB29 O29 AMY32:ANA32 AWU32:AWW32 BGQ32:BGS32 BQM32:BQO32 CAI32:CAK32 CKE32:CKG32 CUA32:CUC32 DDW32:DDY32 DNS32:DNU32 DXO32:DXQ32 EHK32:EHM32 ERG32:ERI32 FBC32:FBE32 FKY32:FLA32 FUU32:FUW32 GEQ32:GES32 GOM32:GOO32 GYI32:GYK32 HIE32:HIG32 HSA32:HSC32 IBW32:IBY32 ILS32:ILU32 IVO32:IVQ32 JFK32:JFM32 JPG32:JPI32 JZC32:JZE32 KIY32:KJA32 KSU32:KSW32 LCQ32:LCS32 LMM32:LMO32 LWI32:LWK32 MGE32:MGG32 MQA32:MQC32 MZW32:MZY32 NJS32:NJU32 NTO32:NTQ32 ODK32:ODM32 ONG32:ONI32 OXC32:OXE32 PGY32:PHA32 PQU32:PQW32 QAQ32:QAS32 QKM32:QKO32 QUI32:QUK32 REE32:REG32 ROA32:ROC32 RXW32:RXY32 SHS32:SHU32 SRO32:SRQ32 TBK32:TBM32 TLG32:TLI32 TVC32:TVE32 UEY32:UFA32 UOU32:UOW32 UYQ32:UYS32 VIM32:VIO32 VSI32:VSK32 WCE32:WCG32 WMA32:WMC32 WVW32:WVY32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ADC32:ADE32 JK32:JM32 TG32:TI32 AB32 AMR131 BZT124 BPX124 CJP124 CTL124 DDH124 DND124 DWZ124 EGV124 EQR124 FAN124 FKJ124 FUF124 GEB124 GNX124 GXT124 HHP124 HRL124 IBH124 ILD124 IUZ124 JEV124 JOR124 JYN124 KIJ124 KSF124 LCB124 LLX124 LVT124 MFP124 MPL124 MZH124 NJD124 NSZ124 OCV124 OMR124 OWN124 PGJ124 PQF124 QAB124 QJX124 QTT124 RDP124 RNL124 RXH124 SHD124 SQZ124 TAV124 TKR124 TUN124 UEJ124 UOF124 UYB124 VHX124 VRT124 WBP124 WLL124 WVH124 JG124:JI124 TC124:TE124 ACY124:ADA124 AMU124:AMW124 AWQ124:AWS124 BGM124:BGO124 BQI124:BQK124 CAE124:CAG124 CKA124:CKC124 CTW124:CTY124 DDS124:DDU124 DNO124:DNQ124 DXK124:DXM124 EHG124:EHI124 ERC124:ERE124 FAY124:FBA124 FKU124:FKW124 FUQ124:FUS124 GEM124:GEO124 GOI124:GOK124 GYE124:GYG124 HIA124:HIC124 HRW124:HRY124 IBS124:IBU124 ILO124:ILQ124 IVK124:IVM124 JFG124:JFI124 JPC124:JPE124 JYY124:JZA124 KIU124:KIW124 KSQ124:KSS124 LCM124:LCO124 LMI124:LMK124 LWE124:LWG124 MGA124:MGC124 MPW124:MPY124 MZS124:MZU124 NJO124:NJQ124 NTK124:NTM124 ODG124:ODI124 ONC124:ONE124 OWY124:OXA124 PGU124:PGW124 PQQ124:PQS124 QAM124:QAO124 QKI124:QKK124 QUE124:QUG124 REA124:REC124 RNW124:RNY124 RXS124:RXU124 SHO124:SHQ124 SRK124:SRM124 TBG124:TBI124 TLC124:TLE124 TUY124:TVA124 UEU124:UEW124 UOQ124:UOS124 UYM124:UYO124 VII124:VIK124 VSE124:VSG124 WCA124:WCC124 WLW124:WLY124 WVS124:WVU124 IV124 SR124 ACN124 AMJ124 Y163:AA182 BFQ130 WMA196:WMC196 WCE196:WCG196 VSI196:VSK196 VIM196:VIO196 UYQ196:UYS196 UOU196:UOW196 UEY196:UFA196 TVC196:TVE196 TLG196:TLI196 TBK196:TBM196 SRO196:SRQ196 SHS196:SHU196 RXW196:RXY196 ROA196:ROC196 REE196:REG196 QUI196:QUK196 QKM196:QKO196 QAQ196:QAS196 PQU196:PQW196 PGY196:PHA196 OXC196:OXE196 ONG196:ONI196 ODK196:ODM196 NTO196:NTQ196 NJS196:NJU196 MZW196:MZY196 MQA196:MQC196 MGE196:MGG196 LWI196:LWK196 LMM196:LMO196 LCQ196:LCS196 KSU196:KSW196 KIY196:KJA196 JZC196:JZE196 JPG196:JPI196 JFK196:JFM196 IVO196:IVQ196 ILS196:ILU196 IBW196:IBY196 HSA196:HSC196 HIE196:HIG196 GYI196:GYK196 GOM196:GOO196 GEQ196:GES196 FUU196:FUW196 FKY196:FLA196 FBC196:FBE196 ERG196:ERI196 EHK196:EHM196 DXO196:DXQ196 DNS196:DNU196 DDW196:DDY196 CUA196:CUC196 CKE196:CKG196 CAI196:CAK196 BQM196:BQO196 BGQ196:BGS196 AWU196:AWW196 AMY196:ANA196 ADC196:ADE196 TG196:TI196 JK196:JM196 WVL196 WLP196 WBT196 VRX196 VIB196 UYF196 UOJ196 UEN196 TUR196 TKV196 TAZ196 SRD196 SHH196 RXL196 RNP196 RDT196 QTX196 QKB196 QAF196 PQJ196 PGN196 OWR196 OMV196 OCZ196 NTD196 NJH196 MZL196 MPP196 MFT196 LVX196 LMB196 LCF196 KSJ196 KIN196 JYR196 JOV196 JEZ196 IVD196 ILH196 IBL196 HRP196 HHT196 GXX196 GOB196 GEF196 FUJ196 FKN196 FAR196 EQV196 EGZ196 DXD196 DNH196 DDL196 CTP196 CJT196 BZX196 BQB196 BGF196 AWJ196 AMN196 ACR196 SV196 BC157 BC154 ACO134 AWG189 Y195:AA201 AMM63:AMO63 AWI63:AWK63 BGE63:BGG63 BQA63:BQC63 BZW63:BZY63 CJS63:CJU63 CTO63:CTQ63 DDK63:DDM63 DNG63:DNI63 DXC63:DXE63 EGY63:EHA63 EQU63:EQW63 FAQ63:FAS63 FKM63:FKO63 FUI63:FUK63 GEE63:GEG63 GOA63:GOC63 GXW63:GXY63 HHS63:HHU63 HRO63:HRQ63 IBK63:IBM63 ILG63:ILI63 IVC63:IVE63 JEY63:JFA63 JOU63:JOW63 JYQ63:JYS63 KIM63:KIO63 KSI63:KSK63 LCE63:LCG63 LMA63:LMC63 LVW63:LVY63 MFS63:MFU63 MPO63:MPQ63 MZK63:MZM63 NJG63:NJI63 NTC63:NTE63 OCY63:ODA63 OMU63:OMW63 OWQ63:OWS63 PGM63:PGO63 PQI63:PQK63 QAE63:QAG63 QKA63:QKC63 QTW63:QTY63 RDS63:RDU63 RNO63:RNQ63 RXK63:RXM63 SHG63:SHI63 SRC63:SRE63 TAY63:TBA63 TKU63:TKW63 TUQ63:TUS63 UEM63:UEO63 UOI63:UOK63 UYE63:UYG63 VIA63:VIC63 VRW63:VRY63 WBS63:WBU63 WLO63:WLQ63 WVK63:WVM63 IN63 SJ63 ACF63 AMB63 AVX63 BFT63 BPP63 BZL63 CJH63 CTD63 DCZ63 DMV63 DWR63 EGN63 EQJ63 FAF63 FKB63 FTX63 GDT63 GNP63 GXL63 HHH63 HRD63 IAZ63 IKV63 IUR63 JEN63 JOJ63 JYF63 KIB63 KRX63 LBT63 LLP63 LVL63 MFH63 MPD63 MYZ63 NIV63 NSR63 OCN63 OMJ63 OWF63 PGB63 PPX63 PZT63 QJP63 QTL63 RDH63 RND63 RWZ63 SGV63 SQR63 TAN63 TKJ63 TUF63 UEB63 UNX63 UXT63 VHP63 VRL63 WBH63 WLD63 WUZ63 IY63:JA63 SU63:SW63 ACQ63:ACS63 AVY64:AWA65 BFU64:BFW65 BPQ64:BPS65 BZM64:BZO65 CJI64:CJK65 CTE64:CTG65 DDA64:DDC65 DMW64:DMY65 DWS64:DWU65 EGO64:EGQ65 EQK64:EQM65 FAG64:FAI65 FKC64:FKE65 FTY64:FUA65 GDU64:GDW65 GNQ64:GNS65 GXM64:GXO65 HHI64:HHK65 HRE64:HRG65 IBA64:IBC65 IKW64:IKY65 IUS64:IUU65 JEO64:JEQ65 JOK64:JOM65 JYG64:JYI65 KIC64:KIE65 KRY64:KSA65 LBU64:LBW65 LLQ64:LLS65 LVM64:LVO65 MFI64:MFK65 MPE64:MPG65 MZA64:MZC65 NIW64:NIY65 NSS64:NSU65 OCO64:OCQ65 OMK64:OMM65 OWG64:OWI65 PGC64:PGE65 PPY64:PQA65 PZU64:PZW65 QJQ64:QJS65 QTM64:QTO65 RDI64:RDK65 RNE64:RNG65 RXA64:RXC65 SGW64:SGY65 SQS64:SQU65 TAO64:TAQ65 TKK64:TKM65 TUG64:TUI65 UEC64:UEE65 UNY64:UOA65 UXU64:UXW65 VHQ64:VHS65 VRM64:VRO65 WBI64:WBK65 WLE64:WLG65 WVA64:WVC65 ID64:ID65 RZ64:RZ65 ABV64:ABV65 ALR64:ALR65 AVN64:AVN65 BFJ64:BFJ65 BPF64:BPF65 BZB64:BZB65 CIX64:CIX65 CST64:CST65 DCP64:DCP65 DML64:DML65 DWH64:DWH65 EGD64:EGD65 EPZ64:EPZ65 EZV64:EZV65 FJR64:FJR65 FTN64:FTN65 GDJ64:GDJ65 GNF64:GNF65 GXB64:GXB65 HGX64:HGX65 HQT64:HQT65 IAP64:IAP65 IKL64:IKL65 IUH64:IUH65 JED64:JED65 JNZ64:JNZ65 JXV64:JXV65 KHR64:KHR65 KRN64:KRN65 LBJ64:LBJ65 LLF64:LLF65 LVB64:LVB65 MEX64:MEX65 MOT64:MOT65 MYP64:MYP65 NIL64:NIL65 NSH64:NSH65 OCD64:OCD65 OLZ64:OLZ65 OVV64:OVV65 PFR64:PFR65 PPN64:PPN65 PZJ64:PZJ65 QJF64:QJF65 QTB64:QTB65 RCX64:RCX65 RMT64:RMT65 RWP64:RWP65 SGL64:SGL65 SQH64:SQH65 TAD64:TAD65 TJZ64:TJZ65 TTV64:TTV65 UDR64:UDR65 UNN64:UNN65 UXJ64:UXJ65 VHF64:VHF65 VRB64:VRB65 WAX64:WAX65 WKT64:WKT65 WUP64:WUP65 IO64:IQ65 SK64:SM65 ACQ68:ACS68 AMM68:AMO68 AWI68:AWK68 BGE68:BGG68 BQA68:BQC68 BZW68:BZY68 CJS68:CJU68 CTO68:CTQ68 DDK68:DDM68 DNG68:DNI68 DXC68:DXE68 EGY68:EHA68 EQU68:EQW68 FAQ68:FAS68 FKM68:FKO68 FUI68:FUK68 GEE68:GEG68 GOA68:GOC68 GXW68:GXY68 HHS68:HHU68 HRO68:HRQ68 IBK68:IBM68 ILG68:ILI68 IVC68:IVE68 JEY68:JFA68 JOU68:JOW68 JYQ68:JYS68 KIM68:KIO68 KSI68:KSK68 LCE68:LCG68 LMA68:LMC68 LVW68:LVY68 MFS68:MFU68 MPO68:MPQ68 MZK68:MZM68 NJG68:NJI68 NTC68:NTE68 OCY68:ODA68 OMU68:OMW68 OWQ68:OWS68 PGM68:PGO68 PQI68:PQK68 QAE68:QAG68 QKA68:QKC68 QTW68:QTY68 RDS68:RDU68 RNO68:RNQ68 RXK68:RXM68 SHG68:SHI68 SRC68:SRE68 TAY68:TBA68 TKU68:TKW68 TUQ68:TUS68 UEM68:UEO68 UOI68:UOK68 UYE68:UYG68 VIA68:VIC68 VRW68:VRY68 WBS68:WBU68 WLO68:WLQ68 WVK68:WVM68 IN68 SJ68 ACF68 AMB68 AVX68 BFT68 BPP68 BZL68 CJH68 CTD68 DCZ68 DMV68 DWR68 EGN68 EQJ68 FAF68 FKB68 FTX68 GDT68 GNP68 GXL68 HHH68 HRD68 IAZ68 IKV68 IUR68 JEN68 JOJ68 JYF68 KIB68 KRX68 LBT68 LLP68 LVL68 MFH68 MPD68 MYZ68 NIV68 NSR68 OCN68 OMJ68 OWF68 PGB68 PPX68 PZT68 QJP68 QTL68 RDH68 RND68 RWZ68 SGV68 SQR68 TAN68 TKJ68 TUF68 UEB68 UNX68 UXT68 VHP68 VRL68 WBH68 WLD68 WUZ68 IY68:JA68 SU68:SW68 AVY69:AWA70 BFU69:BFW70 BPQ69:BPS70 BZM69:BZO70 CJI69:CJK70 CTE69:CTG70 DDA69:DDC70 DMW69:DMY70 DWS69:DWU70 EGO69:EGQ70 EQK69:EQM70 FAG69:FAI70 FKC69:FKE70 FTY69:FUA70 GDU69:GDW70 GNQ69:GNS70 GXM69:GXO70 HHI69:HHK70 HRE69:HRG70 IBA69:IBC70 IKW69:IKY70 IUS69:IUU70 JEO69:JEQ70 JOK69:JOM70 JYG69:JYI70 KIC69:KIE70 KRY69:KSA70 LBU69:LBW70 LLQ69:LLS70 LVM69:LVO70 MFI69:MFK70 MPE69:MPG70 MZA69:MZC70 NIW69:NIY70 NSS69:NSU70 OCO69:OCQ70 OMK69:OMM70 OWG69:OWI70 PGC69:PGE70 PPY69:PQA70 PZU69:PZW70 QJQ69:QJS70 QTM69:QTO70 RDI69:RDK70 RNE69:RNG70 RXA69:RXC70 SGW69:SGY70 SQS69:SQU70 TAO69:TAQ70 TKK69:TKM70 TUG69:TUI70 UEC69:UEE70 UNY69:UOA70 UXU69:UXW70 VHQ69:VHS70 VRM69:VRO70 WBI69:WBK70 WLE69:WLG70 WVA69:WVC70 ID69:ID70 RZ69:RZ70 ABV69:ABV70 ALR69:ALR70 AVN69:AVN70 BFJ69:BFJ70 BPF69:BPF70 BZB69:BZB70 CIX69:CIX70 CST69:CST70 DCP69:DCP70 DML69:DML70 DWH69:DWH70 EGD69:EGD70 EPZ69:EPZ70 EZV69:EZV70 FJR69:FJR70 FTN69:FTN70 GDJ69:GDJ70 GNF69:GNF70 GXB69:GXB70 HGX69:HGX70 HQT69:HQT70 IAP69:IAP70 IKL69:IKL70 IUH69:IUH70 JED69:JED70 JNZ69:JNZ70 JXV69:JXV70 KHR69:KHR70 KRN69:KRN70 LBJ69:LBJ70 LLF69:LLF70 LVB69:LVB70 MEX69:MEX70 MOT69:MOT70 MYP69:MYP70 NIL69:NIL70 NSH69:NSH70 OCD69:OCD70 OLZ69:OLZ70 OVV69:OVV70 PFR69:PFR70 PPN69:PPN70 PZJ69:PZJ70 QJF69:QJF70 QTB69:QTB70 RCX69:RCX70 RMT69:RMT70 RWP69:RWP70 SGL69:SGL70 SQH69:SQH70 TAD69:TAD70 TJZ69:TJZ70 TTV69:TTV70 UDR69:UDR70 UNN69:UNN70 UXJ69:UXJ70 VHF69:VHF70 VRB69:VRB70 WAX69:WAX70 WKT69:WKT70 WUP69:WUP70 IO69:IQ70 SK69:SM70 AMC74:AME75 SU73:SW73 ACQ73:ACS73 AMM73:AMO73 AWI73:AWK73 BGE73:BGG73 BQA73:BQC73 BZW73:BZY73 CJS73:CJU73 CTO73:CTQ73 DDK73:DDM73 DNG73:DNI73 DXC73:DXE73 EGY73:EHA73 EQU73:EQW73 FAQ73:FAS73 FKM73:FKO73 FUI73:FUK73 GEE73:GEG73 GOA73:GOC73 GXW73:GXY73 HHS73:HHU73 HRO73:HRQ73 IBK73:IBM73 ILG73:ILI73 IVC73:IVE73 JEY73:JFA73 JOU73:JOW73 JYQ73:JYS73 KIM73:KIO73 KSI73:KSK73 LCE73:LCG73 LMA73:LMC73 LVW73:LVY73 MFS73:MFU73 MPO73:MPQ73 MZK73:MZM73 NJG73:NJI73 NTC73:NTE73 OCY73:ODA73 OMU73:OMW73 OWQ73:OWS73 PGM73:PGO73 PQI73:PQK73 QAE73:QAG73 QKA73:QKC73 QTW73:QTY73 RDS73:RDU73 RNO73:RNQ73 RXK73:RXM73 SHG73:SHI73 SRC73:SRE73 TAY73:TBA73 TKU73:TKW73 TUQ73:TUS73 UEM73:UEO73 UOI73:UOK73 UYE73:UYG73 VIA73:VIC73 VRW73:VRY73 WBS73:WBU73 WLO73:WLQ73 WVK73:WVM73 IN73 SJ73 ACF73 AMB73 AVX73 BFT73 BPP73 BZL73 CJH73 CTD73 DCZ73 DMV73 DWR73 EGN73 EQJ73 FAF73 FKB73 FTX73 GDT73 GNP73 GXL73 HHH73 HRD73 IAZ73 IKV73 IUR73 JEN73 JOJ73 JYF73 KIB73 KRX73 LBT73 LLP73 LVL73 MFH73 MPD73 MYZ73 NIV73 NSR73 OCN73 OMJ73 OWF73 PGB73 PPX73 PZT73 QJP73 QTL73 RDH73 RND73 RWZ73 SGV73 SQR73 TAN73 TKJ73 TUF73 UEB73 UNX73 UXT73 VHP73 VRL73 WBH73 WLD73 WUZ73 IY73:JA73 AVY74:AWA75 BFU74:BFW75 BPQ74:BPS75 BZM74:BZO75 CJI74:CJK75 CTE74:CTG75 DDA74:DDC75 DMW74:DMY75 DWS74:DWU75 EGO74:EGQ75 EQK74:EQM75 FAG74:FAI75 FKC74:FKE75 FTY74:FUA75 GDU74:GDW75 GNQ74:GNS75 GXM74:GXO75 HHI74:HHK75 HRE74:HRG75 IBA74:IBC75 IKW74:IKY75 IUS74:IUU75 JEO74:JEQ75 JOK74:JOM75 JYG74:JYI75 KIC74:KIE75 KRY74:KSA75 LBU74:LBW75 LLQ74:LLS75 LVM74:LVO75 MFI74:MFK75 MPE74:MPG75 MZA74:MZC75 NIW74:NIY75 NSS74:NSU75 OCO74:OCQ75 OMK74:OMM75 OWG74:OWI75 PGC74:PGE75 PPY74:PQA75 PZU74:PZW75 QJQ74:QJS75 QTM74:QTO75 RDI74:RDK75 RNE74:RNG75 RXA74:RXC75 SGW74:SGY75 SQS74:SQU75 TAO74:TAQ75 TKK74:TKM75 TUG74:TUI75 UEC74:UEE75 UNY74:UOA75 UXU74:UXW75 VHQ74:VHS75 VRM74:VRO75 WBI74:WBK75 WLE74:WLG75 WVA74:WVC75 ID74:ID75 RZ74:RZ75 ABV74:ABV75 ALR74:ALR75 AVN74:AVN75 BFJ74:BFJ75 BPF74:BPF75 BZB74:BZB75 CIX74:CIX75 CST74:CST75 DCP74:DCP75 DML74:DML75 DWH74:DWH75 EGD74:EGD75 EPZ74:EPZ75 EZV74:EZV75 FJR74:FJR75 FTN74:FTN75 GDJ74:GDJ75 GNF74:GNF75 GXB74:GXB75 HGX74:HGX75 HQT74:HQT75 IAP74:IAP75 IKL74:IKL75 IUH74:IUH75 JED74:JED75 JNZ74:JNZ75 JXV74:JXV75 KHR74:KHR75 KRN74:KRN75 LBJ74:LBJ75 LLF74:LLF75 LVB74:LVB75 MEX74:MEX75 MOT74:MOT75 MYP74:MYP75 NIL74:NIL75 NSH74:NSH75 OCD74:OCD75 OLZ74:OLZ75 OVV74:OVV75 PFR74:PFR75 PPN74:PPN75 PZJ74:PZJ75 QJF74:QJF75 QTB74:QTB75 RCX74:RCX75 RMT74:RMT75 RWP74:RWP75 SGL74:SGL75 SQH74:SQH75 TAD74:TAD75 TJZ74:TJZ75 TTV74:TTV75 UDR74:UDR75 UNN74:UNN75 UXJ74:UXJ75 VHF74:VHF75 VRB74:VRB75 WAX74:WAX75 WKT74:WKT75 WUP74:WUP75 IO74:IQ75 SK74:SM75 ACG74:ACI75 IY77:JA78 SU77:SW78 ACQ77:ACS78 AMM77:AMO78 AWI77:AWK78 BGE77:BGG78 BQA77:BQC78 BZW77:BZY78 CJS77:CJU78 CTO77:CTQ78 DDK77:DDM78 DNG77:DNI78 DXC77:DXE78 EGY77:EHA78 EQU77:EQW78 FAQ77:FAS78 FKM77:FKO78 FUI77:FUK78 GEE77:GEG78 GOA77:GOC78 GXW77:GXY78 HHS77:HHU78 HRO77:HRQ78 IBK77:IBM78 ILG77:ILI78 IVC77:IVE78 JEY77:JFA78 JOU77:JOW78 JYQ77:JYS78 KIM77:KIO78 KSI77:KSK78 LCE77:LCG78 LMA77:LMC78 LVW77:LVY78 MFS77:MFU78 MPO77:MPQ78 MZK77:MZM78 NJG77:NJI78 NTC77:NTE78 OCY77:ODA78 OMU77:OMW78 OWQ77:OWS78 PGM77:PGO78 PQI77:PQK78 QAE77:QAG78 QKA77:QKC78 QTW77:QTY78 RDS77:RDU78 RNO77:RNQ78 RXK77:RXM78 SHG77:SHI78 SRC77:SRE78 TAY77:TBA78 TKU77:TKW78 TUQ77:TUS78 UEM77:UEO78 UOI77:UOK78 UYE77:UYG78 VIA77:VIC78 VRW77:VRY78 WBS77:WBU78 WLO77:WLQ78 WVK77:WVM78 IN77:IN78 SJ77:SJ78 ACF77:ACF78 AMB77:AMB78 AVX77:AVX78 BFT77:BFT78 BPP77:BPP78 BZL77:BZL78 CJH77:CJH78 CTD77:CTD78 DCZ77:DCZ78 DMV77:DMV78 DWR77:DWR78 EGN77:EGN78 EQJ77:EQJ78 FAF77:FAF78 FKB77:FKB78 FTX77:FTX78 GDT77:GDT78 GNP77:GNP78 GXL77:GXL78 HHH77:HHH78 HRD77:HRD78 IAZ77:IAZ78 IKV77:IKV78 IUR77:IUR78 JEN77:JEN78 JOJ77:JOJ78 JYF77:JYF78 KIB77:KIB78 KRX77:KRX78 LBT77:LBT78 LLP77:LLP78 LVL77:LVL78 MFH77:MFH78 MPD77:MPD78 MYZ77:MYZ78 NIV77:NIV78 NSR77:NSR78 OCN77:OCN78 OMJ77:OMJ78 OWF77:OWF78 PGB77:PGB78 PPX77:PPX78 PZT77:PZT78 QJP77:QJP78 QTL77:QTL78 RDH77:RDH78 RND77:RND78 RWZ77:RWZ78 SGV77:SGV78 SQR77:SQR78 TAN77:TAN78 TKJ77:TKJ78 TUF77:TUF78 UEB77:UEB78 UNX77:UNX78 UXT77:UXT78 VHP77:VHP78 VRL77:VRL78 WBH77:WBH78 WLD77:WLD78 WUZ77:WUZ78 AVY79:AWA79 BFU79:BFW79 BPQ79:BPS79 BZM79:BZO79 CJI79:CJK79 CTE79:CTG79 DDA79:DDC79 DMW79:DMY79 DWS79:DWU79 EGO79:EGQ79 EQK79:EQM79 FAG79:FAI79 FKC79:FKE79 FTY79:FUA79 GDU79:GDW79 GNQ79:GNS79 GXM79:GXO79 HHI79:HHK79 HRE79:HRG79 IBA79:IBC79 IKW79:IKY79 IUS79:IUU79 JEO79:JEQ79 JOK79:JOM79 JYG79:JYI79 KIC79:KIE79 KRY79:KSA79 LBU79:LBW79 LLQ79:LLS79 LVM79:LVO79 MFI79:MFK79 MPE79:MPG79 MZA79:MZC79 NIW79:NIY79 NSS79:NSU79 OCO79:OCQ79 OMK79:OMM79 OWG79:OWI79 PGC79:PGE79 PPY79:PQA79 PZU79:PZW79 QJQ79:QJS79 QTM79:QTO79 RDI79:RDK79 RNE79:RNG79 RXA79:RXC79 SGW79:SGY79 SQS79:SQU79 TAO79:TAQ79 TKK79:TKM79 TUG79:TUI79 UEC79:UEE79 UNY79:UOA79 UXU79:UXW79 VHQ79:VHS79 VRM79:VRO79 WBI79:WBK79 WLE79:WLG79 WVA79:WVC79 ID79 RZ79 ABV79 ALR79 AVN79 BFJ79 BPF79 BZB79 CIX79 CST79 DCP79 DML79 DWH79 EGD79 EPZ79 EZV79 FJR79 FTN79 GDJ79 GNF79 GXB79 HGX79 HQT79 IAP79 IKL79 IUH79 JED79 JNZ79 JXV79 KHR79 KRN79 LBJ79 LLF79 LVB79 MEX79 MOT79 MYP79 NIL79 NSH79 OCD79 OLZ79 OVV79 PFR79 PPN79 PZJ79 QJF79 QTB79 RCX79 RMT79 RWP79 SGL79 SQH79 TAD79 TJZ79 TTV79 UDR79 UNN79 UXJ79 VHF79 VRB79 WAX79 WKT79 WUP79 IO79:IQ79 SK79:SM79 ACG79:ACI79 WUZ81 IY81:JA81 SU81:SW81 ACQ81:ACS81 AMM81:AMO81 AWI81:AWK81 BGE81:BGG81 BQA81:BQC81 BZW81:BZY81 CJS81:CJU81 CTO81:CTQ81 DDK81:DDM81 DNG81:DNI81 DXC81:DXE81 EGY81:EHA81 EQU81:EQW81 FAQ81:FAS81 FKM81:FKO81 FUI81:FUK81 GEE81:GEG81 GOA81:GOC81 GXW81:GXY81 HHS81:HHU81 HRO81:HRQ81 IBK81:IBM81 ILG81:ILI81 IVC81:IVE81 JEY81:JFA81 JOU81:JOW81 JYQ81:JYS81 KIM81:KIO81 KSI81:KSK81 LCE81:LCG81 LMA81:LMC81 LVW81:LVY81 MFS81:MFU81 MPO81:MPQ81 MZK81:MZM81 NJG81:NJI81 NTC81:NTE81 OCY81:ODA81 OMU81:OMW81 OWQ81:OWS81 PGM81:PGO81 PQI81:PQK81 QAE81:QAG81 QKA81:QKC81 QTW81:QTY81 RDS81:RDU81 RNO81:RNQ81 RXK81:RXM81 SHG81:SHI81 SRC81:SRE81 TAY81:TBA81 TKU81:TKW81 TUQ81:TUS81 UEM81:UEO81 UOI81:UOK81 UYE81:UYG81 VIA81:VIC81 VRW81:VRY81 WBS81:WBU81 WLO81:WLQ81 WVK81:WVM81 IN81 SJ81 ACF81 AMB81 AVX81 BFT81 BPP81 BZL81 CJH81 CTD81 DCZ81 DMV81 DWR81 EGN81 EQJ81 FAF81 FKB81 FTX81 GDT81 GNP81 GXL81 HHH81 HRD81 IAZ81 IKV81 IUR81 JEN81 JOJ81 JYF81 KIB81 KRX81 LBT81 LLP81 LVL81 MFH81 MPD81 MYZ81 NIV81 NSR81 OCN81 OMJ81 OWF81 PGB81 PPX81 PZT81 QJP81 QTL81 RDH81 RND81 RWZ81 SGV81 SQR81 TAN81 TKJ81 TUF81 UEB81 UNX81 UXT81 VHP81 VRL81 WBH81 WLD81 AVY82:AWA82 BFU82:BFW82 BPQ82:BPS82 BZM82:BZO82 CJI82:CJK82 CTE82:CTG82 DDA82:DDC82 DMW82:DMY82 DWS82:DWU82 EGO82:EGQ82 EQK82:EQM82 FAG82:FAI82 FKC82:FKE82 FTY82:FUA82 GDU82:GDW82 GNQ82:GNS82 GXM82:GXO82 HHI82:HHK82 HRE82:HRG82 IBA82:IBC82 IKW82:IKY82 IUS82:IUU82 JEO82:JEQ82 JOK82:JOM82 JYG82:JYI82 KIC82:KIE82 KRY82:KSA82 LBU82:LBW82 LLQ82:LLS82 LVM82:LVO82 MFI82:MFK82 MPE82:MPG82 MZA82:MZC82 NIW82:NIY82 NSS82:NSU82 OCO82:OCQ82 OMK82:OMM82 OWG82:OWI82 PGC82:PGE82 PPY82:PQA82 PZU82:PZW82 QJQ82:QJS82 QTM82:QTO82 RDI82:RDK82 RNE82:RNG82 RXA82:RXC82 SGW82:SGY82 SQS82:SQU82 TAO82:TAQ82 TKK82:TKM82 TUG82:TUI82 UEC82:UEE82 UNY82:UOA82 UXU82:UXW82 VHQ82:VHS82 VRM82:VRO82 WBI82:WBK82 WLE82:WLG82 WVA82:WVC82 ID82 RZ82 ABV82 ALR82 AVN82 BFJ82 BPF82 BZB82 CIX82 CST82 DCP82 DML82 DWH82 EGD82 EPZ82 EZV82 FJR82 FTN82 GDJ82 GNF82 GXB82 HGX82 HQT82 IAP82 IKL82 IUH82 JED82 JNZ82 JXV82 KHR82 KRN82 LBJ82 LLF82 LVB82 MEX82 MOT82 MYP82 NIL82 NSH82 OCD82 OLZ82 OVV82 PFR82 PPN82 PZJ82 QJF82 QTB82 RCX82 RMT82 RWP82 SGL82 SQH82 TAD82 TJZ82 TTV82 UDR82 UNN82 UXJ82 VHF82 VRB82 WAX82 WKT82 WUP82 IO82:IQ82 SK82:SM82 ACG82:ACI82 WLD84 WUZ84 IY84:JA84 SU84:SW84 ACQ84:ACS84 AMM84:AMO84 AWI84:AWK84 BGE84:BGG84 BQA84:BQC84 BZW84:BZY84 CJS84:CJU84 CTO84:CTQ84 DDK84:DDM84 DNG84:DNI84 DXC84:DXE84 EGY84:EHA84 EQU84:EQW84 FAQ84:FAS84 FKM84:FKO84 FUI84:FUK84 GEE84:GEG84 GOA84:GOC84 GXW84:GXY84 HHS84:HHU84 HRO84:HRQ84 IBK84:IBM84 ILG84:ILI84 IVC84:IVE84 JEY84:JFA84 JOU84:JOW84 JYQ84:JYS84 KIM84:KIO84 KSI84:KSK84 LCE84:LCG84 LMA84:LMC84 LVW84:LVY84 MFS84:MFU84 MPO84:MPQ84 MZK84:MZM84 NJG84:NJI84 NTC84:NTE84 OCY84:ODA84 OMU84:OMW84 OWQ84:OWS84 PGM84:PGO84 PQI84:PQK84 QAE84:QAG84 QKA84:QKC84 QTW84:QTY84 RDS84:RDU84 RNO84:RNQ84 RXK84:RXM84 SHG84:SHI84 SRC84:SRE84 TAY84:TBA84 TKU84:TKW84 TUQ84:TUS84 UEM84:UEO84 UOI84:UOK84 UYE84:UYG84 VIA84:VIC84 VRW84:VRY84 WBS84:WBU84 WLO84:WLQ84 WVK84:WVM84 IN84 SJ84 ACF84 AMB84 AVX84 BFT84 BPP84 BZL84 CJH84 CTD84 DCZ84 DMV84 DWR84 EGN84 EQJ84 FAF84 FKB84 FTX84 GDT84 GNP84 GXL84 HHH84 HRD84 IAZ84 IKV84 IUR84 JEN84 JOJ84 JYF84 KIB84 KRX84 LBT84 LLP84 LVL84 MFH84 MPD84 MYZ84 NIV84 NSR84 OCN84 OMJ84 OWF84 PGB84 PPX84 PZT84 QJP84 QTL84 RDH84 RND84 RWZ84 SGV84 SQR84 TAN84 TKJ84 TUF84 UEB84 UNX84 UXT84 VHP84 VRL84 WBH84 AVY85:AWA86 BFU85:BFW86 BPQ85:BPS86 BZM85:BZO86 CJI85:CJK86 CTE85:CTG86 DDA85:DDC86 DMW85:DMY86 DWS85:DWU86 EGO85:EGQ86 EQK85:EQM86 FAG85:FAI86 FKC85:FKE86 FTY85:FUA86 GDU85:GDW86 GNQ85:GNS86 GXM85:GXO86 HHI85:HHK86 HRE85:HRG86 IBA85:IBC86 IKW85:IKY86 IUS85:IUU86 JEO85:JEQ86 JOK85:JOM86 JYG85:JYI86 KIC85:KIE86 KRY85:KSA86 LBU85:LBW86 LLQ85:LLS86 LVM85:LVO86 MFI85:MFK86 MPE85:MPG86 MZA85:MZC86 NIW85:NIY86 NSS85:NSU86 OCO85:OCQ86 OMK85:OMM86 OWG85:OWI86 PGC85:PGE86 PPY85:PQA86 PZU85:PZW86 QJQ85:QJS86 QTM85:QTO86 RDI85:RDK86 RNE85:RNG86 RXA85:RXC86 SGW85:SGY86 SQS85:SQU86 TAO85:TAQ86 TKK85:TKM86 TUG85:TUI86 UEC85:UEE86 UNY85:UOA86 UXU85:UXW86 VHQ85:VHS86 VRM85:VRO86 WBI85:WBK86 WLE85:WLG86 WVA85:WVC86 ID85:ID86 RZ85:RZ86 ABV85:ABV86 ALR85:ALR86 AVN85:AVN86 BFJ85:BFJ86 BPF85:BPF86 BZB85:BZB86 CIX85:CIX86 CST85:CST86 DCP85:DCP86 DML85:DML86 DWH85:DWH86 EGD85:EGD86 EPZ85:EPZ86 EZV85:EZV86 FJR85:FJR86 FTN85:FTN86 GDJ85:GDJ86 GNF85:GNF86 GXB85:GXB86 HGX85:HGX86 HQT85:HQT86 IAP85:IAP86 IKL85:IKL86 IUH85:IUH86 JED85:JED86 JNZ85:JNZ86 JXV85:JXV86 KHR85:KHR86 KRN85:KRN86 LBJ85:LBJ86 LLF85:LLF86 LVB85:LVB86 MEX85:MEX86 MOT85:MOT86 MYP85:MYP86 NIL85:NIL86 NSH85:NSH86 OCD85:OCD86 OLZ85:OLZ86 OVV85:OVV86 PFR85:PFR86 PPN85:PPN86 PZJ85:PZJ86 QJF85:QJF86 QTB85:QTB86 RCX85:RCX86 RMT85:RMT86 RWP85:RWP86 SGL85:SGL86 SQH85:SQH86 TAD85:TAD86 TJZ85:TJZ86 TTV85:TTV86 UDR85:UDR86 UNN85:UNN86 UXJ85:UXJ86 VHF85:VHF86 VRB85:VRB86 WAX85:WAX86 WKT85:WKT86 WUP85:WUP86 IO85:IQ86 SK85:SM86 ACG85:ACI86 WBH88 WLD88 WUZ88 IY88:JA88 SU88:SW88 ACQ88:ACS88 AMM88:AMO88 AWI88:AWK88 BGE88:BGG88 BQA88:BQC88 BZW88:BZY88 CJS88:CJU88 CTO88:CTQ88 DDK88:DDM88 DNG88:DNI88 DXC88:DXE88 EGY88:EHA88 EQU88:EQW88 FAQ88:FAS88 FKM88:FKO88 FUI88:FUK88 GEE88:GEG88 GOA88:GOC88 GXW88:GXY88 HHS88:HHU88 HRO88:HRQ88 IBK88:IBM88 ILG88:ILI88 IVC88:IVE88 JEY88:JFA88 JOU88:JOW88 JYQ88:JYS88 KIM88:KIO88 KSI88:KSK88 LCE88:LCG88 LMA88:LMC88 LVW88:LVY88 MFS88:MFU88 MPO88:MPQ88 MZK88:MZM88 NJG88:NJI88 NTC88:NTE88 OCY88:ODA88 OMU88:OMW88 OWQ88:OWS88 PGM88:PGO88 PQI88:PQK88 QAE88:QAG88 QKA88:QKC88 QTW88:QTY88 RDS88:RDU88 RNO88:RNQ88 RXK88:RXM88 SHG88:SHI88 SRC88:SRE88 TAY88:TBA88 TKU88:TKW88 TUQ88:TUS88 UEM88:UEO88 UOI88:UOK88 UYE88:UYG88 VIA88:VIC88 VRW88:VRY88 WBS88:WBU88 WLO88:WLQ88 WVK88:WVM88 IN88 SJ88 ACF88 AMB88 AVX88 BFT88 BPP88 BZL88 CJH88 CTD88 DCZ88 DMV88 DWR88 EGN88 EQJ88 FAF88 FKB88 FTX88 GDT88 GNP88 GXL88 HHH88 HRD88 IAZ88 IKV88 IUR88 JEN88 JOJ88 JYF88 KIB88 KRX88 LBT88 LLP88 LVL88 MFH88 MPD88 MYZ88 NIV88 NSR88 OCN88 OMJ88 OWF88 PGB88 PPX88 PZT88 QJP88 QTL88 RDH88 RND88 RWZ88 SGV88 SQR88 TAN88 TKJ88 TUF88 UEB88 UNX88 UXT88 VHP88 VRL88 AVY89:AWA90 BFU89:BFW90 BPQ89:BPS90 BZM89:BZO90 CJI89:CJK90 CTE89:CTG90 DDA89:DDC90 DMW89:DMY90 DWS89:DWU90 EGO89:EGQ90 EQK89:EQM90 FAG89:FAI90 FKC89:FKE90 FTY89:FUA90 GDU89:GDW90 GNQ89:GNS90 GXM89:GXO90 HHI89:HHK90 HRE89:HRG90 IBA89:IBC90 IKW89:IKY90 IUS89:IUU90 JEO89:JEQ90 JOK89:JOM90 JYG89:JYI90 KIC89:KIE90 KRY89:KSA90 LBU89:LBW90 LLQ89:LLS90 LVM89:LVO90 MFI89:MFK90 MPE89:MPG90 MZA89:MZC90 NIW89:NIY90 NSS89:NSU90 OCO89:OCQ90 OMK89:OMM90 OWG89:OWI90 PGC89:PGE90 PPY89:PQA90 PZU89:PZW90 QJQ89:QJS90 QTM89:QTO90 RDI89:RDK90 RNE89:RNG90 RXA89:RXC90 SGW89:SGY90 SQS89:SQU90 TAO89:TAQ90 TKK89:TKM90 TUG89:TUI90 UEC89:UEE90 UNY89:UOA90 UXU89:UXW90 VHQ89:VHS90 VRM89:VRO90 WBI89:WBK90 WLE89:WLG90 WVA89:WVC90 ID89:ID90 RZ89:RZ90 ABV89:ABV90 ALR89:ALR90 AVN89:AVN90 BFJ89:BFJ90 BPF89:BPF90 BZB89:BZB90 CIX89:CIX90 CST89:CST90 DCP89:DCP90 DML89:DML90 DWH89:DWH90 EGD89:EGD90 EPZ89:EPZ90 EZV89:EZV90 FJR89:FJR90 FTN89:FTN90 GDJ89:GDJ90 GNF89:GNF90 GXB89:GXB90 HGX89:HGX90 HQT89:HQT90 IAP89:IAP90 IKL89:IKL90 IUH89:IUH90 JED89:JED90 JNZ89:JNZ90 JXV89:JXV90 KHR89:KHR90 KRN89:KRN90 LBJ89:LBJ90 LLF89:LLF90 LVB89:LVB90 MEX89:MEX90 MOT89:MOT90 MYP89:MYP90 NIL89:NIL90 NSH89:NSH90 OCD89:OCD90 OLZ89:OLZ90 OVV89:OVV90 PFR89:PFR90 PPN89:PPN90 PZJ89:PZJ90 QJF89:QJF90 QTB89:QTB90 RCX89:RCX90 RMT89:RMT90 RWP89:RWP90 SGL89:SGL90 SQH89:SQH90 TAD89:TAD90 TJZ89:TJZ90 TTV89:TTV90 UDR89:UDR90 UNN89:UNN90 UXJ89:UXJ90 VHF89:VHF90 VRB89:VRB90 WAX89:WAX90 WKT89:WKT90 WUP89:WUP90 IO89:IQ90 SK89:SM90 ACG89:ACI90 VRL93 WBH93 WLD93 WUZ93 IY93:JA93 SU93:SW93 ACQ93:ACS93 AMM93:AMO93 AWI93:AWK93 BGE93:BGG93 BQA93:BQC93 BZW93:BZY93 CJS93:CJU93 CTO93:CTQ93 DDK93:DDM93 DNG93:DNI93 DXC93:DXE93 EGY93:EHA93 EQU93:EQW93 FAQ93:FAS93 FKM93:FKO93 FUI93:FUK93 GEE93:GEG93 GOA93:GOC93 GXW93:GXY93 HHS93:HHU93 HRO93:HRQ93 IBK93:IBM93 ILG93:ILI93 IVC93:IVE93 JEY93:JFA93 JOU93:JOW93 JYQ93:JYS93 KIM93:KIO93 KSI93:KSK93 LCE93:LCG93 LMA93:LMC93 LVW93:LVY93 MFS93:MFU93 MPO93:MPQ93 MZK93:MZM93 NJG93:NJI93 NTC93:NTE93 OCY93:ODA93 OMU93:OMW93 OWQ93:OWS93 PGM93:PGO93 PQI93:PQK93 QAE93:QAG93 QKA93:QKC93 QTW93:QTY93 RDS93:RDU93 RNO93:RNQ93 RXK93:RXM93 SHG93:SHI93 SRC93:SRE93 TAY93:TBA93 TKU93:TKW93 TUQ93:TUS93 UEM93:UEO93 UOI93:UOK93 UYE93:UYG93 VIA93:VIC93 VRW93:VRY93 WBS93:WBU93 WLO93:WLQ93 WVK93:WVM93 IN93 SJ93 ACF93 AMB93 AVX93 BFT93 BPP93 BZL93 CJH93 CTD93 DCZ93 DMV93 DWR93 EGN93 EQJ93 FAF93 FKB93 FTX93 GDT93 GNP93 GXL93 HHH93 HRD93 IAZ93 IKV93 IUR93 JEN93 JOJ93 JYF93 KIB93 KRX93 LBT93 LLP93 LVL93 MFH93 MPD93 MYZ93 NIV93 NSR93 OCN93 OMJ93 OWF93 PGB93 PPX93 PZT93 QJP93 QTL93 RDH93 RND93 RWZ93 SGV93 SQR93 TAN93 TKJ93 TUF93 UEB93 UNX93 UXT93 VHP93 AVY94:AWA95 BFU94:BFW95 BPQ94:BPS95 BZM94:BZO95 CJI94:CJK95 CTE94:CTG95 DDA94:DDC95 DMW94:DMY95 DWS94:DWU95 EGO94:EGQ95 EQK94:EQM95 FAG94:FAI95 FKC94:FKE95 FTY94:FUA95 GDU94:GDW95 GNQ94:GNS95 GXM94:GXO95 HHI94:HHK95 HRE94:HRG95 IBA94:IBC95 IKW94:IKY95 IUS94:IUU95 JEO94:JEQ95 JOK94:JOM95 JYG94:JYI95 KIC94:KIE95 KRY94:KSA95 LBU94:LBW95 LLQ94:LLS95 LVM94:LVO95 MFI94:MFK95 MPE94:MPG95 MZA94:MZC95 NIW94:NIY95 NSS94:NSU95 OCO94:OCQ95 OMK94:OMM95 OWG94:OWI95 PGC94:PGE95 PPY94:PQA95 PZU94:PZW95 QJQ94:QJS95 QTM94:QTO95 RDI94:RDK95 RNE94:RNG95 RXA94:RXC95 SGW94:SGY95 SQS94:SQU95 TAO94:TAQ95 TKK94:TKM95 TUG94:TUI95 UEC94:UEE95 UNY94:UOA95 UXU94:UXW95 VHQ94:VHS95 VRM94:VRO95 WBI94:WBK95 WLE94:WLG95 WVA94:WVC95 ID94:ID95 RZ94:RZ95 ABV94:ABV95 ALR94:ALR95 AVN94:AVN95 BFJ94:BFJ95 BPF94:BPF95 BZB94:BZB95 CIX94:CIX95 CST94:CST95 DCP94:DCP95 DML94:DML95 DWH94:DWH95 EGD94:EGD95 EPZ94:EPZ95 EZV94:EZV95 FJR94:FJR95 FTN94:FTN95 GDJ94:GDJ95 GNF94:GNF95 GXB94:GXB95 HGX94:HGX95 HQT94:HQT95 IAP94:IAP95 IKL94:IKL95 IUH94:IUH95 JED94:JED95 JNZ94:JNZ95 JXV94:JXV95 KHR94:KHR95 KRN94:KRN95 LBJ94:LBJ95 LLF94:LLF95 LVB94:LVB95 MEX94:MEX95 MOT94:MOT95 MYP94:MYP95 NIL94:NIL95 NSH94:NSH95 OCD94:OCD95 OLZ94:OLZ95 OVV94:OVV95 PFR94:PFR95 PPN94:PPN95 PZJ94:PZJ95 QJF94:QJF95 QTB94:QTB95 RCX94:RCX95 RMT94:RMT95 RWP94:RWP95 SGL94:SGL95 SQH94:SQH95 TAD94:TAD95 TJZ94:TJZ95 TTV94:TTV95 UDR94:UDR95 UNN94:UNN95 UXJ94:UXJ95 VHF94:VHF95 VRB94:VRB95 WAX94:WAX95 WKT94:WKT95 WUP94:WUP95 IO94:IQ95 SK94:SM95 X97:X99 VHP97 UNX105 VRL97 WBH97 WLD97 WUZ97 IY97:JA97 SU97:SW97 ACQ97:ACS97 AMM97:AMO97 AWI97:AWK97 BGE97:BGG97 BQA97:BQC97 BZW97:BZY97 CJS97:CJU97 CTO97:CTQ97 DDK97:DDM97 DNG97:DNI97 DXC97:DXE97 EGY97:EHA97 EQU97:EQW97 FAQ97:FAS97 FKM97:FKO97 FUI97:FUK97 GEE97:GEG97 GOA97:GOC97 GXW97:GXY97 HHS97:HHU97 HRO97:HRQ97 IBK97:IBM97 ILG97:ILI97 IVC97:IVE97 JEY97:JFA97 JOU97:JOW97 JYQ97:JYS97 KIM97:KIO97 KSI97:KSK97 LCE97:LCG97 LMA97:LMC97 LVW97:LVY97 MFS97:MFU97 MPO97:MPQ97 MZK97:MZM97 NJG97:NJI97 NTC97:NTE97 OCY97:ODA97 OMU97:OMW97 OWQ97:OWS97 PGM97:PGO97 PQI97:PQK97 QAE97:QAG97 QKA97:QKC97 QTW97:QTY97 RDS97:RDU97 RNO97:RNQ97 RXK97:RXM97 SHG97:SHI97 SRC97:SRE97 TAY97:TBA97 TKU97:TKW97 TUQ97:TUS97 UEM97:UEO97 UOI97:UOK97 UYE97:UYG97 VIA97:VIC97 VRW97:VRY97 WBS97:WBU97 WLO97:WLQ97 WVK97:WVM97 IN97 SJ97 ACF97 AMB97 AVX97 BFT97 BPP97 BZL97 CJH97 CTD97 DCZ97 DMV97 DWR97 EGN97 EQJ97 FAF97 FKB97 FTX97 GDT97 GNP97 GXL97 HHH97 HRD97 IAZ97 IKV97 IUR97 JEN97 JOJ97 JYF97 KIB97 KRX97 LBT97 LLP97 LVL97 MFH97 MPD97 MYZ97 NIV97 NSR97 OCN97 OMJ97 OWF97 PGB97 PPX97 PZT97 QJP97 QTL97 RDH97 RND97 RWZ97 SGV97 SQR97 TAN97 TKJ97 TUF97 UEB97 UNX97 UXT97 AVY98:AWA99 BFU98:BFW99 BPQ98:BPS99 BZM98:BZO99 CJI98:CJK99 CTE98:CTG99 DDA98:DDC99 DMW98:DMY99 DWS98:DWU99 EGO98:EGQ99 EQK98:EQM99 FAG98:FAI99 FKC98:FKE99 FTY98:FUA99 GDU98:GDW99 GNQ98:GNS99 GXM98:GXO99 HHI98:HHK99 HRE98:HRG99 IBA98:IBC99 IKW98:IKY99 IUS98:IUU99 JEO98:JEQ99 JOK98:JOM99 JYG98:JYI99 KIC98:KIE99 KRY98:KSA99 LBU98:LBW99 LLQ98:LLS99 LVM98:LVO99 MFI98:MFK99 MPE98:MPG99 MZA98:MZC99 NIW98:NIY99 NSS98:NSU99 OCO98:OCQ99 OMK98:OMM99 OWG98:OWI99 PGC98:PGE99 PPY98:PQA99 PZU98:PZW99 QJQ98:QJS99 QTM98:QTO99 RDI98:RDK99 RNE98:RNG99 RXA98:RXC99 SGW98:SGY99 SQS98:SQU99 TAO98:TAQ99 TKK98:TKM99 TUG98:TUI99 UEC98:UEE99 UNY98:UOA99 UXU98:UXW99 VHQ98:VHS99 VRM98:VRO99 WBI98:WBK99 WLE98:WLG99 WVA98:WVC99 ID98:ID99 RZ98:RZ99 ABV98:ABV99 ALR98:ALR99 AVN98:AVN99 BFJ98:BFJ99 BPF98:BPF99 BZB98:BZB99 CIX98:CIX99 CST98:CST99 DCP98:DCP99 DML98:DML99 DWH98:DWH99 EGD98:EGD99 EPZ98:EPZ99 EZV98:EZV99 FJR98:FJR99 FTN98:FTN99 GDJ98:GDJ99 GNF98:GNF99 GXB98:GXB99 HGX98:HGX99 HQT98:HQT99 IAP98:IAP99 IKL98:IKL99 IUH98:IUH99 JED98:JED99 JNZ98:JNZ99 JXV98:JXV99 KHR98:KHR99 KRN98:KRN99 LBJ98:LBJ99 LLF98:LLF99 LVB98:LVB99 MEX98:MEX99 MOT98:MOT99 MYP98:MYP99 NIL98:NIL99 NSH98:NSH99 OCD98:OCD99 OLZ98:OLZ99 OVV98:OVV99 PFR98:PFR99 PPN98:PPN99 PZJ98:PZJ99 QJF98:QJF99 QTB98:QTB99 RCX98:RCX99 RMT98:RMT99 RWP98:RWP99 SGL98:SGL99 SQH98:SQH99 TAD98:TAD99 TJZ98:TJZ99 TTV98:TTV99 UDR98:UDR99 UNN98:UNN99 UXJ98:UXJ99 VHF98:VHF99 VRB98:VRB99 WAX98:WAX99 WKT98:WKT99 WUP98:WUP99 IO98:IQ99 SK98:SM99 ACG98:ACI99 UXT101 VHP101 VRL101 WBH101 WLD101 WUZ101 IY101:JA101 SU101:SW101 ACQ101:ACS101 AMM101:AMO101 AWI101:AWK101 BGE101:BGG101 BQA101:BQC101 BZW101:BZY101 CJS101:CJU101 CTO101:CTQ101 DDK101:DDM101 DNG101:DNI101 DXC101:DXE101 EGY101:EHA101 EQU101:EQW101 FAQ101:FAS101 FKM101:FKO101 FUI101:FUK101 GEE101:GEG101 GOA101:GOC101 GXW101:GXY101 HHS101:HHU101 HRO101:HRQ101 IBK101:IBM101 ILG101:ILI101 IVC101:IVE101 JEY101:JFA101 JOU101:JOW101 JYQ101:JYS101 KIM101:KIO101 KSI101:KSK101 LCE101:LCG101 LMA101:LMC101 LVW101:LVY101 MFS101:MFU101 MPO101:MPQ101 MZK101:MZM101 NJG101:NJI101 NTC101:NTE101 OCY101:ODA101 OMU101:OMW101 OWQ101:OWS101 PGM101:PGO101 PQI101:PQK101 QAE101:QAG101 QKA101:QKC101 QTW101:QTY101 RDS101:RDU101 RNO101:RNQ101 RXK101:RXM101 SHG101:SHI101 SRC101:SRE101 TAY101:TBA101 TKU101:TKW101 TUQ101:TUS101 UEM101:UEO101 UOI101:UOK101 UYE101:UYG101 VIA101:VIC101 VRW101:VRY101 WBS101:WBU101 WLO101:WLQ101 WVK101:WVM101 IN101 SJ101 ACF101 AMB101 AVX101 BFT101 BPP101 BZL101 CJH101 CTD101 DCZ101 DMV101 DWR101 EGN101 EQJ101 FAF101 FKB101 FTX101 GDT101 GNP101 GXL101 HHH101 HRD101 IAZ101 IKV101 IUR101 JEN101 JOJ101 JYF101 KIB101 KRX101 LBT101 LLP101 LVL101 MFH101 MPD101 MYZ101 NIV101 NSR101 OCN101 OMJ101 OWF101 PGB101 PPX101 PZT101 QJP101 QTL101 RDH101 RND101 RWZ101 SGV101 SQR101 TAN101 TKJ101 TUF101 UEB101 UNX101 AVY102:AWA103 BFU102:BFW103 BPQ102:BPS103 BZM102:BZO103 CJI102:CJK103 CTE102:CTG103 DDA102:DDC103 DMW102:DMY103 DWS102:DWU103 EGO102:EGQ103 EQK102:EQM103 FAG102:FAI103 FKC102:FKE103 FTY102:FUA103 GDU102:GDW103 GNQ102:GNS103 GXM102:GXO103 HHI102:HHK103 HRE102:HRG103 IBA102:IBC103 IKW102:IKY103 IUS102:IUU103 JEO102:JEQ103 JOK102:JOM103 JYG102:JYI103 KIC102:KIE103 KRY102:KSA103 LBU102:LBW103 LLQ102:LLS103 LVM102:LVO103 MFI102:MFK103 MPE102:MPG103 MZA102:MZC103 NIW102:NIY103 NSS102:NSU103 OCO102:OCQ103 OMK102:OMM103 OWG102:OWI103 PGC102:PGE103 PPY102:PQA103 PZU102:PZW103 QJQ102:QJS103 QTM102:QTO103 RDI102:RDK103 RNE102:RNG103 RXA102:RXC103 SGW102:SGY103 SQS102:SQU103 TAO102:TAQ103 TKK102:TKM103 TUG102:TUI103 UEC102:UEE103 UNY102:UOA103 UXU102:UXW103 VHQ102:VHS103 VRM102:VRO103 WBI102:WBK103 WLE102:WLG103 WVA102:WVC103 ID102:ID103 RZ102:RZ103 ABV102:ABV103 ALR102:ALR103 AVN102:AVN103 BFJ102:BFJ103 BPF102:BPF103 BZB102:BZB103 CIX102:CIX103 CST102:CST103 DCP102:DCP103 DML102:DML103 DWH102:DWH103 EGD102:EGD103 EPZ102:EPZ103 EZV102:EZV103 FJR102:FJR103 FTN102:FTN103 GDJ102:GDJ103 GNF102:GNF103 GXB102:GXB103 HGX102:HGX103 HQT102:HQT103 IAP102:IAP103 IKL102:IKL103 IUH102:IUH103 JED102:JED103 JNZ102:JNZ103 JXV102:JXV103 KHR102:KHR103 KRN102:KRN103 LBJ102:LBJ103 LLF102:LLF103 LVB102:LVB103 MEX102:MEX103 MOT102:MOT103 MYP102:MYP103 NIL102:NIL103 NSH102:NSH103 OCD102:OCD103 OLZ102:OLZ103 OVV102:OVV103 PFR102:PFR103 PPN102:PPN103 PZJ102:PZJ103 QJF102:QJF103 QTB102:QTB103 RCX102:RCX103 RMT102:RMT103 RWP102:RWP103 SGL102:SGL103 SQH102:SQH103 TAD102:TAD103 TJZ102:TJZ103 TTV102:TTV103 UDR102:UDR103 UNN102:UNN103 UXJ102:UXJ103 VHF102:VHF103 VRB102:VRB103 WAX102:WAX103 WKT102:WKT103 WUP102:WUP103 IO102:IQ103 SK102:SM103 ACG102:ACI103 ACG64:ACI65 AVY106:AWA107 BFU106:BFW107 BPQ106:BPS107 BZM106:BZO107 CJI106:CJK107 CTE106:CTG107 DDA106:DDC107 DMW106:DMY107 DWS106:DWU107 EGO106:EGQ107 EQK106:EQM107 FAG106:FAI107 FKC106:FKE107 FTY106:FUA107 GDU106:GDW107 GNQ106:GNS107 GXM106:GXO107 HHI106:HHK107 HRE106:HRG107 IBA106:IBC107 IKW106:IKY107 IUS106:IUU107 JEO106:JEQ107 JOK106:JOM107 JYG106:JYI107 KIC106:KIE107 KRY106:KSA107 LBU106:LBW107 LLQ106:LLS107 LVM106:LVO107 MFI106:MFK107 MPE106:MPG107 MZA106:MZC107 NIW106:NIY107 NSS106:NSU107 OCO106:OCQ107 OMK106:OMM107 OWG106:OWI107 PGC106:PGE107 PPY106:PQA107 PZU106:PZW107 QJQ106:QJS107 QTM106:QTO107 RDI106:RDK107 RNE106:RNG107 RXA106:RXC107 SGW106:SGY107 SQS106:SQU107 TAO106:TAQ107 TKK106:TKM107 TUG106:TUI107 UEC106:UEE107 UNY106:UOA107 UXU106:UXW107 VHQ106:VHS107 VRM106:VRO107 WBI106:WBK107 WLE106:WLG107 WVA106:WVC107 ID106:ID107 RZ106:RZ107 ABV106:ABV107 ALR106:ALR107 AVN106:AVN107 BFJ106:BFJ107 BPF106:BPF107 BZB106:BZB107 CIX106:CIX107 CST106:CST107 DCP106:DCP107 DML106:DML107 DWH106:DWH107 EGD106:EGD107 EPZ106:EPZ107 EZV106:EZV107 FJR106:FJR107 FTN106:FTN107 GDJ106:GDJ107 GNF106:GNF107 GXB106:GXB107 HGX106:HGX107 HQT106:HQT107 IAP106:IAP107 IKL106:IKL107 IUH106:IUH107 JED106:JED107 JNZ106:JNZ107 JXV106:JXV107 KHR106:KHR107 KRN106:KRN107 LBJ106:LBJ107 LLF106:LLF107 LVB106:LVB107 MEX106:MEX107 MOT106:MOT107 MYP106:MYP107 NIL106:NIL107 NSH106:NSH107 OCD106:OCD107 OLZ106:OLZ107 OVV106:OVV107 PFR106:PFR107 PPN106:PPN107 PZJ106:PZJ107 QJF106:QJF107 QTB106:QTB107 RCX106:RCX107 RMT106:RMT107 RWP106:RWP107 SGL106:SGL107 SQH106:SQH107 TAD106:TAD107 TJZ106:TJZ107 TTV106:TTV107 UDR106:UDR107 UNN106:UNN107 UXJ106:UXJ107 VHF106:VHF107 VRB106:VRB107 WAX106:WAX107 WKT106:WKT107 WUP106:WUP107 IO106:IQ107 SK106:SM107 AMC102:AME103 X101:X103 WBV127:WBX127 VRZ127:VSB127 VID127:VIF127 UYH127:UYJ127 UOL127:UON127 UEP127:UER127 TUT127:TUV127 TKX127:TKZ127 TBB127:TBD127 SRF127:SRH127 SHJ127:SHL127 RXN127:RXP127 RNR127:RNT127 RDV127:RDX127 QTZ127:QUB127 QKD127:QKF127 QAH127:QAJ127 PQL127:PQN127 PGP127:PGR127 OWT127:OWV127 OMX127:OMZ127 ODB127:ODD127 NTF127:NTH127 NJJ127:NJL127 MZN127:MZP127 MPR127:MPT127 MFV127:MFX127 LVZ127:LWB127 LMD127:LMF127 LCH127:LCJ127 KSL127:KSN127 KIP127:KIR127 JYT127:JYV127 JOX127:JOZ127 JFB127:JFD127 IVF127:IVH127 ILJ127:ILL127 IBN127:IBP127 HRR127:HRT127 HHV127:HHX127 GXZ127:GYB127 GOD127:GOF127 GEH127:GEJ127 FUL127:FUN127 FKP127:FKR127 FAT127:FAV127 EQX127:EQZ127 EHB127:EHD127 DXF127:DXH127 DNJ127:DNL127 DDN127:DDP127 CTR127:CTT127 CJV127:CJX127 BZZ127:CAB127 BQD127:BQF127 BGH127:BGJ127 AWL127:AWN127 AMP127:AMR127 ACT127:ACV127 SX127:SZ127 JB127:JD127 WVC127 WLG127 WBK127 VRO127 VHS127 UXW127 UOA127 UEE127 TUI127 TKM127 TAQ127 SQU127 SGY127 RXC127 RNG127 RDK127 QTO127 QJS127 PZW127 PQA127 PGE127 OWI127 OMM127 OCQ127 NSU127 NIY127 MZC127 MPG127 MFK127 LVO127 LLS127 LBW127 KSA127 KIE127 JYI127 JOM127 JEQ127 IUU127 IKY127 IBC127 HRG127 HHK127 GXO127 GNS127 GDW127 FUA127 FKE127 FAI127 EQM127 EGQ127 DWU127 DMY127 DDC127 CTG127 CJK127 BZO127 BPS127 BFW127 AWA127 AME127 ACI127 SM127 IQ127 WVN127:WVP127 AMK128:AMK129 R131:R133 BZI130 BPM130 CJE130 CTA130 DCW130 DMS130 DWO130 EGK130 EQG130 FAC130 FJY130 FTU130 GDQ130 GNM130 GXI130 HHE130 HRA130 IAW130 IKS130 IUO130 JEK130 JOG130 JYC130 KHY130 KRU130 LBQ130 LLM130 LVI130 MFE130 MPA130 MYW130 NIS130 NSO130 OCK130 OMG130 OWC130 PFY130 PPU130 PZQ130 QJM130 QTI130 RDE130 RNA130 RWW130 SGS130 SQO130 TAK130 TKG130 TUC130 UDY130 UNU130 UXQ130 VHM130 VRI130 WBE130 WLA130 WUW130 IV130:IX130 SR130:ST130 ACN130:ACP130 AMJ130:AML130 AWF130:AWH130 BGB130:BGD130 BPX130:BPZ130 BZT130:BZV130 CJP130:CJR130 CTL130:CTN130 DDH130:DDJ130 DND130:DNF130 DWZ130:DXB130 EGV130:EGX130 EQR130:EQT130 FAN130:FAP130 FKJ130:FKL130 FUF130:FUH130 GEB130:GED130 GNX130:GNZ130 GXT130:GXV130 HHP130:HHR130 HRL130:HRN130 IBH130:IBJ130 ILD130:ILF130 IUZ130:IVB130 JEV130:JEX130 JOR130:JOT130 JYN130:JYP130 KIJ130:KIL130 KSF130:KSH130 LCB130:LCD130 LLX130:LLZ130 LVT130:LVV130 MFP130:MFR130 MPL130:MPN130 MZH130:MZJ130 NJD130:NJF130 NSZ130:NTB130 OCV130:OCX130 OMR130:OMT130 OWN130:OWP130 PGJ130:PGL130 PQF130:PQH130 QAB130:QAD130 QJX130:QJZ130 QTT130:QTV130 RDP130:RDR130 RNL130:RNN130 RXH130:RXJ130 SHD130:SHF130 SQZ130:SRB130 TAV130:TAX130 TKR130:TKT130 TUN130:TUP130 UEJ130:UEL130 UOF130:UOH130 UYB130:UYD130 VHX130:VHZ130 VRT130:VRV130 WBP130:WBR130 WLL130:WLN130 WVH130:WVJ130 IK130 SG130 ACC130 ALY130 Y59:Y60 BGC143 BPY143 BZU143 CJQ143 CTM143 DDI143 DNE143 DXA143 EGW143 EQS143 FAO143 FKK143 FUG143 GEC143 GNY143 GXU143 HHQ143 HRM143 IBI143 ILE143 IVA143 JEW143 JOS143 JYO143 KIK143 KSG143 LCC143 LLY143 LVU143 MFQ143 MPM143 MZI143 NJE143 NTA143 OCW143 OMS143 OWO143 PGK143 PQG143 QAC143 QJY143 QTU143 RDQ143 RNM143 RXI143 SHE143 SRA143 TAW143 TKS143 TUO143 UEK143 UOG143 UYC143 VHY143 VRU143 WBQ143 WLM143 WVI143 JH143:JJ143 TD143:TF143 ACZ143:ADB143 AMV143:AMX143 AWR143:AWT143 BGN143:BGP143 BQJ143:BQL143 CAF143:CAH143 CKB143:CKD143 CTX143:CTZ143 DDT143:DDV143 DNP143:DNR143 DXL143:DXN143 EHH143:EHJ143 ERD143:ERF143 FAZ143:FBB143 FKV143:FKX143 FUR143:FUT143 GEN143:GEP143 GOJ143:GOL143 GYF143:GYH143 HIB143:HID143 HRX143:HRZ143 IBT143:IBV143 ILP143:ILR143 IVL143:IVN143 JFH143:JFJ143 JPD143:JPF143 JYZ143:JZB143 KIV143:KIX143 KSR143:KST143 LCN143:LCP143 LMJ143:LML143 LWF143:LWH143 MGB143:MGD143 MPX143:MPZ143 MZT143:MZV143 NJP143:NJR143 NTL143:NTN143 ODH143:ODJ143 OND143:ONF143 OWZ143:OXB143 PGV143:PGX143 PQR143:PQT143 QAN143:QAP143 QKJ143:QKL143 QUF143:QUH143 REB143:RED143 RNX143:RNZ143 RXT143:RXV143 SHP143:SHR143 SRL143:SRN143 TBH143:TBJ143 TLD143:TLF143 TUZ143:TVB143 UEV143:UEX143 UOR143:UOT143 UYN143:UYP143 VIJ143:VIL143 VSF143:VSH143 WCB143:WCD143 WLX143:WLZ143 WVT143:WVV143 IW143 SS143 ACO143 AMK143 BGC146 BPY146 BZU146 CJQ146 CTM146 DDI146 DNE146 DXA146 EGW146 EQS146 FAO146 FKK146 FUG146 GEC146 GNY146 GXU146 HHQ146 HRM146 IBI146 ILE146 IVA146 JEW146 JOS146 JYO146 KIK146 KSG146 LCC146 LLY146 LVU146 MFQ146 MPM146 MZI146 NJE146 NTA146 OCW146 OMS146 OWO146 PGK146 PQG146 QAC146 QJY146 QTU146 RDQ146 RNM146 RXI146 SHE146 SRA146 TAW146 TKS146 TUO146 UEK146 UOG146 UYC146 VHY146 VRU146 WBQ146 WLM146 WVI146 JH146:JJ146 TD146:TF146 ACZ146:ADB146 AMV146:AMX146 AWR146:AWT146 BGN146:BGP146 BQJ146:BQL146 CAF146:CAH146 CKB146:CKD146 CTX146:CTZ146 DDT146:DDV146 DNP146:DNR146 DXL146:DXN146 EHH146:EHJ146 ERD146:ERF146 FAZ146:FBB146 FKV146:FKX146 FUR146:FUT146 GEN146:GEP146 GOJ146:GOL146 GYF146:GYH146 HIB146:HID146 HRX146:HRZ146 IBT146:IBV146 ILP146:ILR146 IVL146:IVN146 JFH146:JFJ146 JPD146:JPF146 JYZ146:JZB146 KIV146:KIX146 KSR146:KST146 LCN146:LCP146 LMJ146:LML146 LWF146:LWH146 MGB146:MGD146 MPX146:MPZ146 MZT146:MZV146 NJP146:NJR146 NTL146:NTN146 ODH146:ODJ146 OND146:ONF146 OWZ146:OXB146 PGV146:PGX146 PQR146:PQT146 QAN146:QAP146 QKJ146:QKL146 QUF146:QUH146 REB146:RED146 RNX146:RNZ146 RXT146:RXV146 SHP146:SHR146 SRL146:SRN146 TBH146:TBJ146 TLD146:TLF146 TUZ146:TVB146 UEV146:UEX146 UOR146:UOT146 UYN146:UYP146 VIJ146:VIL146 VSF146:VSH146 WCB146:WCD146 WLX146:WLZ146 WVT146:WVV146 IW146 SS146 ACO146 AMK146 AWG149 BGC149 BPY149 BZU149 CJQ149 CTM149 DDI149 DNE149 DXA149 EGW149 EQS149 FAO149 FKK149 FUG149 GEC149 GNY149 GXU149 HHQ149 HRM149 IBI149 ILE149 IVA149 JEW149 JOS149 JYO149 KIK149 KSG149 LCC149 LLY149 LVU149 MFQ149 MPM149 MZI149 NJE149 NTA149 OCW149 OMS149 OWO149 PGK149 PQG149 QAC149 QJY149 QTU149 RDQ149 RNM149 RXI149 SHE149 SRA149 TAW149 TKS149 TUO149 UEK149 UOG149 UYC149 VHY149 VRU149 WBQ149 WLM149 WVI149 JH149:JJ149 TD149:TF149 ACZ149:ADB149 AMV149:AMX149 AWR149:AWT149 BGN149:BGP149 BQJ149:BQL149 CAF149:CAH149 CKB149:CKD149 CTX149:CTZ149 DDT149:DDV149 DNP149:DNR149 DXL149:DXN149 EHH149:EHJ149 ERD149:ERF149 FAZ149:FBB149 FKV149:FKX149 FUR149:FUT149 GEN149:GEP149 GOJ149:GOL149 GYF149:GYH149 HIB149:HID149 HRX149:HRZ149 IBT149:IBV149 ILP149:ILR149 IVL149:IVN149 JFH149:JFJ149 JPD149:JPF149 JYZ149:JZB149 KIV149:KIX149 KSR149:KST149 LCN149:LCP149 LMJ149:LML149 LWF149:LWH149 MGB149:MGD149 MPX149:MPZ149 MZT149:MZV149 NJP149:NJR149 NTL149:NTN149 ODH149:ODJ149 OND149:ONF149 OWZ149:OXB149 PGV149:PGX149 PQR149:PQT149 QAN149:QAP149 QKJ149:QKL149 QUF149:QUH149 REB149:RED149 RNX149:RNZ149 RXT149:RXV149 SHP149:SHR149 SRL149:SRN149 TBH149:TBJ149 TLD149:TLF149 TUZ149:TVB149 UEV149:UEX149 UOR149:UOT149 UYN149:UYP149 VIJ149:VIL149 VSF149:VSH149 WCB149:WCD149 WLX149:WLZ149 WVT149:WVV149 IW149 SS149 ACO149 AMK149 AWG151 BGC151 BPY151 BZU151 CJQ151 CTM151 DDI151 DNE151 DXA151 EGW151 EQS151 FAO151 FKK151 FUG151 GEC151 GNY151 GXU151 HHQ151 HRM151 IBI151 ILE151 IVA151 JEW151 JOS151 JYO151 KIK151 KSG151 LCC151 LLY151 LVU151 MFQ151 MPM151 MZI151 NJE151 NTA151 OCW151 OMS151 OWO151 PGK151 PQG151 QAC151 QJY151 QTU151 RDQ151 RNM151 RXI151 SHE151 SRA151 TAW151 TKS151 TUO151 UEK151 UOG151 UYC151 VHY151 VRU151 WBQ151 WLM151 WVI151 JH151:JJ151 TD151:TF151 ACZ151:ADB151 AMV151:AMX151 AWR151:AWT151 BGN151:BGP151 BQJ151:BQL151 CAF151:CAH151 CKB151:CKD151 CTX151:CTZ151 DDT151:DDV151 DNP151:DNR151 DXL151:DXN151 EHH151:EHJ151 ERD151:ERF151 FAZ151:FBB151 FKV151:FKX151 FUR151:FUT151 GEN151:GEP151 GOJ151:GOL151 GYF151:GYH151 HIB151:HID151 HRX151:HRZ151 IBT151:IBV151 ILP151:ILR151 IVL151:IVN151 JFH151:JFJ151 JPD151:JPF151 JYZ151:JZB151 KIV151:KIX151 KSR151:KST151 LCN151:LCP151 LMJ151:LML151 LWF151:LWH151 MGB151:MGD151 MPX151:MPZ151 MZT151:MZV151 NJP151:NJR151 NTL151:NTN151 ODH151:ODJ151 OND151:ONF151 OWZ151:OXB151 PGV151:PGX151 PQR151:PQT151 QAN151:QAP151 QKJ151:QKL151 QUF151:QUH151 REB151:RED151 RNX151:RNZ151 RXT151:RXV151 SHP151:SHR151 SRL151:SRN151 TBH151:TBJ151 TLD151:TLF151 TUZ151:TVB151 UEV151:UEX151 UOR151:UOT151 UYN151:UYP151 VIJ151:VIL151 VSF151:VSH151 WCB151:WCD151 WLX151:WLZ151 WVT151:WVV151 IW151 SS151 ACO151 AMK151 BGC153 BPY153 BZU153 CJQ153 CTM153 DDI153 DNE153 DXA153 EGW153 EQS153 FAO153 FKK153 FUG153 GEC153 GNY153 GXU153 HHQ153 HRM153 IBI153 ILE153 IVA153 JEW153 JOS153 JYO153 KIK153 KSG153 LCC153 LLY153 LVU153 MFQ153 MPM153 MZI153 NJE153 NTA153 OCW153 OMS153 OWO153 PGK153 PQG153 QAC153 QJY153 QTU153 RDQ153 RNM153 RXI153 SHE153 SRA153 TAW153 TKS153 TUO153 UEK153 UOG153 UYC153 VHY153 VRU153 WBQ153 WLM153 WVI153 JH153:JJ153 TD153:TF153 ACZ153:ADB153 AMV153:AMX153 AWR153:AWT153 BGN153:BGP153 BQJ153:BQL153 CAF153:CAH153 CKB153:CKD153 CTX153:CTZ153 DDT153:DDV153 DNP153:DNR153 DXL153:DXN153 EHH153:EHJ153 ERD153:ERF153 FAZ153:FBB153 FKV153:FKX153 FUR153:FUT153 GEN153:GEP153 GOJ153:GOL153 GYF153:GYH153 HIB153:HID153 HRX153:HRZ153 IBT153:IBV153 ILP153:ILR153 IVL153:IVN153 JFH153:JFJ153 JPD153:JPF153 JYZ153:JZB153 KIV153:KIX153 KSR153:KST153 LCN153:LCP153 LMJ153:LML153 LWF153:LWH153 MGB153:MGD153 MPX153:MPZ153 MZT153:MZV153 NJP153:NJR153 NTL153:NTN153 ODH153:ODJ153 OND153:ONF153 OWZ153:OXB153 PGV153:PGX153 PQR153:PQT153 QAN153:QAP153 QKJ153:QKL153 QUF153:QUH153 REB153:RED153 RNX153:RNZ153 RXT153:RXV153 SHP153:SHR153 SRL153:SRN153 TBH153:TBJ153 TLD153:TLF153 TUZ153:TVB153 UEV153:UEX153 UOR153:UOT153 UYN153:UYP153 VIJ153:VIL153 VSF153:VSH153 WCB153:WCD153 WLX153:WLZ153 WVT153:WVV153 IW153 SS153 ACO153 AMK153 BGJ122 BGC189 BPY189 BZU189 CJQ189 CTM189 DDI189 DNE189 DXA189 EGW189 EQS189 FAO189 FKK189 FUG189 GEC189 GNY189 GXU189 HHQ189 HRM189 IBI189 ILE189 IVA189 JEW189 JOS189 JYO189 KIK189 KSG189 LCC189 LLY189 LVU189 MFQ189 MPM189 MZI189 NJE189 NTA189 OCW189 OMS189 OWO189 PGK189 PQG189 QAC189 QJY189 QTU189 RDQ189 RNM189 RXI189 SHE189 SRA189 TAW189 TKS189 TUO189 UEK189 UOG189 UYC189 VHY189 VRU189 WBQ189 WLM189 WVI189 JH189:JJ189 TD189:TF189 ACZ189:ADB189 AMV189:AMX189 AWR189:AWT189 BGN189:BGP189 BQJ189:BQL189 CAF189:CAH189 CKB189:CKD189 CTX189:CTZ189 DDT189:DDV189 DNP189:DNR189 DXL189:DXN189 EHH189:EHJ189 ERD189:ERF189 FAZ189:FBB189 FKV189:FKX189 FUR189:FUT189 GEN189:GEP189 GOJ189:GOL189 GYF189:GYH189 HIB189:HID189 HRX189:HRZ189 IBT189:IBV189 ILP189:ILR189 IVL189:IVN189 JFH189:JFJ189 JPD189:JPF189 JYZ189:JZB189 KIV189:KIX189 KSR189:KST189 LCN189:LCP189 LMJ189:LML189 LWF189:LWH189 MGB189:MGD189 MPX189:MPZ189 MZT189:MZV189 NJP189:NJR189 NTL189:NTN189 ODH189:ODJ189 OND189:ONF189 OWZ189:OXB189 PGV189:PGX189 PQR189:PQT189 QAN189:QAP189 QKJ189:QKL189 QUF189:QUH189 REB189:RED189 RNX189:RNZ189 RXT189:RXV189 SHP189:SHR189 SRL189:SRN189 TBH189:TBJ189 TLD189:TLF189 TUZ189:TVB189 UEV189:UEX189 UOR189:UOT189 UYN189:UYP189 VIJ189:VIL189 VSF189:VSH189 WCB189:WCD189 WLX189:WLZ189 WVT189:WVV189 IW189 SS189 ACO189 AMK189 AMV147 ACG69:ACI70 ACG94:ACI95 JH262 Y44:Y45 P43:P44 P46:P47 P49:P50 Y50:Y51 Y53:Y54 P52:P53 P58:P59 P55:P56 AVU130 AWG134 ACV131 AWN131 SZ131 JD131 WWA131:WWC131 WME131:WMG131 WCI131:WCK131 VSM131:VSO131 VIQ131:VIS131 UYU131:UYW131 UOY131:UPA131 UFC131:UFE131 TVG131:TVI131 TLK131:TLM131 TBO131:TBQ131 SRS131:SRU131 SHW131:SHY131 RYA131:RYC131 ROE131:ROG131 REI131:REK131 QUM131:QUO131 QKQ131:QKS131 QAU131:QAW131 PQY131:PRA131 PHC131:PHE131 OXG131:OXI131 ONK131:ONM131 ODO131:ODQ131 NTS131:NTU131 NJW131:NJY131 NAA131:NAC131 MQE131:MQG131 MGI131:MGK131 LWM131:LWO131 LMQ131:LMS131 LCU131:LCW131 KSY131:KTA131 KJC131:KJE131 JZG131:JZI131 JPK131:JPM131 JFO131:JFQ131 IVS131:IVU131 ILW131:ILY131 ICA131:ICC131 HSE131:HSG131 HII131:HIK131 GYM131:GYO131 GOQ131:GOS131 GEU131:GEW131 FUY131:FVA131 FLC131:FLE131 FBG131:FBI131 ERK131:ERM131 EHO131:EHQ131 DXS131:DXU131 DNW131:DNY131 DEA131:DEC131 CUE131:CUG131 CKI131:CKK131 CAM131:CAO131 BQQ131:BQS131 BGU131:BGW131 AWY131:AXA131 ANC131:ANE131 ADG131:ADI131 TK131:TM131 JO131:JQ131 WVP131 WLT131 WBX131 VSB131 VIF131 UYJ131 UON131 UER131 TUV131 TKZ131 TBD131 SRH131 SHL131 RXP131 RNT131 RDX131 QUB131 QKF131 QAJ131 PQN131 PGR131 OWV131 OMZ131 ODD131 NTH131 NJL131 MZP131 MPT131 MFX131 LWB131 LMF131 LCJ131 KSN131 KIR131 JYV131 JOZ131 JFD131 IVH131 ILL131 IBP131 HRT131 HHX131 GYB131 GOF131 GEJ131 FUN131 FKR131 FAV131 EQZ131 EHD131 DXH131 DNL131 DDP131 CTT131 CJX131 CAB131 BQF131 BGJ131 AWF124 BPZ115 BZV115 BGD115 AWH115 AML115 ACP115 ST115 IX115 WVU115:WVW115 WLY115:WMA115 WCC115:WCE115 VSG115:VSI115 VIK115:VIM115 UYO115:UYQ115 UOS115:UOU115 UEW115:UEY115 TVA115:TVC115 TLE115:TLG115 TBI115:TBK115 SRM115:SRO115 SHQ115:SHS115 RXU115:RXW115 RNY115:ROA115 REC115:REE115 QUG115:QUI115 QKK115:QKM115 QAO115:QAQ115 PQS115:PQU115 PGW115:PGY115 OXA115:OXC115 ONE115:ONG115 ODI115:ODK115 NTM115:NTO115 NJQ115:NJS115 MZU115:MZW115 MPY115:MQA115 MGC115:MGE115 LWG115:LWI115 LMK115:LMM115 LCO115:LCQ115 KSS115:KSU115 KIW115:KIY115 JZA115:JZC115 JPE115:JPG115 JFI115:JFK115 IVM115:IVO115 ILQ115:ILS115 IBU115:IBW115 HRY115:HSA115 HIC115:HIE115 GYG115:GYI115 GOK115:GOM115 GEO115:GEQ115 FUS115:FUU115 FKW115:FKY115 FBA115:FBC115 ERE115:ERG115 EHI115:EHK115 DXM115:DXO115 DNQ115:DNS115 DDU115:DDW115 CTY115:CUA115 CKC115:CKE115 CAG115:CAI115 BQK115:BQM115 BGO115:BGQ115 AWS115:AWU115 AMW115:AMY115 ADA115:ADC115 TE115:TG115 JI115:JK115 WVJ115 WLN115 WBR115 VRV115 VHZ115 UYD115 UOH115 UEL115 TUP115 TKT115 TAX115 SRB115 SHF115 RXJ115 RNN115 RDR115 QTV115 QJZ115 QAD115 PQH115 PGL115 OWP115 OMT115 OCX115 NTB115 NJF115 MZJ115 MPN115 MFR115 LVV115 LLZ115 LCD115 KSH115 KIL115 JYP115 JOT115 JEX115 IVB115 ILF115 IBJ115 HRN115 HHR115 GXV115 GNZ115 GED115 FUH115 FKL115 FAP115 EQT115 EGX115 DXB115 DNF115 DDJ115 CTN115 CJR115 BGJ116 AMR116 ACV116 AWN116 SZ116 JD116 WWA116:WWC116 WME116:WMG116 WCI116:WCK116 VSM116:VSO116 VIQ116:VIS116 UYU116:UYW116 UOY116:UPA116 UFC116:UFE116 TVG116:TVI116 TLK116:TLM116 TBO116:TBQ116 SRS116:SRU116 SHW116:SHY116 RYA116:RYC116 ROE116:ROG116 REI116:REK116 QUM116:QUO116 QKQ116:QKS116 QAU116:QAW116 PQY116:PRA116 PHC116:PHE116 OXG116:OXI116 ONK116:ONM116 ODO116:ODQ116 NTS116:NTU116 NJW116:NJY116 NAA116:NAC116 MQE116:MQG116 MGI116:MGK116 LWM116:LWO116 LMQ116:LMS116 LCU116:LCW116 KSY116:KTA116 KJC116:KJE116 JZG116:JZI116 JPK116:JPM116 JFO116:JFQ116 IVS116:IVU116 ILW116:ILY116 ICA116:ICC116 HSE116:HSG116 HII116:HIK116 GYM116:GYO116 GOQ116:GOS116 GEU116:GEW116 FUY116:FVA116 FLC116:FLE116 FBG116:FBI116 ERK116:ERM116 EHO116:EHQ116 DXS116:DXU116 DNW116:DNY116 DEA116:DEC116 CUE116:CUG116 CKI116:CKK116 CAM116:CAO116 BQQ116:BQS116 BGU116:BGW116 AWY116:AXA116 ANC116:ANE116 ADG116:ADI116 TK116:TM116 JO116:JQ116 WVP116 WLT116 WBX116 VSB116 VIF116 UYJ116 UON116 UER116 TUV116 TKZ116 TBD116 SRH116 SHL116 RXP116 RNT116 RDX116 QUB116 QKF116 QAJ116 PQN116 PGR116 OWV116 OMZ116 ODD116 NTH116 NJL116 MZP116 MPT116 MFX116 LWB116 LMF116 LCJ116 KSN116 KIR116 JYV116 JOZ116 JFD116 IVH116 ILL116 IBP116 HRT116 HHX116 GYB116 GOF116 GEJ116 FUN116 FKR116 FAV116 EQZ116 EHD116 DXH116 DNL116 DDP116 CTT116 CJX116 CAB116 BQF116 N112:N122 BPZ117 BZV117 BGD117 AWH117 AML117 ACP117 ST117 IX117 WVU117:WVW117 WLY117:WMA117 WCC117:WCE117 VSG117:VSI117 VIK117:VIM117 UYO117:UYQ117 UOS117:UOU117 UEW117:UEY117 TVA117:TVC117 TLE117:TLG117 TBI117:TBK117 SRM117:SRO117 SHQ117:SHS117 RXU117:RXW117 RNY117:ROA117 REC117:REE117 QUG117:QUI117 QKK117:QKM117 QAO117:QAQ117 PQS117:PQU117 PGW117:PGY117 OXA117:OXC117 ONE117:ONG117 ODI117:ODK117 NTM117:NTO117 NJQ117:NJS117 MZU117:MZW117 MPY117:MQA117 MGC117:MGE117 LWG117:LWI117 LMK117:LMM117 LCO117:LCQ117 KSS117:KSU117 KIW117:KIY117 JZA117:JZC117 JPE117:JPG117 JFI117:JFK117 IVM117:IVO117 ILQ117:ILS117 IBU117:IBW117 HRY117:HSA117 HIC117:HIE117 GYG117:GYI117 GOK117:GOM117 GEO117:GEQ117 FUS117:FUU117 FKW117:FKY117 FBA117:FBC117 ERE117:ERG117 EHI117:EHK117 DXM117:DXO117 DNQ117:DNS117 DDU117:DDW117 CTY117:CUA117 CKC117:CKE117 CAG117:CAI117 BQK117:BQM117 BGO117:BGQ117 AWS117:AWU117 AMW117:AMY117 ADA117:ADC117 TE117:TG117 JI117:JK117 WVJ117 WLN117 WBR117 VRV117 VHZ117 UYD117 UOH117 UEL117 TUP117 TKT117 TAX117 SRB117 SHF117 RXJ117 RNN117 RDR117 QTV117 QJZ117 QAD117 PQH117 PGL117 OWP117 OMT117 OCX117 NTB117 NJF117 MZJ117 MPN117 MFR117 LVV117 LLZ117 LCD117 KSH117 KIL117 JYP117 JOT117 JEX117 IVB117 ILF117 IBJ117 HRN117 HHR117 GXV117 GNZ117 GED117 FUH117 FKL117 FAP117 EQT117 EGX117 DXB117 DNF117 DDJ117 CTN117 CJR117 BGJ118 AMR118 ACV118 AWN118 SZ118 JD118 WWA118:WWC118 WME118:WMG118 WCI118:WCK118 VSM118:VSO118 VIQ118:VIS118 UYU118:UYW118 UOY118:UPA118 UFC118:UFE118 TVG118:TVI118 TLK118:TLM118 TBO118:TBQ118 SRS118:SRU118 SHW118:SHY118 RYA118:RYC118 ROE118:ROG118 REI118:REK118 QUM118:QUO118 QKQ118:QKS118 QAU118:QAW118 PQY118:PRA118 PHC118:PHE118 OXG118:OXI118 ONK118:ONM118 ODO118:ODQ118 NTS118:NTU118 NJW118:NJY118 NAA118:NAC118 MQE118:MQG118 MGI118:MGK118 LWM118:LWO118 LMQ118:LMS118 LCU118:LCW118 KSY118:KTA118 KJC118:KJE118 JZG118:JZI118 JPK118:JPM118 JFO118:JFQ118 IVS118:IVU118 ILW118:ILY118 ICA118:ICC118 HSE118:HSG118 HII118:HIK118 GYM118:GYO118 GOQ118:GOS118 GEU118:GEW118 FUY118:FVA118 FLC118:FLE118 FBG118:FBI118 ERK118:ERM118 EHO118:EHQ118 DXS118:DXU118 DNW118:DNY118 DEA118:DEC118 CUE118:CUG118 CKI118:CKK118 CAM118:CAO118 BQQ118:BQS118 BGU118:BGW118 AWY118:AXA118 ANC118:ANE118 ADG118:ADI118 TK118:TM118 JO118:JQ118 WVP118 WLT118 WBX118 VSB118 VIF118 UYJ118 UON118 UER118 TUV118 TKZ118 TBD118 SRH118 SHL118 RXP118 RNT118 RDX118 QUB118 QKF118 QAJ118 PQN118 PGR118 OWV118 OMZ118 ODD118 NTH118 NJL118 MZP118 MPT118 MFX118 LWB118 LMF118 LCJ118 KSN118 KIR118 JYV118 JOZ118 JFD118 IVH118 ILL118 IBP118 HRT118 HHX118 GYB118 GOF118 GEJ118 FUN118 FKR118 FAV118 EQZ118 EHD118 DXH118 DNL118 DDP118 CTT118 CJX118 CAB118 BQF118 CJR119 CTN123 BPZ119 BZV119 BGD119 AWH119 AML119 ACP119 ST119 IX119 WVU119:WVW119 WLY119:WMA119 WCC119:WCE119 VSG119:VSI119 VIK119:VIM119 UYO119:UYQ119 UOS119:UOU119 UEW119:UEY119 TVA119:TVC119 TLE119:TLG119 TBI119:TBK119 SRM119:SRO119 SHQ119:SHS119 RXU119:RXW119 RNY119:ROA119 REC119:REE119 QUG119:QUI119 QKK119:QKM119 QAO119:QAQ119 PQS119:PQU119 PGW119:PGY119 OXA119:OXC119 ONE119:ONG119 ODI119:ODK119 NTM119:NTO119 NJQ119:NJS119 MZU119:MZW119 MPY119:MQA119 MGC119:MGE119 LWG119:LWI119 LMK119:LMM119 LCO119:LCQ119 KSS119:KSU119 KIW119:KIY119 JZA119:JZC119 JPE119:JPG119 JFI119:JFK119 IVM119:IVO119 ILQ119:ILS119 IBU119:IBW119 HRY119:HSA119 HIC119:HIE119 GYG119:GYI119 GOK119:GOM119 GEO119:GEQ119 FUS119:FUU119 FKW119:FKY119 FBA119:FBC119 ERE119:ERG119 EHI119:EHK119 DXM119:DXO119 DNQ119:DNS119 DDU119:DDW119 CTY119:CUA119 CKC119:CKE119 CAG119:CAI119 BQK119:BQM119 BGO119:BGQ119 AWS119:AWU119 AMW119:AMY119 ADA119:ADC119 TE119:TG119 JI119:JK119 WVJ119 WLN119 WBR119 VRV119 VHZ119 UYD119 UOH119 UEL119 TUP119 TKT119 TAX119 SRB119 SHF119 RXJ119 RNN119 RDR119 QTV119 QJZ119 QAD119 PQH119 PGL119 OWP119 OMT119 OCX119 NTB119 NJF119 MZJ119 MPN119 MFR119 LVV119 LLZ119 LCD119 KSH119 KIL119 JYP119 JOT119 JEX119 IVB119 ILF119 IBJ119 HRN119 HHR119 GXV119 GNZ119 GED119 FUH119 FKL119 FAP119 EQT119 EGX119 DXB119 DNF119 DDJ119 CTN119 BGJ120 AMR120 ACV120 AWN120 SZ120 JD120 WWA120:WWC120 WME120:WMG120 WCI120:WCK120 VSM120:VSO120 VIQ120:VIS120 UYU120:UYW120 UOY120:UPA120 UFC120:UFE120 TVG120:TVI120 TLK120:TLM120 TBO120:TBQ120 SRS120:SRU120 SHW120:SHY120 RYA120:RYC120 ROE120:ROG120 REI120:REK120 QUM120:QUO120 QKQ120:QKS120 QAU120:QAW120 PQY120:PRA120 PHC120:PHE120 OXG120:OXI120 ONK120:ONM120 ODO120:ODQ120 NTS120:NTU120 NJW120:NJY120 NAA120:NAC120 MQE120:MQG120 MGI120:MGK120 LWM120:LWO120 LMQ120:LMS120 LCU120:LCW120 KSY120:KTA120 KJC120:KJE120 JZG120:JZI120 JPK120:JPM120 JFO120:JFQ120 IVS120:IVU120 ILW120:ILY120 ICA120:ICC120 HSE120:HSG120 HII120:HIK120 GYM120:GYO120 GOQ120:GOS120 GEU120:GEW120 FUY120:FVA120 FLC120:FLE120 FBG120:FBI120 ERK120:ERM120 EHO120:EHQ120 DXS120:DXU120 DNW120:DNY120 DEA120:DEC120 CUE120:CUG120 CKI120:CKK120 CAM120:CAO120 BQQ120:BQS120 BGU120:BGW120 AWY120:AXA120 ANC120:ANE120 ADG120:ADI120 TK120:TM120 JO120:JQ120 WVP120 WLT120 WBX120 VSB120 VIF120 UYJ120 UON120 UER120 TUV120 TKZ120 TBD120 SRH120 SHL120 RXP120 RNT120 RDX120 QUB120 QKF120 QAJ120 PQN120 PGR120 OWV120 OMZ120 ODD120 NTH120 NJL120 MZP120 MPT120 MFX120 LWB120 LMF120 LCJ120 KSN120 KIR120 JYV120 JOZ120 JFD120 IVH120 ILL120 IBP120 HRT120 HHX120 GYB120 GOF120 GEJ120 FUN120 FKR120 FAV120 EQZ120 EHD120 DXH120 DNL120 DDP120 CTT120 CJX120 CAB120 BQF120 CTN121 CJR121 BPZ121 BZV121 BGD121 AWH121 AML121 ACP121 ST121 IX121 WVU121:WVW121 WLY121:WMA121 WCC121:WCE121 VSG121:VSI121 VIK121:VIM121 UYO121:UYQ121 UOS121:UOU121 UEW121:UEY121 TVA121:TVC121 TLE121:TLG121 TBI121:TBK121 SRM121:SRO121 SHQ121:SHS121 RXU121:RXW121 RNY121:ROA121 REC121:REE121 QUG121:QUI121 QKK121:QKM121 QAO121:QAQ121 PQS121:PQU121 PGW121:PGY121 OXA121:OXC121 ONE121:ONG121 ODI121:ODK121 NTM121:NTO121 NJQ121:NJS121 MZU121:MZW121 MPY121:MQA121 MGC121:MGE121 LWG121:LWI121 LMK121:LMM121 LCO121:LCQ121 KSS121:KSU121 KIW121:KIY121 JZA121:JZC121 JPE121:JPG121 JFI121:JFK121 IVM121:IVO121 ILQ121:ILS121 IBU121:IBW121 HRY121:HSA121 HIC121:HIE121 GYG121:GYI121 GOK121:GOM121 GEO121:GEQ121 FUS121:FUU121 FKW121:FKY121 FBA121:FBC121 ERE121:ERG121 EHI121:EHK121 DXM121:DXO121 DNQ121:DNS121 DDU121:DDW121 CTY121:CUA121 CKC121:CKE121 CAG121:CAI121 BQK121:BQM121 BGO121:BGQ121 AWS121:AWU121 AMW121:AMY121 ADA121:ADC121 TE121:TG121 JI121:JK121 WVJ121 WLN121 WBR121 VRV121 VHZ121 UYD121 UOH121 UEL121 TUP121 TKT121 TAX121 SRB121 SHF121 RXJ121 RNN121 RDR121 QTV121 QJZ121 QAD121 PQH121 PGL121 OWP121 OMT121 OCX121 NTB121 NJF121 MZJ121 MPN121 MFR121 LVV121 LLZ121 LCD121 KSH121 KIL121 JYP121 JOT121 JEX121 IVB121 ILF121 IBJ121 HRN121 HHR121 GXV121 GNZ121 GED121 FUH121 FKL121 FAP121 EQT121 EGX121 DXB121 DNF121 DDJ121 DDJ123 AMR122 ACV122 AWN122 SZ122 JD122 WWA122:WWC122 WME122:WMG122 WCI122:WCK122 VSM122:VSO122 VIQ122:VIS122 UYU122:UYW122 UOY122:UPA122 UFC122:UFE122 TVG122:TVI122 TLK122:TLM122 TBO122:TBQ122 SRS122:SRU122 SHW122:SHY122 RYA122:RYC122 ROE122:ROG122 REI122:REK122 QUM122:QUO122 QKQ122:QKS122 QAU122:QAW122 PQY122:PRA122 PHC122:PHE122 OXG122:OXI122 ONK122:ONM122 ODO122:ODQ122 NTS122:NTU122 NJW122:NJY122 NAA122:NAC122 MQE122:MQG122 MGI122:MGK122 LWM122:LWO122 LMQ122:LMS122 LCU122:LCW122 KSY122:KTA122 KJC122:KJE122 JZG122:JZI122 JPK122:JPM122 JFO122:JFQ122 IVS122:IVU122 ILW122:ILY122 ICA122:ICC122 HSE122:HSG122 HII122:HIK122 GYM122:GYO122 GOQ122:GOS122 GEU122:GEW122 FUY122:FVA122 FLC122:FLE122 FBG122:FBI122 ERK122:ERM122 EHO122:EHQ122 DXS122:DXU122 DNW122:DNY122 DEA122:DEC122 CUE122:CUG122 CKI122:CKK122 CAM122:CAO122 BQQ122:BQS122 BGU122:BGW122 AWY122:AXA122 ANC122:ANE122 ADG122:ADI122 TK122:TM122 JO122:JQ122 WVP122 WLT122 WBX122 VSB122 VIF122 UYJ122 UON122 UER122 TUV122 TKZ122 TBD122 SRH122 SHL122 RXP122 RNT122 RDX122 QUB122 QKF122 QAJ122 PQN122 PGR122 OWV122 OMZ122 ODD122 NTH122 NJL122 MZP122 MPT122 MFX122 LWB122 LMF122 LCJ122 KSN122 KIR122 JYV122 JOZ122 JFD122 IVH122 ILL122 IBP122 HRT122 HHX122 GYB122 GOF122 GEJ122 FUN122 FKR122 FAV122 EQZ122 EHD122 DXH122 DNL122 DDP122 CTT122 CJX122 CAB122 BQF122 AMV144 AWG143 ACZ144 TD144 JH144 WWE144:WWG144 WMI144:WMK144 WCM144:WCO144 VSQ144:VSS144 VIU144:VIW144 UYY144:UZA144 UPC144:UPE144 UFG144:UFI144 TVK144:TVM144 TLO144:TLQ144 TBS144:TBU144 SRW144:SRY144 SIA144:SIC144 RYE144:RYG144 ROI144:ROK144 REM144:REO144 QUQ144:QUS144 QKU144:QKW144 QAY144:QBA144 PRC144:PRE144 PHG144:PHI144 OXK144:OXM144 ONO144:ONQ144 ODS144:ODU144 NTW144:NTY144 NKA144:NKC144 NAE144:NAG144 MQI144:MQK144 MGM144:MGO144 LWQ144:LWS144 LMU144:LMW144 LCY144:LDA144 KTC144:KTE144 KJG144:KJI144 JZK144:JZM144 JPO144:JPQ144 JFS144:JFU144 IVW144:IVY144 IMA144:IMC144 ICE144:ICG144 HSI144:HSK144 HIM144:HIO144 GYQ144:GYS144 GOU144:GOW144 GEY144:GFA144 FVC144:FVE144 FLG144:FLI144 FBK144:FBM144 ERO144:ERQ144 EHS144:EHU144 DXW144:DXY144 DOA144:DOC144 DEE144:DEG144 CUI144:CUK144 CKM144:CKO144 CAQ144:CAS144 BQU144:BQW144 BGY144:BHA144 AXC144:AXE144 ANG144:ANI144 ADK144:ADM144 TO144:TQ144 JS144:JU144 WVT144 WLX144 WCB144 VSF144 VIJ144 UYN144 UOR144 UEV144 TUZ144 TLD144 TBH144 SRL144 SHP144 RXT144 RNX144 REB144 QUF144 QKJ144 QAN144 PQR144 PGV144 OWZ144 OND144 ODH144 NTL144 NJP144 MZT144 MPX144 MGB144 LWF144 LMJ144 LCN144 KSR144 KIV144 JYZ144 JPD144 JFH144 IVL144 ILP144 IBT144 HRX144 HIB144 GYF144 GOJ144 GEN144 FUR144 FKV144 FAZ144 ERD144 EHH144 DXL144 DNP144 DDT144 CTX144 CKB144 CAF144 BQJ144 BGN144 AWR144 BC142:BC151 WVV201 AWG146 ACZ147 TD147 JH147 WWE147:WWG147 WMI147:WMK147 WCM147:WCO147 VSQ147:VSS147 VIU147:VIW147 UYY147:UZA147 UPC147:UPE147 UFG147:UFI147 TVK147:TVM147 TLO147:TLQ147 TBS147:TBU147 SRW147:SRY147 SIA147:SIC147 RYE147:RYG147 ROI147:ROK147 REM147:REO147 QUQ147:QUS147 QKU147:QKW147 QAY147:QBA147 PRC147:PRE147 PHG147:PHI147 OXK147:OXM147 ONO147:ONQ147 ODS147:ODU147 NTW147:NTY147 NKA147:NKC147 NAE147:NAG147 MQI147:MQK147 MGM147:MGO147 LWQ147:LWS147 LMU147:LMW147 LCY147:LDA147 KTC147:KTE147 KJG147:KJI147 JZK147:JZM147 JPO147:JPQ147 JFS147:JFU147 IVW147:IVY147 IMA147:IMC147 ICE147:ICG147 HSI147:HSK147 HIM147:HIO147 GYQ147:GYS147 GOU147:GOW147 GEY147:GFA147 FVC147:FVE147 FLG147:FLI147 FBK147:FBM147 ERO147:ERQ147 EHS147:EHU147 DXW147:DXY147 DOA147:DOC147 DEE147:DEG147 CUI147:CUK147 CKM147:CKO147 CAQ147:CAS147 BQU147:BQW147 BGY147:BHA147 AXC147:AXE147 ANG147:ANI147 ADK147:ADM147 TO147:TQ147 JS147:JU147 WVT147 WLX147 WCB147 VSF147 VIJ147 UYN147 UOR147 UEV147 TUZ147 TLD147 TBH147 SRL147 SHP147 RXT147 RNX147 REB147 QUF147 QKJ147 QAN147 PQR147 PGV147 OWZ147 OND147 ODH147 NTL147 NJP147 MZT147 MPX147 MGB147 LWF147 LMJ147 LCN147 KSR147 KIV147 JYZ147 JPD147 JFH147 IVL147 ILP147 IBT147 HRX147 HIB147 GYF147 GOJ147 GEN147 FUR147 FKV147 FAZ147 ERD147 EHH147 DXL147 DNP147 DDT147 CTX147 CKB147 CAF147 BQJ147 BGN147 AWR147 BC255:BC256 N126:N129 SS134 IW134 WVT134:WVV134 WLX134:WLZ134 WCB134:WCD134 VSF134:VSH134 VIJ134:VIL134 UYN134:UYP134 UOR134:UOT134 UEV134:UEX134 TUZ134:TVB134 TLD134:TLF134 TBH134:TBJ134 SRL134:SRN134 SHP134:SHR134 RXT134:RXV134 RNX134:RNZ134 REB134:RED134 QUF134:QUH134 QKJ134:QKL134 QAN134:QAP134 PQR134:PQT134 PGV134:PGX134 OWZ134:OXB134 OND134:ONF134 ODH134:ODJ134 NTL134:NTN134 NJP134:NJR134 MZT134:MZV134 MPX134:MPZ134 MGB134:MGD134 LWF134:LWH134 LMJ134:LML134 LCN134:LCP134 KSR134:KST134 KIV134:KIX134 JYZ134:JZB134 JPD134:JPF134 JFH134:JFJ134 IVL134:IVN134 ILP134:ILR134 IBT134:IBV134 HRX134:HRZ134 HIB134:HID134 GYF134:GYH134 GOJ134:GOL134 GEN134:GEP134 FUR134:FUT134 FKV134:FKX134 FAZ134:FBB134 ERD134:ERF134 EHH134:EHJ134 DXL134:DXN134 DNP134:DNR134 DDT134:DDV134 CTX134:CTZ134 CKB134:CKD134 CAF134:CAH134 BQJ134:BQL134 BGN134:BGP134 AWR134:AWT134 AMV134:AMX134 ACZ134:ADB134 TD134:TF134 JH134:JJ134 WVI134 WLM134 WBQ134 VRU134 VHY134 UYC134 UOG134 UEK134 TUO134 TKS134 TAW134 SRA134 SHE134 RXI134 RNM134 RDQ134 QTU134 QJY134 QAC134 PQG134 PGK134 OWO134 OMS134 OCW134 NTA134 NJE134 MZI134 MPM134 MFQ134 LVU134 LLY134 LCC134 KSG134 KIK134 JYO134 JOS134 JEW134 IVA134 ILE134 IBI134 HRM134 HHQ134 GXU134 GNY134 GEC134 FUG134 FKK134 FAO134 EQS134 EGW134 DXA134 DNE134 DDI134 CTM134 CJQ134 BZU134 BPY134 BGC134 Y134:AA134 M108:M109 N134 M73:M82 ACO128:ACO129 AWG128:AWG129 SS128:SS129 IW128:IW129 WVT128:WVV129 WLX128:WLZ129 WCB128:WCD129 VSF128:VSH129 VIJ128:VIL129 UYN128:UYP129 UOR128:UOT129 UEV128:UEX129 TUZ128:TVB129 TLD128:TLF129 TBH128:TBJ129 SRL128:SRN129 SHP128:SHR129 RXT128:RXV129 RNX128:RNZ129 REB128:RED129 QUF128:QUH129 QKJ128:QKL129 QAN128:QAP129 PQR128:PQT129 PGV128:PGX129 OWZ128:OXB129 OND128:ONF129 ODH128:ODJ129 NTL128:NTN129 NJP128:NJR129 MZT128:MZV129 MPX128:MPZ129 MGB128:MGD129 LWF128:LWH129 LMJ128:LML129 LCN128:LCP129 KSR128:KST129 KIV128:KIX129 JYZ128:JZB129 JPD128:JPF129 JFH128:JFJ129 IVL128:IVN129 ILP128:ILR129 IBT128:IBV129 HRX128:HRZ129 HIB128:HID129 GYF128:GYH129 GOJ128:GOL129 GEN128:GEP129 FUR128:FUT129 FKV128:FKX129 FAZ128:FBB129 ERD128:ERF129 EHH128:EHJ129 DXL128:DXN129 DNP128:DNR129 DDT128:DDV129 CTX128:CTZ129 CKB128:CKD129 CAF128:CAH129 BQJ128:BQL129 BGN128:BGP129 AWR128:AWT129 AMV128:AMX129 ACZ128:ADB129 TD128:TF129 JH128:JJ129 WVI128:WVI129 WLM128:WLM129 WBQ128:WBQ129 VRU128:VRU129 VHY128:VHY129 UYC128:UYC129 UOG128:UOG129 UEK128:UEK129 TUO128:TUO129 TKS128:TKS129 TAW128:TAW129 SRA128:SRA129 SHE128:SHE129 RXI128:RXI129 RNM128:RNM129 RDQ128:RDQ129 QTU128:QTU129 QJY128:QJY129 QAC128:QAC129 PQG128:PQG129 PGK128:PGK129 OWO128:OWO129 OMS128:OMS129 OCW128:OCW129 NTA128:NTA129 NJE128:NJE129 MZI128:MZI129 MPM128:MPM129 MFQ128:MFQ129 LVU128:LVU129 LLY128:LLY129 LCC128:LCC129 KSG128:KSG129 KIK128:KIK129 JYO128:JYO129 JOS128:JOS129 JEW128:JEW129 IVA128:IVA129 ILE128:ILE129 IBI128:IBI129 HRM128:HRM129 HHQ128:HHQ129 GXU128:GXU129 GNY128:GNY129 GEC128:GEC129 FUG128:FUG129 FKK128:FKK129 FAO128:FAO129 EQS128:EQS129 EGW128:EGW129 DXA128:DXA129 DNE128:DNE129 DDI128:DDI129 CTM128:CTM129 CJQ128:CJQ129 BZU128:BZU129 BPY128:BPY129 BGC128:BGC129 AB270:AC270 WCG195:WCI195 IZ196 WVV197 JU197:JW197 TQ197:TS197 ADM197:ADO197 ANI197:ANK197 AXE197:AXG197 BHA197:BHC197 BQW197:BQY197 CAS197:CAU197 CKO197:CKQ197 CUK197:CUM197 DEG197:DEI197 DOC197:DOE197 DXY197:DYA197 EHU197:EHW197 ERQ197:ERS197 FBM197:FBO197 FLI197:FLK197 FVE197:FVG197 GFA197:GFC197 GOW197:GOY197 GYS197:GYU197 HIO197:HIQ197 HSK197:HSM197 ICG197:ICI197 IMC197:IME197 IVY197:IWA197 JFU197:JFW197 JPQ197:JPS197 JZM197:JZO197 KJI197:KJK197 KTE197:KTG197 LDA197:LDC197 LMW197:LMY197 LWS197:LWU197 MGO197:MGQ197 MQK197:MQM197 NAG197:NAI197 NKC197:NKE197 NTY197:NUA197 ODU197:ODW197 ONQ197:ONS197 OXM197:OXO197 PHI197:PHK197 PRE197:PRG197 QBA197:QBC197 QKW197:QKY197 QUS197:QUU197 REO197:REQ197 ROK197:ROM197 RYG197:RYI197 SIC197:SIE197 SRY197:SSA197 TBU197:TBW197 TLQ197:TLS197 TVM197:TVO197 UFI197:UFK197 UPE197:UPG197 UZA197:UZC197 VIW197:VIY197 VSS197:VSU197 WCO197:WCQ197 WMK197:WMM197 WWG197:WWI197 JJ197 TF197 ADB197 AMX197 AWT197 BGP197 BQL197 CAH197 CKD197 CTZ197 DDV197 DNR197 DXN197 EHJ197 ERF197 FBB197 FKX197 FUT197 GEP197 GOL197 GYH197 HID197 HRZ197 IBV197 ILR197 IVN197 JFJ197 JPF197 JZB197 KIX197 KST197 LCP197 LML197 LWH197 MGD197 MPZ197 MZV197 NJR197 NTN197 ODJ197 ONF197 OXB197 PGX197 PQT197 QAP197 QKL197 QUH197 RED197 RNZ197 RXV197 SHR197 SRN197 TBJ197 TLF197 TVB197 UEX197 UOT197 UYP197 VIL197 VSH197 WCD197 WLZ197 N195:N197 AB83 JU201:JW201 TQ201:TS201 ADM201:ADO201 ANI201:ANK201 AXE201:AXG201 BHA201:BHC201 BQW201:BQY201 CAS201:CAU201 CKO201:CKQ201 CUK201:CUM201 DEG201:DEI201 DOC201:DOE201 DXY201:DYA201 EHU201:EHW201 ERQ201:ERS201 FBM201:FBO201 FLI201:FLK201 FVE201:FVG201 GFA201:GFC201 GOW201:GOY201 GYS201:GYU201 HIO201:HIQ201 HSK201:HSM201 ICG201:ICI201 IMC201:IME201 IVY201:IWA201 JFU201:JFW201 JPQ201:JPS201 JZM201:JZO201 KJI201:KJK201 KTE201:KTG201 LDA201:LDC201 LMW201:LMY201 LWS201:LWU201 MGO201:MGQ201 MQK201:MQM201 NAG201:NAI201 NKC201:NKE201 NTY201:NUA201 ODU201:ODW201 ONQ201:ONS201 OXM201:OXO201 PHI201:PHK201 PRE201:PRG201 QBA201:QBC201 QKW201:QKY201 QUS201:QUU201 REO201:REQ201 ROK201:ROM201 RYG201:RYI201 SIC201:SIE201 SRY201:SSA201 TBU201:TBW201 TLQ201:TLS201 TVM201:TVO201 UFI201:UFK201 UPE201:UPG201 UZA201:UZC201 VIW201:VIY201 VSS201:VSU201 WCO201:WCQ201 WMK201:WMM201 WWG201:WWI201 JJ201 TF201 ADB201 AMX201 AWT201 BGP201 BQL201 CAH201 CKD201 CTZ201 DDV201 DNR201 DXN201 EHJ201 ERF201 FBB201 FKX201 FUT201 GEP201 GOL201 GYH201 HID201 HRZ201 IBV201 ILR201 IVN201 JFJ201 JPF201 JZB201 KIX201 KST201 LCP201 LML201 LWH201 MGD201 MPZ201 MZV201 NJR201 NTN201 ODJ201 ONF201 OXB201 PGX201 PQT201 QAP201 QKL201 QUH201 RED201 RNZ201 RXV201 SHR201 SRN201 TBJ201 TLF201 TVB201 UEX201 UOT201 UYP201 VIL201 VSH201 WCD201 WLZ201 Y140:AA155 Y157:AA158 Y160:AA161 SV194 ADM263:ADO263 O263 TQ263:TS263 Z263:AB263 JU263:JW263 WVV263 WLZ263 WCD263 VSH263 VIL263 UYP263 UOT263 UEX263 TVB263 TLF263 TBJ263 SRN263 SHR263 RXV263 RNZ263 RED263 QUH263 QKL263 QAP263 PQT263 PGX263 OXB263 ONF263 ODJ263 NTN263 NJR263 MZV263 MPZ263 MGD263 LWH263 LML263 LCP263 KST263 KIX263 JZB263 JPF263 JFJ263 IVN263 ILR263 IBV263 HRZ263 HID263 GYH263 GOL263 GEP263 FUT263 FKX263 FBB263 ERF263 EHJ263 DXN263 DNR263 DDV263 CTZ263 CKD263 CAH263 BQL263 BGP263 AWT263 AMX263 ADB263 TF263 JJ263 WWG263:WWI263 WMK263:WMM263 WCO263:WCQ263 VSS263:VSU263 VIW263:VIY263 UZA263:UZC263 UPE263:UPG263 UFI263:UFK263 TVM263:TVO263 TLQ263:TLS263 TBU263:TBW263 SRY263:SSA263 SIC263:SIE263 RYG263:RYI263 ROK263:ROM263 REO263:REQ263 QUS263:QUU263 QKW263:QKY263 QBA263:QBC263 PRE263:PRG263 PHI263:PHK263 OXM263:OXO263 ONQ263:ONS263 ODU263:ODW263 NTY263:NUA263 NKC263:NKE263 NAG263:NAI263 MQK263:MQM263 MGO263:MGQ263 LWS263:LWU263 LMW263:LMY263 LDA263:LDC263 KTE263:KTG263 KJI263:KJK263 JZM263:JZO263 JPQ263:JPS263 JFU263:JFW263 IVY263:IWA263 IMC263:IME263 ICG263:ICI263 HSK263:HSM263 HIO263:HIQ263 GYS263:GYU263 GOW263:GOY263 GFA263:GFC263 FVE263:FVG263 FLI263:FLK263 FBM263:FBO263 ERQ263:ERS263 EHU263:EHW263 DXY263:DYA263 DOC263:DOE263 DEG263:DEI263 CUK263:CUM263 CKO263:CKQ263 CAS263:CAU263 BQW263:BQY263 BHA263:BHC263 AXE263:AXG263 ANI263:ANK263 TD264:TD266 ACZ264:ACZ266 AMV264:AMV266 AWR264:AWR266 BGN264:BGN266 BQJ264:BQJ266 CAF264:CAF266 CKB264:CKB266 CTX264:CTX266 DDT264:DDT266 DNP264:DNP266 DXL264:DXL266 EHH264:EHH266 ERD264:ERD266 FAZ264:FAZ266 FKV264:FKV266 FUR264:FUR266 GEN264:GEN266 GOJ264:GOJ266 GYF264:GYF266 HIB264:HIB266 HRX264:HRX266 IBT264:IBT266 ILP264:ILP266 IVL264:IVL266 JFH264:JFH266 JPD264:JPD266 JYZ264:JYZ266 KIV264:KIV266 KSR264:KSR266 LCN264:LCN266 LMJ264:LMJ266 LWF264:LWF266 MGB264:MGB266 MPX264:MPX266 MZT264:MZT266 NJP264:NJP266 NTL264:NTL266 ODH264:ODH266 OND264:OND266 OWZ264:OWZ266 PGV264:PGV266 PQR264:PQR266 QAN264:QAN266 QKJ264:QKJ266 QUF264:QUF266 REB264:REB266 RNX264:RNX266 RXT264:RXT266 SHP264:SHP266 SRL264:SRL266 TBH264:TBH266 TLD264:TLD266 TUZ264:TUZ266 UEV264:UEV266 UOR264:UOR266 UYN264:UYN266 VIJ264:VIJ266 VSF264:VSF266 WCB264:WCB266 WLX264:WLX266 WVT264:WVT266 JS264:JU266 TO264:TQ266 ADK264:ADM266 ANG264:ANI266 AXC264:AXE266 BGY264:BHA266 BQU264:BQW266 CAQ264:CAS266 CKM264:CKO266 CUI264:CUK266 DEE264:DEG266 DOA264:DOC266 DXW264:DXY266 EHS264:EHU266 ERO264:ERQ266 FBK264:FBM266 FLG264:FLI266 FVC264:FVE266 GEY264:GFA266 GOU264:GOW266 GYQ264:GYS266 HIM264:HIO266 HSI264:HSK266 ICE264:ICG266 IMA264:IMC266 IVW264:IVY266 JFS264:JFU266 JPO264:JPQ266 JZK264:JZM266 KJG264:KJI266 KTC264:KTE266 LCY264:LDA266 LMU264:LMW266 LWQ264:LWS266 MGM264:MGO266 MQI264:MQK266 NAE264:NAG266 NKA264:NKC266 NTW264:NTY266 ODS264:ODU266 ONO264:ONQ266 OXK264:OXM266 PHG264:PHI266 PRC264:PRE266 QAY264:QBA266 QKU264:QKW266 QUQ264:QUS266 REM264:REO266 ROI264:ROK266 RYE264:RYG266 SIA264:SIC266 SRW264:SRY266 TBS264:TBU266 TLO264:TLQ266 TVK264:TVM266 UFG264:UFI266 UPC264:UPE266 UYY264:UZA266 VIU264:VIW266 VSQ264:VSS266 WCM264:WCO266 WMI264:WMK266 WWE264:WWG266 Y190:AA192 ACD267:ACD268 ACR194 AMN194 AWJ194 BGF194 BQB194 BZX194 CJT194 CTP194 DDL194 DNH194 DXD194 EGZ194 EQV194 FAR194 FKN194 FUJ194 GEF194 GOB194 GXX194 HHT194 HRP194 IBL194 ILH194 IVD194 JEZ194 JOV194 JYR194 KIN194 KSJ194 LCF194 LMB194 LVX194 MFT194 MPP194 MZL194 NJH194 NTD194 OCZ194 OMV194 OWR194 PGN194 PQJ194 QAF194 QKB194 QTX194 RDT194 RNP194 RXL194 SHH194 SRD194 TAZ194 TKV194 TUR194 UEN194 UOJ194 UYF194 VIB194 VRX194 WBT194 WLP194 WVL194 JK194:JM194 TG194:TI194 ADC194:ADE194 AMY194:ANA194 AWU194:AWW194 BGQ194:BGS194 BQM194:BQO194 CAI194:CAK194 CKE194:CKG194 CUA194:CUC194 DDW194:DDY194 DNS194:DNU194 DXO194:DXQ194 EHK194:EHM194 ERG194:ERI194 FBC194:FBE194 FKY194:FLA194 FUU194:FUW194 GEQ194:GES194 GOM194:GOO194 GYI194:GYK194 HIE194:HIG194 HSA194:HSC194 IBW194:IBY194 ILS194:ILU194 IVO194:IVQ194 JFK194:JFM194 JPG194:JPI194 JZC194:JZE194 KIY194:KJA194 KSU194:KSW194 LCQ194:LCS194 LMM194:LMO194 LWI194:LWK194 MGE194:MGG194 MQA194:MQC194 MZW194:MZY194 NJS194:NJU194 NTO194:NTQ194 ODK194:ODM194 ONG194:ONI194 OXC194:OXE194 PGY194:PHA194 PQU194:PQW194 QAQ194:QAS194 QKM194:QKO194 QUI194:QUK194 REE194:REG194 ROA194:ROC194 RXW194:RXY194 SHS194:SHU194 SRO194:SRQ194 TBK194:TBM194 TLG194:TLI194 TVC194:TVE194 UEY194:UFA194 UOU194:UOW194 UYQ194:UYS194 VIM194:VIO194 VSI194:VSK194 WCE194:WCG194 WMA194:WMC194 WVW194:WVY194 IZ194 JH258 TD258 ACZ258 AMV258 AWR258 BGN258 BQJ258 CAF258 CKB258 CTX258 DDT258 DNP258 DXL258 EHH258 ERD258 FAZ258 FKV258 FUR258 GEN258 GOJ258 GYF258 HIB258 HRX258 IBT258 ILP258 IVL258 JFH258 JPD258 JYZ258 KIV258 KSR258 LCN258 LMJ258 LWF258 MGB258 MPX258 MZT258 NJP258 NTL258 ODH258 OND258 OWZ258 PGV258 PQR258 QAN258 QKJ258 QUF258 REB258 RNX258 RXT258 SHP258 SRL258 TBH258 TLD258 TUZ258 UEV258 UOR258 UYN258 VIJ258 VSF258 WCB258 WLX258 WVT258 JS258:JU258 TO258:TQ258 ADK258:ADM258 ANG258:ANI258 AXC258:AXE258 BGY258:BHA258 BQU258:BQW258 CAQ258:CAS258 CKM258:CKO258 CUI258:CUK258 DEE258:DEG258 DOA258:DOC258 DXW258:DXY258 EHS258:EHU258 ERO258:ERQ258 FBK258:FBM258 FLG258:FLI258 FVC258:FVE258 GEY258:GFA258 GOU258:GOW258 GYQ258:GYS258 HIM258:HIO258 HSI258:HSK258 ICE258:ICG258 IMA258:IMC258 IVW258:IVY258 JFS258:JFU258 JPO258:JPQ258 JZK258:JZM258 KJG258:KJI258 KTC258:KTE258 LCY258:LDA258 LMU258:LMW258 LWQ258:LWS258 MGM258:MGO258 MQI258:MQK258 NAE258:NAG258 NKA258:NKC258 NTW258:NTY258 ODS258:ODU258 ONO258:ONQ258 OXK258:OXM258 PHG258:PHI258 PRC258:PRE258 QAY258:QBA258 QKU258:QKW258 QUQ258:QUS258 REM258:REO258 ROI258:ROK258 RYE258:RYG258 SIA258:SIC258 SRW258:SRY258 TBS258:TBU258 TLO258:TLQ258 TVK258:TVM258 UFG258:UFI258 UPC258:UPE258 UYY258:UZA258 VIU258:VIW258 VSQ258:VSS258 WCM258:WCO258 WMI258:WMK258 WWE258:WWG258 JH260 TD260 ACZ260 AMV260 AWR260 BGN260 BQJ260 CAF260 CKB260 CTX260 DDT260 DNP260 DXL260 EHH260 ERD260 FAZ260 FKV260 FUR260 GEN260 GOJ260 GYF260 HIB260 HRX260 IBT260 ILP260 IVL260 JFH260 JPD260 JYZ260 KIV260 KSR260 LCN260 LMJ260 LWF260 MGB260 MPX260 MZT260 NJP260 NTL260 ODH260 OND260 OWZ260 PGV260 PQR260 QAN260 QKJ260 QUF260 REB260 RNX260 RXT260 SHP260 SRL260 TBH260 TLD260 TUZ260 UEV260 UOR260 UYN260 VIJ260 VSF260 WCB260 WLX260 WVT260 JS260:JU260 TO260:TQ260 ADK260:ADM260 ANG260:ANI260 AXC260:AXE260 BGY260:BHA260 BQU260:BQW260 CAQ260:CAS260 CKM260:CKO260 CUI260:CUK260 DEE260:DEG260 DOA260:DOC260 DXW260:DXY260 EHS260:EHU260 ERO260:ERQ260 FBK260:FBM260 FLG260:FLI260 FVC260:FVE260 GEY260:GFA260 GOU260:GOW260 GYQ260:GYS260 HIM260:HIO260 HSI260:HSK260 ICE260:ICG260 IMA260:IMC260 IVW260:IVY260 JFS260:JFU260 JPO260:JPQ260 JZK260:JZM260 KJG260:KJI260 KTC260:KTE260 LCY260:LDA260 LMU260:LMW260 LWQ260:LWS260 MGM260:MGO260 MQI260:MQK260 NAE260:NAG260 NKA260:NKC260 NTW260:NTY260 ODS260:ODU260 ONO260:ONQ260 OXK260:OXM260 PHG260:PHI260 PRC260:PRE260 QAY260:QBA260 QKU260:QKW260 QUQ260:QUS260 REM260:REO260 ROI260:ROK260 RYE260:RYG260 SIA260:SIC260 SRW260:SRY260 TBS260:TBU260 TLO260:TLQ260 TVK260:TVM260 UFG260:UFI260 UPC260:UPE260 UYY260:UZA260 VIU260:VIW260 VSQ260:VSS260 WCM260:WCO260 WMI260:WMK260 WWE260:WWG260 Y250:AA262 TD262 ACZ262 AMV262 AWR262 BGN262 BQJ262 CAF262 CKB262 CTX262 DDT262 DNP262 DXL262 EHH262 ERD262 FAZ262 FKV262 FUR262 GEN262 GOJ262 GYF262 HIB262 HRX262 IBT262 ILP262 IVL262 JFH262 JPD262 JYZ262 KIV262 KSR262 LCN262 LMJ262 LWF262 MGB262 MPX262 MZT262 NJP262 NTL262 ODH262 OND262 OWZ262 PGV262 PQR262 QAN262 QKJ262 QUF262 REB262 RNX262 RXT262 SHP262 SRL262 TBH262 TLD262 TUZ262 UEV262 UOR262 UYN262 VIJ262 VSF262 WCB262 WLX262 WVT262 JS262:JU262 TO262:TQ262 ADK262:ADM262 ANG262:ANI262 AXC262:AXE262 BGY262:BHA262 BQU262:BQW262 CAQ262:CAS262 CKM262:CKO262 CUI262:CUK262 DEE262:DEG262 DOA262:DOC262 DXW262:DXY262 EHS262:EHU262 ERO262:ERQ262 FBK262:FBM262 FLG262:FLI262 FVC262:FVE262 GEY262:GFA262 GOU262:GOW262 GYQ262:GYS262 HIM262:HIO262 HSI262:HSK262 ICE262:ICG262 IMA262:IMC262 IVW262:IVY262 JFS262:JFU262 JPO262:JPQ262 JZK262:JZM262 KJG262:KJI262 KTC262:KTE262 LCY262:LDA262 LMU262:LMW262 LWQ262:LWS262 MGM262:MGO262 MQI262:MQK262 NAE262:NAG262 NKA262:NKC262 NTW262:NTY262 ODS262:ODU262 ONO262:ONQ262 OXK262:OXM262 PHG262:PHI262 PRC262:PRE262 QAY262:QBA262 QKU262:QKW262 QUQ262:QUS262 REM262:REO262 ROI262:ROK262 RYE262:RYG262 SIA262:SIC262 SRW262:SRY262 TBS262:TBU262 TLO262:TLQ262 TVK262:TVM262 UFG262:UFI262 UPC262:UPE262 UYY262:UZA262 VIU262:VIW262 VSQ262:VSS262 WCM262:WCO262 WMI262:WMK262 WWE262:WWG262 X63:X65 AMC64:AME65 AMC69:AME70 X68:X70 X73:X75 AMC98:AME99 AMC85:AME86 ACA133 X93:X95 AMC94:AME95 X88:X90 AMC89:AME90 ACG106:ACI107 BGC132 BPY132 BZU132 CJQ132 CTM132 DDI132 DNE132 DXA132 EGW132 EQS132 FAO132 FKK132 FUG132 GEC132 GNY132 GXU132 HHQ132 HRM132 IBI132 ILE132 IVA132 JEW132 JOS132 JYO132 KIK132 KSG132 LCC132 LLY132 LVU132 MFQ132 MPM132 MZI132 NJE132 NTA132 OCW132 OMS132 OWO132 PGK132 PQG132 QAC132 QJY132 QTU132 RDQ132 RNM132 RXI132 SHE132 SRA132 TAW132 TKS132 TUO132 UEK132 UOG132 UYC132 VHY132 VRU132 WBQ132 WLM132 WVI132 JH132:JJ132 TD132:TF132 ACZ132:ADB132 AMV132:AMX132 AWR132:AWT132 BGN132:BGP132 BQJ132:BQL132 CAF132:CAH132 CKB132:CKD132 CTX132:CTZ132 DDT132:DDV132 DNP132:DNR132 DXL132:DXN132 EHH132:EHJ132 ERD132:ERF132 FAZ132:FBB132 FKV132:FKX132 FUR132:FUT132 GEN132:GEP132 GOJ132:GOL132 GYF132:GYH132 HIB132:HID132 HRX132:HRZ132 IBT132:IBV132 ILP132:ILR132 IVL132:IVN132 JFH132:JFJ132 JPD132:JPF132 JYZ132:JZB132 KIV132:KIX132 KSR132:KST132 LCN132:LCP132 LMJ132:LML132 LWF132:LWH132 MGB132:MGD132 MPX132:MPZ132 MZT132:MZV132 NJP132:NJR132 NTL132:NTN132 ODH132:ODJ132 OND132:ONF132 OWZ132:OXB132 PGV132:PGX132 PQR132:PQT132 QAN132:QAP132 QKJ132:QKL132 QUF132:QUH132 REB132:RED132 RNX132:RNZ132 RXT132:RXV132 SHP132:SHR132 SRL132:SRN132 TBH132:TBJ132 TLD132:TLF132 TUZ132:TVB132 UEV132:UEX132 UOR132:UOT132 UYN132:UYP132 VIJ132:VIL132 VSF132:VSH132 WCB132:WCD132 WLX132:WLZ132 WVT132:WVV132 IW132 SS132 AWG132 ACO132 AMK132 AB131:AC133 AVS133 SE133 II133 WVF133:WVH133 WLJ133:WLL133 WBN133:WBP133 VRR133:VRT133 VHV133:VHX133 UXZ133:UYB133 UOD133:UOF133 UEH133:UEJ133 TUL133:TUN133 TKP133:TKR133 TAT133:TAV133 SQX133:SQZ133 SHB133:SHD133 RXF133:RXH133 RNJ133:RNL133 RDN133:RDP133 QTR133:QTT133 QJV133:QJX133 PZZ133:QAB133 PQD133:PQF133 PGH133:PGJ133 OWL133:OWN133 OMP133:OMR133 OCT133:OCV133 NSX133:NSZ133 NJB133:NJD133 MZF133:MZH133 MPJ133:MPL133 MFN133:MFP133 LVR133:LVT133 LLV133:LLX133 LBZ133:LCB133 KSD133:KSF133 KIH133:KIJ133 JYL133:JYN133 JOP133:JOR133 JET133:JEV133 IUX133:IUZ133 ILB133:ILD133 IBF133:IBH133 HRJ133:HRL133 HHN133:HHP133 GXR133:GXT133 GNV133:GNX133 GDZ133:GEB133 FUD133:FUF133 FKH133:FKJ133 FAL133:FAN133 EQP133:EQR133 EGT133:EGV133 DWX133:DWZ133 DNB133:DND133 DDF133:DDH133 CTJ133:CTL133 CJN133:CJP133 BZR133:BZT133 BPV133:BPX133 BFZ133:BGB133 AWD133:AWF133 AMH133:AMJ133 ACL133:ACN133 SP133:SR133 IT133:IV133 WUU133 WKY133 WBC133 VRG133 VHK133 UXO133 UNS133 UDW133 TUA133 TKE133 TAI133 SQM133 SGQ133 RWU133 RMY133 RDC133 QTG133 QJK133 PZO133 PPS133 PFW133 OWA133 OME133 OCI133 NSM133 NIQ133 MYU133 MOY133 MFC133 LVG133 LLK133 LBO133 KRS133 KHW133 JYA133 JOE133 JEI133 IUM133 IKQ133 IAU133 HQY133 HHC133 GXG133 GNK133 GDO133 FTS133 FJW133 FAA133 EQE133 EGI133 DWM133 DMQ133 DCU133 CSY133 CJC133 BZG133 BPK133 BFO133 ALW133 AMC79:AME79 X84:X86 X77:X82 M93:M104 AMC82:AME82 H137:I137 N163:N192 JH264:JH266 AVV267:AVV268 BFR267:BFR268 BPN267:BPN268 BZJ267:BZJ268 CJF267:CJF268 CTB267:CTB268 DCX267:DCX268 DMT267:DMT268 DWP267:DWP268 EGL267:EGL268 EQH267:EQH268 FAD267:FAD268 FJZ267:FJZ268 FTV267:FTV268 GDR267:GDR268 GNN267:GNN268 GXJ267:GXJ268 HHF267:HHF268 HRB267:HRB268 IAX267:IAX268 IKT267:IKT268 IUP267:IUP268 JEL267:JEL268 JOH267:JOH268 JYD267:JYD268 KHZ267:KHZ268 KRV267:KRV268 LBR267:LBR268 LLN267:LLN268 LVJ267:LVJ268 MFF267:MFF268 MPB267:MPB268 MYX267:MYX268 NIT267:NIT268 NSP267:NSP268 OCL267:OCL268 OMH267:OMH268 OWD267:OWD268 PFZ267:PFZ268 PPV267:PPV268 PZR267:PZR268 QJN267:QJN268 QTJ267:QTJ268 RDF267:RDF268 RNB267:RNB268 RWX267:RWX268 SGT267:SGT268 SQP267:SQP268 TAL267:TAL268 TKH267:TKH268 TUD267:TUD268 UDZ267:UDZ268 UNV267:UNV268 UXR267:UXR268 VHN267:VHN268 VRJ267:VRJ268 WBF267:WBF268 WLB267:WLB268 WUX267:WUX268 IW267:IY268 SS267:SU268 ACO267:ACQ268 AMK267:AMM268 AWG267:AWI268 BGC267:BGE268 BPY267:BQA268 BZU267:BZW268 CJQ267:CJS268 CTM267:CTO268 DDI267:DDK268 DNE267:DNG268 DXA267:DXC268 EGW267:EGY268 EQS267:EQU268 FAO267:FAQ268 FKK267:FKM268 FUG267:FUI268 GEC267:GEE268 GNY267:GOA268 GXU267:GXW268 HHQ267:HHS268 HRM267:HRO268 IBI267:IBK268 ILE267:ILG268 IVA267:IVC268 JEW267:JEY268 JOS267:JOU268 JYO267:JYQ268 KIK267:KIM268 KSG267:KSI268 LCC267:LCE268 LLY267:LMA268 LVU267:LVW268 MFQ267:MFS268 MPM267:MPO268 MZI267:MZK268 NJE267:NJG268 NTA267:NTC268 OCW267:OCY268 OMS267:OMU268 OWO267:OWQ268 PGK267:PGM268 PQG267:PQI268 QAC267:QAE268 QJY267:QKA268 QTU267:QTW268 RDQ267:RDS268 RNM267:RNO268 RXI267:RXK268 SHE267:SHG268 SRA267:SRC268 TAW267:TAY268 TKS267:TKU268 TUO267:TUQ268 UEK267:UEM268 UOG267:UOI268 UYC267:UYE268 VHY267:VIA268 VRU267:VRW268 WBQ267:WBS268 WLM267:WLO268 WVI267:WVK268 IL267:IL268 Y271:AA869 M84:M91 AMK134 C137 IY137 SU137 ACQ137 AMM137 AWI137 BGE137 BQA137 BZW137 CJS137 CTO137 DDK137 DNG137 DXC137 EGY137 EQU137 FAQ137 FKM137 FUI137 GEE137 GOA137 GXW137 HHS137 HRO137 IBK137 ILG137 IVC137 JEY137 JOU137 JYQ137 KIM137 KSI137 LCE137 LMA137 LVW137 MFS137 MPO137 MZK137 NJG137 NTC137 OCY137 OMU137 OWQ137 PGM137 PQI137 QAE137 QKA137 QTW137 RDS137 RNO137 RXK137 SHG137 SRC137 TAY137 TKU137 TUQ137 UEM137 UOI137 UYE137 VIA137 VRW137 WBS137 WLO137 WVK137 Z210:Z211 M63:M71 WMH269:WMI270 Y267:AA268 SH267:SH268 JD269:JD270 SZ269:SZ270 ACV269:ACV270 AMR269:AMR270 AWN269:AWN270 BGJ269:BGJ270 BQF269:BQF270 CAB269:CAB270 CJX269:CJX270 CTT269:CTT270 DDP269:DDP270 DNL269:DNL270 DXH269:DXH270 EHD269:EHD270 EQZ269:EQZ270 FAV269:FAV270 FKR269:FKR270 FUN269:FUN270 GEJ269:GEJ270 GOF269:GOF270 GYB269:GYB270 HHX269:HHX270 HRT269:HRT270 IBP269:IBP270 ILL269:ILL270 IVH269:IVH270 JFD269:JFD270 JOZ269:JOZ270 JYV269:JYV270 KIR269:KIR270 KSN269:KSN270 LCJ269:LCJ270 LMF269:LMF270 LWB269:LWB270 MFX269:MFX270 MPT269:MPT270 MZP269:MZP270 NJL269:NJL270 NTH269:NTH270 ODD269:ODD270 OMZ269:OMZ270 OWV269:OWV270 PGR269:PGR270 PQN269:PQN270 QAJ269:QAJ270 QKF269:QKF270 QUB269:QUB270 RDX269:RDX270 RNT269:RNT270 RXP269:RXP270 SHL269:SHL270 SRH269:SRH270 TBD269:TBD270 TKZ269:TKZ270 TUV269:TUV270 UER269:UER270 UON269:UON270 UYJ269:UYJ270 VIF269:VIF270 VSB269:VSB270 WBX269:WBX270 WLT269:WLT270 WVP269:WVP270 WWD269:WWE270 JR269:JS270 TN269:TO270 ADJ269:ADK270 ANF269:ANG270 AXB269:AXC270 BGX269:BGY270 BQT269:BQU270 CAP269:CAQ270 CKL269:CKM270 CUH269:CUI270 DED269:DEE270 DNZ269:DOA270 DXV269:DXW270 EHR269:EHS270 ERN269:ERO270 FBJ269:FBK270 FLF269:FLG270 FVB269:FVC270 GEX269:GEY270 GOT269:GOU270 GYP269:GYQ270 HIL269:HIM270 HSH269:HSI270 ICD269:ICE270 ILZ269:IMA270 IVV269:IVW270 JFR269:JFS270 JPN269:JPO270 JZJ269:JZK270 KJF269:KJG270 KTB269:KTC270 LCX269:LCY270 LMT269:LMU270 LWP269:LWQ270 MGL269:MGM270 MQH269:MQI270 NAD269:NAE270 NJZ269:NKA270 NTV269:NTW270 ODR269:ODS270 ONN269:ONO270 OXJ269:OXK270 PHF269:PHG270 PRB269:PRC270 QAX269:QAY270 QKT269:QKU270 QUP269:QUQ270 REL269:REM270 ROH269:ROI270 RYD269:RYE270 SHZ269:SIA270 SRV269:SRW270 TBR269:TBS270 TLN269:TLO270 TVJ269:TVK270 UFF269:UFG270 UPB269:UPC270 UYX269:UYY270 VIT269:VIU270 VSP269:VSQ270 WCL269:WCM270 TD217 Y202:Y211 Y126:AA129 ACZ217 AMV217 AWR217 BGN217 BQJ217 CAF217 CKB217 CTX217 DDT217 DNP217 DXL217 EHH217 ERD217 FAZ217 FKV217 FUR217 GEN217 GOJ217 GYF217 HIB217 HRX217 IBT217 ILP217 IVL217 JFH217 JPD217 JYZ217 KIV217 KSR217 LCN217 LMJ217 LWF217 MGB217 MPX217 MZT217 NJP217 NTL217 ODH217 OND217 OWZ217 PGV217 PQR217 QAN217 QKJ217 QUF217 REB217 RNX217 RXT217 SHP217 SRL217 TBH217 TLD217 TUZ217 UEV217 UOR217 UYN217 VIJ217 VSF217 WCB217 WLX217 WVT217 JS217:JU217 TO217:TQ217 ADK217:ADM217 ANG217:ANI217 AXC217:AXE217 BGY217:BHA217 BQU217:BQW217 CAQ217:CAS217 CKM217:CKO217 CUI217:CUK217 DEE217:DEG217 DOA217:DOC217 DXW217:DXY217 EHS217:EHU217 ERO217:ERQ217 FBK217:FBM217 FLG217:FLI217 FVC217:FVE217 GEY217:GFA217 GOU217:GOW217 GYQ217:GYS217 HIM217:HIO217 HSI217:HSK217 ICE217:ICG217 IMA217:IMC217 IVW217:IVY217 JFS217:JFU217 JPO217:JPQ217 JZK217:JZM217 KJG217:KJI217 KTC217:KTE217 LCY217:LDA217 LMU217:LMW217 LWQ217:LWS217 MGM217:MGO217 MQI217:MQK217 NAE217:NAG217 NKA217:NKC217 NTW217:NTY217 ODS217:ODU217 ONO217:ONQ217 OXK217:OXM217 PHG217:PHI217 PRC217:PRE217 QAY217:QBA217 QKU217:QKW217 QUQ217:QUS217 REM217:REO217 ROI217:ROK217 RYE217:RYG217 SIA217:SIC217 SRW217:SRY217 TBS217:TBU217 TLO217:TLQ217 TVK217:TVM217 UFG217:UFI217 UPC217:UPE217 UYY217:UZA217 VIU217:VIW217 VSQ217:VSS217 WCM217:WCO217 WMI217:WMK217 WWE217:WWG217 JH217 N267:N869 AB269 N200:N231 Y212:Z249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ДПЗ 19-23 с 2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dcterms:created xsi:type="dcterms:W3CDTF">2017-05-02T05:10:22Z</dcterms:created>
  <dcterms:modified xsi:type="dcterms:W3CDTF">2019-07-21T07:31:15Z</dcterms:modified>
</cp:coreProperties>
</file>