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Кадыров Мурат Абугалиевич" algorithmName="SHA-512" hashValue="w4UL9lfEzd652niL2tdInxW7mW2Bu+jBaPq/67JQLZF8zrNkiAo261V1JvY1u9Kf8riBcYhuoy+BBeJ4Eppgvw==" saltValue="P8JVfbd9Sy15ZVWazbHMPA==" spinCount="100000"/>
  <workbookPr/>
  <mc:AlternateContent xmlns:mc="http://schemas.openxmlformats.org/markup-compatibility/2006">
    <mc:Choice Requires="x15">
      <x15ac:absPath xmlns:x15ac="http://schemas.microsoft.com/office/spreadsheetml/2010/11/ac" url="J:\1. ПЛАН ЗАКУПОК\Долгосрочный\"/>
    </mc:Choice>
  </mc:AlternateContent>
  <bookViews>
    <workbookView xWindow="0" yWindow="0" windowWidth="28800" windowHeight="12435"/>
  </bookViews>
  <sheets>
    <sheet name="ДПЗ 19-23 с 1 изм.и доп" sheetId="3" r:id="rId1"/>
  </sheets>
  <externalReferences>
    <externalReference r:id="rId2"/>
    <externalReference r:id="rId3"/>
    <externalReference r:id="rId4"/>
  </externalReferences>
  <definedNames>
    <definedName name="_xlnm._FilterDatabase" localSheetId="0" hidden="1">'ДПЗ 19-23 с 1 изм.и доп'!$A$9:$IC$115</definedName>
    <definedName name="атрибут" localSheetId="0">#REF!</definedName>
    <definedName name="ЕИ" localSheetId="0">'[1]Справочник единиц измерения'!$B$3:$B$45</definedName>
    <definedName name="Инкотермс">'[1]Справочник Инкотермс'!$A$4:$A$14</definedName>
    <definedName name="НДС">'[2]Признак НДС'!$B$3:$B$4</definedName>
    <definedName name="осн">#REF!</definedName>
    <definedName name="основания150">'[3]Основание из одного источника'!$A$3:$A$60</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14" i="3" l="1"/>
  <c r="AZ115" i="3" s="1"/>
  <c r="AY114" i="3"/>
  <c r="AY115" i="3" s="1"/>
  <c r="AY113" i="3"/>
  <c r="AZ113" i="3" s="1"/>
  <c r="AW113" i="3"/>
  <c r="AS113" i="3"/>
  <c r="AO113" i="3"/>
  <c r="AK113" i="3"/>
  <c r="AG113" i="3"/>
  <c r="AY112" i="3"/>
  <c r="AZ112" i="3" s="1"/>
  <c r="AW112" i="3"/>
  <c r="AS112" i="3"/>
  <c r="AO112" i="3"/>
  <c r="AK112" i="3"/>
  <c r="AG112" i="3"/>
  <c r="AY111" i="3" l="1"/>
  <c r="AK111" i="3"/>
  <c r="AG111" i="3"/>
  <c r="AR110" i="3"/>
  <c r="AS110" i="3" s="1"/>
  <c r="AN110" i="3"/>
  <c r="AO110" i="3" s="1"/>
  <c r="AJ110" i="3"/>
  <c r="AK110" i="3" s="1"/>
  <c r="AF110" i="3"/>
  <c r="AG110" i="3" s="1"/>
  <c r="AV72" i="3"/>
  <c r="AW72" i="3" s="1"/>
  <c r="AR72" i="3"/>
  <c r="AS72" i="3" s="1"/>
  <c r="AO72" i="3"/>
  <c r="AJ72" i="3"/>
  <c r="AG72" i="3"/>
  <c r="AY71" i="3"/>
  <c r="AK71" i="3"/>
  <c r="AG71" i="3"/>
  <c r="AX70" i="3"/>
  <c r="AN70" i="3"/>
  <c r="AY70" i="3" s="1"/>
  <c r="AK70" i="3"/>
  <c r="AG70" i="3"/>
  <c r="AX69" i="3"/>
  <c r="AN69" i="3"/>
  <c r="AY69" i="3" s="1"/>
  <c r="AK69" i="3"/>
  <c r="AG69" i="3"/>
  <c r="AX68" i="3"/>
  <c r="AN68" i="3"/>
  <c r="AY68" i="3" s="1"/>
  <c r="AK68" i="3"/>
  <c r="AG68" i="3"/>
  <c r="AX67" i="3"/>
  <c r="AN67" i="3"/>
  <c r="AO67" i="3" s="1"/>
  <c r="AK67" i="3"/>
  <c r="AG67" i="3"/>
  <c r="AX61" i="3"/>
  <c r="AV61" i="3"/>
  <c r="AW61" i="3" s="1"/>
  <c r="AR61" i="3"/>
  <c r="AS61" i="3" s="1"/>
  <c r="AJ61" i="3"/>
  <c r="AK61" i="3" s="1"/>
  <c r="AF61" i="3"/>
  <c r="AG61" i="3" s="1"/>
  <c r="AX60" i="3"/>
  <c r="AV60" i="3"/>
  <c r="AW60" i="3" s="1"/>
  <c r="AR60" i="3"/>
  <c r="AS60" i="3" s="1"/>
  <c r="AJ60" i="3"/>
  <c r="AK60" i="3" s="1"/>
  <c r="AX59" i="3"/>
  <c r="AV59" i="3"/>
  <c r="AW59" i="3" s="1"/>
  <c r="AR59" i="3"/>
  <c r="AS59" i="3" s="1"/>
  <c r="AN59" i="3"/>
  <c r="AO59" i="3" s="1"/>
  <c r="AJ59" i="3"/>
  <c r="AK59" i="3" s="1"/>
  <c r="AF59" i="3"/>
  <c r="AG59" i="3" s="1"/>
  <c r="AX58" i="3"/>
  <c r="AV58" i="3"/>
  <c r="AR58" i="3"/>
  <c r="AS58" i="3" s="1"/>
  <c r="AN58" i="3"/>
  <c r="AO58" i="3" s="1"/>
  <c r="AJ58" i="3"/>
  <c r="AK58" i="3" s="1"/>
  <c r="AF58" i="3"/>
  <c r="AG58" i="3" s="1"/>
  <c r="AX57" i="3"/>
  <c r="AV57" i="3"/>
  <c r="AR57" i="3"/>
  <c r="AS57" i="3" s="1"/>
  <c r="AN57" i="3"/>
  <c r="AO57" i="3" s="1"/>
  <c r="AJ57" i="3"/>
  <c r="AK57" i="3" s="1"/>
  <c r="AF57" i="3"/>
  <c r="AG57" i="3" s="1"/>
  <c r="AX56" i="3"/>
  <c r="AV56" i="3"/>
  <c r="AW56" i="3" s="1"/>
  <c r="AR56" i="3"/>
  <c r="AS56" i="3" s="1"/>
  <c r="AN56" i="3"/>
  <c r="AO56" i="3" s="1"/>
  <c r="AJ56" i="3"/>
  <c r="AK56" i="3" s="1"/>
  <c r="AF56" i="3"/>
  <c r="AG56" i="3" s="1"/>
  <c r="AX55" i="3"/>
  <c r="AV55" i="3"/>
  <c r="AW55" i="3" s="1"/>
  <c r="AR55" i="3"/>
  <c r="AS55" i="3" s="1"/>
  <c r="AN55" i="3"/>
  <c r="AO55" i="3" s="1"/>
  <c r="AJ55" i="3"/>
  <c r="AK55" i="3" s="1"/>
  <c r="AF55" i="3"/>
  <c r="AG55" i="3" s="1"/>
  <c r="AX54" i="3"/>
  <c r="AV54" i="3"/>
  <c r="AR54" i="3"/>
  <c r="AS54" i="3" s="1"/>
  <c r="AN54" i="3"/>
  <c r="AO54" i="3" s="1"/>
  <c r="AJ54" i="3"/>
  <c r="AK54" i="3" s="1"/>
  <c r="AF54" i="3"/>
  <c r="AG54" i="3" s="1"/>
  <c r="AX53" i="3"/>
  <c r="AV53" i="3"/>
  <c r="AR53" i="3"/>
  <c r="AS53" i="3" s="1"/>
  <c r="AJ53" i="3"/>
  <c r="AK53" i="3" s="1"/>
  <c r="AX52" i="3"/>
  <c r="AV52" i="3"/>
  <c r="AW52" i="3" s="1"/>
  <c r="AR52" i="3"/>
  <c r="AJ52" i="3"/>
  <c r="AK52" i="3" s="1"/>
  <c r="AX51" i="3"/>
  <c r="AV51" i="3"/>
  <c r="AW51" i="3" s="1"/>
  <c r="AR51" i="3"/>
  <c r="AS51" i="3" s="1"/>
  <c r="AN51" i="3"/>
  <c r="AO51" i="3" s="1"/>
  <c r="AJ51" i="3"/>
  <c r="AK51" i="3" s="1"/>
  <c r="AF51" i="3"/>
  <c r="AG51" i="3" s="1"/>
  <c r="AX50" i="3"/>
  <c r="AV50" i="3"/>
  <c r="AR50" i="3"/>
  <c r="AS50" i="3" s="1"/>
  <c r="AN50" i="3"/>
  <c r="AO50" i="3" s="1"/>
  <c r="AJ50" i="3"/>
  <c r="AK50" i="3" s="1"/>
  <c r="AF50" i="3"/>
  <c r="AG50" i="3" s="1"/>
  <c r="AZ111" i="3" l="1"/>
  <c r="AY72" i="3"/>
  <c r="AZ72" i="3" s="1"/>
  <c r="AY110" i="3"/>
  <c r="AZ110" i="3" s="1"/>
  <c r="AY67" i="3"/>
  <c r="AO69" i="3"/>
  <c r="AZ69" i="3" s="1"/>
  <c r="AO70" i="3"/>
  <c r="AZ70" i="3" s="1"/>
  <c r="AZ67" i="3"/>
  <c r="AZ71" i="3"/>
  <c r="AO68" i="3"/>
  <c r="AZ68" i="3" s="1"/>
  <c r="AK72" i="3"/>
  <c r="AY53" i="3"/>
  <c r="AY52" i="3"/>
  <c r="AY58" i="3"/>
  <c r="AZ59" i="3"/>
  <c r="AZ51" i="3"/>
  <c r="AY61" i="3"/>
  <c r="AY55" i="3"/>
  <c r="AY57" i="3"/>
  <c r="AY51" i="3"/>
  <c r="AW57" i="3"/>
  <c r="AZ57" i="3" s="1"/>
  <c r="AY59" i="3"/>
  <c r="AZ61" i="3"/>
  <c r="AY50" i="3"/>
  <c r="AW53" i="3"/>
  <c r="AZ53" i="3" s="1"/>
  <c r="AY54" i="3"/>
  <c r="AZ56" i="3"/>
  <c r="AZ55" i="3"/>
  <c r="AZ60" i="3"/>
  <c r="AW50" i="3"/>
  <c r="AZ50" i="3" s="1"/>
  <c r="AS52" i="3"/>
  <c r="AZ52" i="3" s="1"/>
  <c r="AW54" i="3"/>
  <c r="AZ54" i="3" s="1"/>
  <c r="AY56" i="3"/>
  <c r="AY60" i="3"/>
  <c r="AW58" i="3"/>
  <c r="AZ58" i="3" s="1"/>
  <c r="AV27" i="3" l="1"/>
  <c r="AW27" i="3" s="1"/>
  <c r="AR27" i="3"/>
  <c r="AS27" i="3" s="1"/>
  <c r="AN27" i="3"/>
  <c r="AO27" i="3" s="1"/>
  <c r="AJ27" i="3"/>
  <c r="AK27" i="3" s="1"/>
  <c r="AF27" i="3"/>
  <c r="AG27" i="3" s="1"/>
  <c r="AX26" i="3"/>
  <c r="AV26" i="3"/>
  <c r="AR26" i="3"/>
  <c r="AS26" i="3" s="1"/>
  <c r="AN26" i="3"/>
  <c r="AO26" i="3" s="1"/>
  <c r="AJ26" i="3"/>
  <c r="AK26" i="3" s="1"/>
  <c r="AF26" i="3"/>
  <c r="AG26" i="3" s="1"/>
  <c r="AV25" i="3"/>
  <c r="AW25" i="3" s="1"/>
  <c r="AR25" i="3"/>
  <c r="AS25" i="3" s="1"/>
  <c r="AN25" i="3"/>
  <c r="AO25" i="3" s="1"/>
  <c r="AJ25" i="3"/>
  <c r="AK25" i="3" s="1"/>
  <c r="AF25" i="3"/>
  <c r="AG25" i="3" s="1"/>
  <c r="AX24" i="3"/>
  <c r="AV24" i="3"/>
  <c r="AW24" i="3" s="1"/>
  <c r="AR24" i="3"/>
  <c r="AS24" i="3" s="1"/>
  <c r="AN24" i="3"/>
  <c r="AO24" i="3" s="1"/>
  <c r="AJ24" i="3"/>
  <c r="AK24" i="3" s="1"/>
  <c r="AF24" i="3"/>
  <c r="AG24" i="3" s="1"/>
  <c r="AV23" i="3"/>
  <c r="AW23" i="3" s="1"/>
  <c r="AR23" i="3"/>
  <c r="AS23" i="3" s="1"/>
  <c r="AN23" i="3"/>
  <c r="AO23" i="3" s="1"/>
  <c r="AJ23" i="3"/>
  <c r="AK23" i="3" s="1"/>
  <c r="AF23" i="3"/>
  <c r="AG23" i="3" s="1"/>
  <c r="AV22" i="3"/>
  <c r="AW22" i="3" s="1"/>
  <c r="AR22" i="3"/>
  <c r="AS22" i="3" s="1"/>
  <c r="AN22" i="3"/>
  <c r="AO22" i="3" s="1"/>
  <c r="AJ22" i="3"/>
  <c r="AK22" i="3" s="1"/>
  <c r="AF22" i="3"/>
  <c r="AG22" i="3" s="1"/>
  <c r="AX21" i="3"/>
  <c r="AV21" i="3"/>
  <c r="AR21" i="3"/>
  <c r="AS21" i="3" s="1"/>
  <c r="AN21" i="3"/>
  <c r="AO21" i="3" s="1"/>
  <c r="AJ21" i="3"/>
  <c r="AK21" i="3" s="1"/>
  <c r="AF21" i="3"/>
  <c r="AG21" i="3" s="1"/>
  <c r="AV20" i="3"/>
  <c r="AW20" i="3" s="1"/>
  <c r="AR20" i="3"/>
  <c r="AS20" i="3" s="1"/>
  <c r="AN20" i="3"/>
  <c r="AO20" i="3" s="1"/>
  <c r="AJ20" i="3"/>
  <c r="AK20" i="3" s="1"/>
  <c r="AF20" i="3"/>
  <c r="AG20" i="3" s="1"/>
  <c r="AX19" i="3"/>
  <c r="AV19" i="3"/>
  <c r="AW19" i="3" s="1"/>
  <c r="AR19" i="3"/>
  <c r="AS19" i="3" s="1"/>
  <c r="AN19" i="3"/>
  <c r="AO19" i="3" s="1"/>
  <c r="AJ19" i="3"/>
  <c r="AK19" i="3" s="1"/>
  <c r="AF19" i="3"/>
  <c r="AG19" i="3" s="1"/>
  <c r="AV18" i="3"/>
  <c r="AW18" i="3" s="1"/>
  <c r="AR18" i="3"/>
  <c r="AS18" i="3" s="1"/>
  <c r="AN18" i="3"/>
  <c r="AO18" i="3" s="1"/>
  <c r="AJ18" i="3"/>
  <c r="AK18" i="3" s="1"/>
  <c r="AF18" i="3"/>
  <c r="AG18" i="3" s="1"/>
  <c r="AV17" i="3"/>
  <c r="AW17" i="3" s="1"/>
  <c r="AR17" i="3"/>
  <c r="AS17" i="3" s="1"/>
  <c r="AN17" i="3"/>
  <c r="AO17" i="3" s="1"/>
  <c r="AJ17" i="3"/>
  <c r="AK17" i="3" s="1"/>
  <c r="AF17" i="3"/>
  <c r="AG17" i="3" s="1"/>
  <c r="AZ19" i="3" l="1"/>
  <c r="AZ24" i="3"/>
  <c r="AY21" i="3"/>
  <c r="AY26" i="3"/>
  <c r="AY19" i="3"/>
  <c r="AY24" i="3"/>
  <c r="AW21" i="3"/>
  <c r="AZ21" i="3" s="1"/>
  <c r="AW26" i="3"/>
  <c r="AZ26" i="3" s="1"/>
  <c r="AZ42" i="3" l="1"/>
  <c r="AN42" i="3"/>
  <c r="AO42" i="3" s="1"/>
  <c r="AJ42" i="3"/>
  <c r="AK42" i="3" s="1"/>
  <c r="AF42" i="3"/>
  <c r="AG42" i="3" s="1"/>
  <c r="AN109" i="3"/>
  <c r="AO109" i="3" s="1"/>
  <c r="AJ109" i="3"/>
  <c r="AK109" i="3" s="1"/>
  <c r="AG109" i="3"/>
  <c r="AY108" i="3"/>
  <c r="AZ108" i="3" s="1"/>
  <c r="AN48" i="3"/>
  <c r="AO48" i="3" s="1"/>
  <c r="AJ48" i="3"/>
  <c r="AK48" i="3" s="1"/>
  <c r="AF48" i="3"/>
  <c r="AZ46" i="3"/>
  <c r="AN46" i="3"/>
  <c r="AO46" i="3" s="1"/>
  <c r="AJ46" i="3"/>
  <c r="AK46" i="3" s="1"/>
  <c r="AF46" i="3"/>
  <c r="AG46" i="3" s="1"/>
  <c r="AZ44" i="3"/>
  <c r="AN44" i="3"/>
  <c r="AO44" i="3" s="1"/>
  <c r="AJ44" i="3"/>
  <c r="AK44" i="3" s="1"/>
  <c r="AF44" i="3"/>
  <c r="AG44" i="3" s="1"/>
  <c r="AZ40" i="3"/>
  <c r="AN40" i="3"/>
  <c r="AO40" i="3" s="1"/>
  <c r="AJ40" i="3"/>
  <c r="AK40" i="3" s="1"/>
  <c r="AF40" i="3"/>
  <c r="AG40" i="3" s="1"/>
  <c r="AZ38" i="3"/>
  <c r="AN38" i="3"/>
  <c r="AO38" i="3" s="1"/>
  <c r="AJ38" i="3"/>
  <c r="AK38" i="3" s="1"/>
  <c r="AF38" i="3"/>
  <c r="AG38" i="3" s="1"/>
  <c r="AY109" i="3" l="1"/>
  <c r="AZ109" i="3" s="1"/>
  <c r="AY48" i="3"/>
  <c r="AG48" i="3"/>
  <c r="AZ48" i="3" l="1"/>
  <c r="AZ62" i="3" s="1"/>
  <c r="AY62" i="3"/>
  <c r="AY99" i="3"/>
  <c r="AZ99" i="3" s="1"/>
  <c r="AO99" i="3"/>
  <c r="AK99" i="3"/>
  <c r="AG99" i="3"/>
  <c r="AY97" i="3"/>
  <c r="AZ97" i="3" s="1"/>
  <c r="AO97" i="3"/>
  <c r="AK97" i="3"/>
  <c r="AG97" i="3"/>
  <c r="AY95" i="3"/>
  <c r="AZ95" i="3" s="1"/>
  <c r="AO95" i="3"/>
  <c r="AK95" i="3"/>
  <c r="AG95" i="3"/>
  <c r="AY93" i="3"/>
  <c r="AZ93" i="3" s="1"/>
  <c r="AO93" i="3"/>
  <c r="AK93" i="3"/>
  <c r="AG93" i="3"/>
  <c r="AY91" i="3"/>
  <c r="AZ91" i="3" s="1"/>
  <c r="AO91" i="3"/>
  <c r="AK91" i="3"/>
  <c r="AG91" i="3"/>
  <c r="AY89" i="3"/>
  <c r="AZ89" i="3" s="1"/>
  <c r="AO89" i="3"/>
  <c r="AK89" i="3"/>
  <c r="AG89" i="3"/>
  <c r="AY87" i="3"/>
  <c r="AZ87" i="3" s="1"/>
  <c r="AO87" i="3"/>
  <c r="AK87" i="3"/>
  <c r="AG87" i="3"/>
  <c r="AY107" i="3"/>
  <c r="AZ107" i="3" s="1"/>
  <c r="AO107" i="3"/>
  <c r="AK107" i="3"/>
  <c r="AG107" i="3"/>
  <c r="AN47" i="3" l="1"/>
  <c r="AO47" i="3" s="1"/>
  <c r="AJ47" i="3"/>
  <c r="AK47" i="3" s="1"/>
  <c r="AF47" i="3"/>
  <c r="AG47" i="3" s="1"/>
  <c r="AN45" i="3"/>
  <c r="AO45" i="3" s="1"/>
  <c r="AJ45" i="3"/>
  <c r="AK45" i="3" s="1"/>
  <c r="AF45" i="3"/>
  <c r="AG45" i="3" s="1"/>
  <c r="AN43" i="3"/>
  <c r="AO43" i="3" s="1"/>
  <c r="AJ43" i="3"/>
  <c r="AK43" i="3" s="1"/>
  <c r="AF43" i="3"/>
  <c r="AG43" i="3" s="1"/>
  <c r="AN41" i="3"/>
  <c r="AO41" i="3" s="1"/>
  <c r="AJ41" i="3"/>
  <c r="AK41" i="3" s="1"/>
  <c r="AF41" i="3"/>
  <c r="AG41" i="3" s="1"/>
  <c r="AN39" i="3"/>
  <c r="AO39" i="3" s="1"/>
  <c r="AJ39" i="3"/>
  <c r="AK39" i="3" s="1"/>
  <c r="AF39" i="3"/>
  <c r="AG39" i="3" s="1"/>
  <c r="AN37" i="3"/>
  <c r="AO37" i="3" s="1"/>
  <c r="AJ37" i="3"/>
  <c r="AK37" i="3" s="1"/>
  <c r="AF37" i="3"/>
  <c r="AG37" i="3" s="1"/>
  <c r="AY101" i="3" l="1"/>
  <c r="AZ101" i="3" s="1"/>
  <c r="AO101" i="3"/>
  <c r="AK101" i="3"/>
  <c r="AG101" i="3"/>
  <c r="AG75" i="3" l="1"/>
  <c r="AK75" i="3"/>
  <c r="AO75" i="3"/>
  <c r="AS75" i="3"/>
  <c r="AW75" i="3"/>
  <c r="AZ75" i="3"/>
  <c r="AG76" i="3"/>
  <c r="AK76" i="3"/>
  <c r="AO76" i="3"/>
  <c r="AS76" i="3"/>
  <c r="AW76" i="3"/>
  <c r="AG77" i="3"/>
  <c r="AK77" i="3"/>
  <c r="AO77" i="3"/>
  <c r="AY77" i="3"/>
  <c r="AZ77" i="3" s="1"/>
  <c r="AG78" i="3"/>
  <c r="AK78" i="3"/>
  <c r="AO78" i="3"/>
  <c r="AY78" i="3"/>
  <c r="AZ78" i="3" s="1"/>
  <c r="AG79" i="3"/>
  <c r="AK79" i="3"/>
  <c r="AO79" i="3"/>
  <c r="AY79" i="3"/>
  <c r="AZ79" i="3" s="1"/>
  <c r="AG80" i="3"/>
  <c r="AK80" i="3"/>
  <c r="AO80" i="3"/>
  <c r="AY80" i="3"/>
  <c r="AZ80" i="3" s="1"/>
  <c r="AG81" i="3"/>
  <c r="AK81" i="3"/>
  <c r="AO81" i="3"/>
  <c r="AY81" i="3"/>
  <c r="AZ81" i="3" s="1"/>
  <c r="AG82" i="3"/>
  <c r="AK82" i="3"/>
  <c r="AO82" i="3"/>
  <c r="AY82" i="3"/>
  <c r="AZ82" i="3" s="1"/>
  <c r="AG83" i="3"/>
  <c r="AK83" i="3"/>
  <c r="AO83" i="3"/>
  <c r="AY83" i="3"/>
  <c r="AZ83" i="3" s="1"/>
  <c r="AG84" i="3"/>
  <c r="AK84" i="3"/>
  <c r="AO84" i="3"/>
  <c r="AY84" i="3"/>
  <c r="AZ84" i="3" s="1"/>
  <c r="AG85" i="3"/>
  <c r="AK85" i="3"/>
  <c r="AZ85" i="3"/>
  <c r="AG86" i="3"/>
  <c r="AK86" i="3"/>
  <c r="AO86" i="3"/>
  <c r="AZ86" i="3"/>
  <c r="AG88" i="3"/>
  <c r="AK88" i="3"/>
  <c r="AO88" i="3"/>
  <c r="AZ88" i="3"/>
  <c r="AG90" i="3"/>
  <c r="AK90" i="3"/>
  <c r="AO90" i="3"/>
  <c r="AZ90" i="3"/>
  <c r="AG92" i="3"/>
  <c r="AK92" i="3"/>
  <c r="AO92" i="3"/>
  <c r="AZ92" i="3"/>
  <c r="AG94" i="3"/>
  <c r="AK94" i="3"/>
  <c r="AO94" i="3"/>
  <c r="AZ94" i="3"/>
  <c r="AG96" i="3"/>
  <c r="AK96" i="3"/>
  <c r="AO96" i="3"/>
  <c r="AZ96" i="3"/>
  <c r="AG98" i="3"/>
  <c r="AK98" i="3"/>
  <c r="AO98" i="3"/>
  <c r="AZ98" i="3"/>
  <c r="AG100" i="3"/>
  <c r="AK100" i="3"/>
  <c r="AO100" i="3"/>
  <c r="AZ100" i="3"/>
  <c r="AG64" i="3"/>
  <c r="AK64" i="3"/>
  <c r="AO64" i="3"/>
  <c r="AS64" i="3"/>
  <c r="AW64" i="3"/>
  <c r="AY64" i="3"/>
  <c r="AG65" i="3"/>
  <c r="AK65" i="3"/>
  <c r="AO65" i="3"/>
  <c r="AS65" i="3"/>
  <c r="AW65" i="3"/>
  <c r="AY65" i="3"/>
  <c r="AZ65" i="3" s="1"/>
  <c r="AG66" i="3"/>
  <c r="AK66" i="3"/>
  <c r="AO66" i="3"/>
  <c r="AS66" i="3"/>
  <c r="AW66" i="3"/>
  <c r="AY66" i="3"/>
  <c r="AZ66" i="3" s="1"/>
  <c r="AF10" i="3"/>
  <c r="AG10" i="3" s="1"/>
  <c r="AJ10" i="3"/>
  <c r="AK10" i="3" s="1"/>
  <c r="AN10" i="3"/>
  <c r="AO10" i="3" s="1"/>
  <c r="AR10" i="3"/>
  <c r="AS10" i="3" s="1"/>
  <c r="AV10" i="3"/>
  <c r="AW10" i="3" s="1"/>
  <c r="AF11" i="3"/>
  <c r="AG11" i="3" s="1"/>
  <c r="AJ11" i="3"/>
  <c r="AK11" i="3" s="1"/>
  <c r="AN11" i="3"/>
  <c r="AO11" i="3" s="1"/>
  <c r="AR11" i="3"/>
  <c r="AS11" i="3" s="1"/>
  <c r="AV11" i="3"/>
  <c r="AW11" i="3" s="1"/>
  <c r="AF12" i="3"/>
  <c r="AG12" i="3" s="1"/>
  <c r="AJ12" i="3"/>
  <c r="AK12" i="3" s="1"/>
  <c r="AN12" i="3"/>
  <c r="AO12" i="3" s="1"/>
  <c r="AR12" i="3"/>
  <c r="AS12" i="3" s="1"/>
  <c r="AV12" i="3"/>
  <c r="AW12" i="3" s="1"/>
  <c r="AF13" i="3"/>
  <c r="AG13" i="3" s="1"/>
  <c r="AJ13" i="3"/>
  <c r="AK13" i="3" s="1"/>
  <c r="AN13" i="3"/>
  <c r="AO13" i="3" s="1"/>
  <c r="AR13" i="3"/>
  <c r="AS13" i="3" s="1"/>
  <c r="AV13" i="3"/>
  <c r="AW13" i="3" s="1"/>
  <c r="AF14" i="3"/>
  <c r="AG14" i="3" s="1"/>
  <c r="AJ14" i="3"/>
  <c r="AK14" i="3" s="1"/>
  <c r="AN14" i="3"/>
  <c r="AO14" i="3" s="1"/>
  <c r="AR14" i="3"/>
  <c r="AS14" i="3" s="1"/>
  <c r="AV14" i="3"/>
  <c r="AW14" i="3" s="1"/>
  <c r="AF15" i="3"/>
  <c r="AG15" i="3" s="1"/>
  <c r="AJ15" i="3"/>
  <c r="AK15" i="3" s="1"/>
  <c r="AN15" i="3"/>
  <c r="AO15" i="3" s="1"/>
  <c r="AR15" i="3"/>
  <c r="AS15" i="3" s="1"/>
  <c r="AV15" i="3"/>
  <c r="AW15" i="3" s="1"/>
  <c r="AF16" i="3"/>
  <c r="AG16" i="3" s="1"/>
  <c r="AJ16" i="3"/>
  <c r="AK16" i="3" s="1"/>
  <c r="AN16" i="3"/>
  <c r="AO16" i="3" s="1"/>
  <c r="AR16" i="3"/>
  <c r="AS16" i="3" s="1"/>
  <c r="AV16" i="3"/>
  <c r="AW16" i="3" s="1"/>
  <c r="AF30" i="3"/>
  <c r="AG30" i="3" s="1"/>
  <c r="AJ30" i="3"/>
  <c r="AK30" i="3" s="1"/>
  <c r="AN30" i="3"/>
  <c r="AO30" i="3" s="1"/>
  <c r="AR30" i="3"/>
  <c r="AS30" i="3" s="1"/>
  <c r="AV30" i="3"/>
  <c r="AW30" i="3" s="1"/>
  <c r="AF31" i="3"/>
  <c r="AG31" i="3" s="1"/>
  <c r="AJ31" i="3"/>
  <c r="AK31" i="3" s="1"/>
  <c r="AN31" i="3"/>
  <c r="AO31" i="3" s="1"/>
  <c r="AR31" i="3"/>
  <c r="AS31" i="3" s="1"/>
  <c r="AV31" i="3"/>
  <c r="AW31" i="3" s="1"/>
  <c r="AF32" i="3"/>
  <c r="AG32" i="3" s="1"/>
  <c r="AJ32" i="3"/>
  <c r="AK32" i="3" s="1"/>
  <c r="AN32" i="3"/>
  <c r="AO32" i="3" s="1"/>
  <c r="AR32" i="3"/>
  <c r="AS32" i="3" s="1"/>
  <c r="AV32" i="3"/>
  <c r="AW32" i="3" s="1"/>
  <c r="AF33" i="3"/>
  <c r="AG33" i="3" s="1"/>
  <c r="AJ33" i="3"/>
  <c r="AK33" i="3" s="1"/>
  <c r="AN33" i="3"/>
  <c r="AO33" i="3" s="1"/>
  <c r="AR33" i="3"/>
  <c r="AS33" i="3" s="1"/>
  <c r="AV33" i="3"/>
  <c r="AW33" i="3" s="1"/>
  <c r="AF34" i="3"/>
  <c r="AG34" i="3" s="1"/>
  <c r="AJ34" i="3"/>
  <c r="AK34" i="3" s="1"/>
  <c r="AN34" i="3"/>
  <c r="AO34" i="3" s="1"/>
  <c r="AR34" i="3"/>
  <c r="AS34" i="3" s="1"/>
  <c r="AV34" i="3"/>
  <c r="AW34" i="3" s="1"/>
  <c r="AF35" i="3"/>
  <c r="AG35" i="3" s="1"/>
  <c r="AJ35" i="3"/>
  <c r="AK35" i="3" s="1"/>
  <c r="AN35" i="3"/>
  <c r="AO35" i="3" s="1"/>
  <c r="AR35" i="3"/>
  <c r="AS35" i="3" s="1"/>
  <c r="AV35" i="3"/>
  <c r="AW35" i="3" s="1"/>
  <c r="AF36" i="3"/>
  <c r="AG36" i="3" s="1"/>
  <c r="AJ36" i="3"/>
  <c r="AK36" i="3" s="1"/>
  <c r="AN36" i="3"/>
  <c r="AO36" i="3" s="1"/>
  <c r="AR36" i="3"/>
  <c r="AS36" i="3" s="1"/>
  <c r="AV36" i="3"/>
  <c r="AW36" i="3" s="1"/>
  <c r="AZ64" i="3" l="1"/>
  <c r="AZ73" i="3" s="1"/>
  <c r="AY73" i="3"/>
  <c r="AZ76" i="3"/>
  <c r="AG114" i="3" l="1"/>
  <c r="AG115" i="3"/>
</calcChain>
</file>

<file path=xl/sharedStrings.xml><?xml version="1.0" encoding="utf-8"?>
<sst xmlns="http://schemas.openxmlformats.org/spreadsheetml/2006/main" count="2172" uniqueCount="509">
  <si>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</si>
  <si>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</si>
  <si>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</si>
  <si>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</si>
  <si>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</si>
  <si>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</si>
  <si>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</si>
  <si>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</si>
  <si>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1 Т</t>
  </si>
  <si>
    <t>ОИ</t>
  </si>
  <si>
    <t>г.Атырау, ст.Тендык, УПТОиКО</t>
  </si>
  <si>
    <t>DDP</t>
  </si>
  <si>
    <t>2 Т</t>
  </si>
  <si>
    <t>3 Т</t>
  </si>
  <si>
    <t>4 Т</t>
  </si>
  <si>
    <t>5 Т</t>
  </si>
  <si>
    <t>6 Т</t>
  </si>
  <si>
    <t>7 Т</t>
  </si>
  <si>
    <t>8 Т</t>
  </si>
  <si>
    <t>8-1 Т</t>
  </si>
  <si>
    <t>8-2 Т</t>
  </si>
  <si>
    <t>9 Т</t>
  </si>
  <si>
    <t>10 Т</t>
  </si>
  <si>
    <t>11 Т</t>
  </si>
  <si>
    <t>12 Т</t>
  </si>
  <si>
    <t>ОТ</t>
  </si>
  <si>
    <t>13 Т</t>
  </si>
  <si>
    <t>14 Т</t>
  </si>
  <si>
    <t>15 Т</t>
  </si>
  <si>
    <t>16 Т</t>
  </si>
  <si>
    <t>17 Т</t>
  </si>
  <si>
    <t>18 Т</t>
  </si>
  <si>
    <t>18-1 Т</t>
  </si>
  <si>
    <t>19 Т</t>
  </si>
  <si>
    <t>19-1 Т</t>
  </si>
  <si>
    <t>20 Т</t>
  </si>
  <si>
    <t>20-1 Т</t>
  </si>
  <si>
    <t>21 Т</t>
  </si>
  <si>
    <t>21-1 Т</t>
  </si>
  <si>
    <t>22 Т</t>
  </si>
  <si>
    <t>22-1 Т</t>
  </si>
  <si>
    <t>23 Т</t>
  </si>
  <si>
    <t>23-1 Т</t>
  </si>
  <si>
    <t>24 Т</t>
  </si>
  <si>
    <t>24-1 Т</t>
  </si>
  <si>
    <t>25 Т</t>
  </si>
  <si>
    <t>25-1 Т</t>
  </si>
  <si>
    <t>26 Т</t>
  </si>
  <si>
    <t>26-1 Т</t>
  </si>
  <si>
    <t>27 Т</t>
  </si>
  <si>
    <t>27-1 Т</t>
  </si>
  <si>
    <t>28 Т</t>
  </si>
  <si>
    <t>29 Т</t>
  </si>
  <si>
    <t>30 Т</t>
  </si>
  <si>
    <t>31 Т</t>
  </si>
  <si>
    <t>32 Т</t>
  </si>
  <si>
    <t>33 Т</t>
  </si>
  <si>
    <t>34 Т</t>
  </si>
  <si>
    <t>Деэмульгатор</t>
  </si>
  <si>
    <t>для отделения воды от нефти, в жидком виде</t>
  </si>
  <si>
    <t>ТПХ</t>
  </si>
  <si>
    <t>Сальник устьевой</t>
  </si>
  <si>
    <t>для герметизации устья скважины, рабочее давление 14 МПа, диаметр полированного штока 31,8 мм</t>
  </si>
  <si>
    <t>Ремень</t>
  </si>
  <si>
    <t>Перчатки</t>
  </si>
  <si>
    <t>Краги</t>
  </si>
  <si>
    <t>ДКС</t>
  </si>
  <si>
    <t>Пропан-бутан</t>
  </si>
  <si>
    <t>Атырауская область</t>
  </si>
  <si>
    <t>2. Работы</t>
  </si>
  <si>
    <t>1 Р</t>
  </si>
  <si>
    <t>ДТ</t>
  </si>
  <si>
    <t>Атырауская область, г.Атырау</t>
  </si>
  <si>
    <t/>
  </si>
  <si>
    <t>2 Р</t>
  </si>
  <si>
    <t>Атырауская область, Жылыойский район</t>
  </si>
  <si>
    <t>3 Р</t>
  </si>
  <si>
    <t>ДГП</t>
  </si>
  <si>
    <t>4 Р</t>
  </si>
  <si>
    <t>5 Р</t>
  </si>
  <si>
    <t>6 Р</t>
  </si>
  <si>
    <t>7 Р</t>
  </si>
  <si>
    <t>8 Р</t>
  </si>
  <si>
    <t>9 Р</t>
  </si>
  <si>
    <t>16 Р</t>
  </si>
  <si>
    <t>17 Р</t>
  </si>
  <si>
    <t>18 Р</t>
  </si>
  <si>
    <t>ДАПиИТ</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</si>
  <si>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</si>
  <si>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сооружению автомобильной дороги</t>
  </si>
  <si>
    <t xml:space="preserve">Атырауская область Исатайский район </t>
  </si>
  <si>
    <t>1 У</t>
  </si>
  <si>
    <t>2 У</t>
  </si>
  <si>
    <t>3 У</t>
  </si>
  <si>
    <t>4 У</t>
  </si>
  <si>
    <t>5 У</t>
  </si>
  <si>
    <t>6 У</t>
  </si>
  <si>
    <t>7 У</t>
  </si>
  <si>
    <t>ЦБ</t>
  </si>
  <si>
    <t>8 У</t>
  </si>
  <si>
    <t>Услуги по проведению аудита финансовой отчетности</t>
  </si>
  <si>
    <t>9 У</t>
  </si>
  <si>
    <t>10 У</t>
  </si>
  <si>
    <t>11 У</t>
  </si>
  <si>
    <t>12 У</t>
  </si>
  <si>
    <t>13 У</t>
  </si>
  <si>
    <t>14 У</t>
  </si>
  <si>
    <t>15 У</t>
  </si>
  <si>
    <t>16 У</t>
  </si>
  <si>
    <t>16-1 У</t>
  </si>
  <si>
    <t>17 У</t>
  </si>
  <si>
    <t>18 У</t>
  </si>
  <si>
    <t>19 У</t>
  </si>
  <si>
    <t>19-1 У</t>
  </si>
  <si>
    <t>20 У</t>
  </si>
  <si>
    <t>21 У</t>
  </si>
  <si>
    <t>22 У</t>
  </si>
  <si>
    <t>23 У</t>
  </si>
  <si>
    <t>24 У</t>
  </si>
  <si>
    <t>25 У</t>
  </si>
  <si>
    <t>26 У</t>
  </si>
  <si>
    <t>27 У</t>
  </si>
  <si>
    <t>28 У</t>
  </si>
  <si>
    <t>Услуги по перевозкам легковым автотранспортом</t>
  </si>
  <si>
    <t>Услуги железнодорожного транспорта пассажирского экскурсионного</t>
  </si>
  <si>
    <t>Перевозки железнодорожным транспортом пассажирским экскурсионным</t>
  </si>
  <si>
    <t>Услуги телефонной связи</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</si>
  <si>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</si>
  <si>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пожарной/охранной сигнализации/систем тушения/видеонаблюдения и аналогичного оборудования</t>
  </si>
  <si>
    <t>Услуги фиксированной местной, междугородней, международной телефонной связи  - доступ и пользование</t>
  </si>
  <si>
    <t>Услуги по доступу к Интернету</t>
  </si>
  <si>
    <t>Услуги, направленные на предоставление доступа к Интернету узкополосному по сетям проводным</t>
  </si>
  <si>
    <t>Атырауская область, Исатайский район</t>
  </si>
  <si>
    <t>Услуги автобусов по перевозкам пассажиров не по расписанию</t>
  </si>
  <si>
    <t>Оказание транспортных услуг по перевозке пассажиров  легковым автотранспортом для НГДУ "Жайыкмунайгаз" АО "Эмбамунайгаз"</t>
  </si>
  <si>
    <t>Оказание транспортных услуг по перевозке пассажиров автобусами  для НГДУ "Жылыоймунайгаз" АО "Эмбамунайгаз"</t>
  </si>
  <si>
    <t>Оказание транспортных услуг по перевозке пассажиров  легковым автотранспортом для НГДУ "Жылыоймунайгаз" АО "Эмбамунайгаз"</t>
  </si>
  <si>
    <t>Оказание транспортных услуг по перевозке пассажиров  легковым автотранспортом для НГДУ "Кайнармунайгаз" АО "Эмбамунайгаз"</t>
  </si>
  <si>
    <t>493934.000.000000</t>
  </si>
  <si>
    <t>494219.000.000000</t>
  </si>
  <si>
    <t>Атырауская область, Кызылкогинский район</t>
  </si>
  <si>
    <t>331311.100.000008</t>
  </si>
  <si>
    <t xml:space="preserve"> Атырауская область, Кзылкугинский район</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</si>
  <si>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</si>
  <si>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</si>
  <si>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</si>
  <si>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</si>
  <si>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</si>
  <si>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</si>
  <si>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</si>
  <si>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</si>
  <si>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</si>
  <si>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</si>
  <si>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</si>
  <si>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</si>
  <si>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</si>
  <si>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</si>
  <si>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</si>
  <si>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</si>
  <si>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</si>
  <si>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</si>
  <si>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</si>
  <si>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</si>
  <si>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</si>
  <si>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</si>
  <si>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</si>
  <si>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</si>
  <si>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</si>
  <si>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</si>
  <si>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</si>
  <si>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</si>
  <si>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</si>
  <si>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</si>
  <si>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</si>
  <si>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</si>
  <si>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</si>
  <si>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</si>
  <si>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</si>
  <si>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</si>
  <si>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</si>
  <si>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</si>
  <si>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</si>
  <si>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</si>
  <si>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</si>
  <si>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</si>
  <si>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</si>
  <si>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</si>
  <si>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</si>
  <si>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</si>
  <si>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</si>
  <si>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</si>
  <si>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</si>
  <si>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</si>
  <si>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</si>
  <si>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</si>
  <si>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</si>
  <si>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</si>
  <si>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</si>
  <si>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</si>
  <si>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</si>
  <si>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</si>
  <si>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</si>
  <si>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</si>
  <si>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</si>
  <si>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</si>
  <si>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</si>
  <si>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</si>
  <si>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</si>
  <si>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</si>
  <si>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</si>
  <si>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</si>
  <si>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</si>
  <si>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</si>
  <si>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</si>
  <si>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</si>
  <si>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</si>
  <si>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</si>
  <si>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</si>
  <si>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</si>
  <si>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</si>
  <si>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</si>
  <si>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</si>
  <si>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</si>
  <si>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</si>
  <si>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</si>
  <si>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</si>
  <si>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</si>
  <si>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</si>
  <si>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</si>
  <si>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</si>
  <si>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</si>
  <si>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</si>
  <si>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230000000</t>
  </si>
  <si>
    <t>г.Атырау, ул.Валиханова, 1</t>
  </si>
  <si>
    <t>KZ</t>
  </si>
  <si>
    <t>12.2020</t>
  </si>
  <si>
    <t>С НДС</t>
  </si>
  <si>
    <t>1. Товары</t>
  </si>
  <si>
    <t>168 Тонна (метрическая)</t>
  </si>
  <si>
    <t>2022</t>
  </si>
  <si>
    <t>2023</t>
  </si>
  <si>
    <t>МС</t>
  </si>
  <si>
    <t>710000000</t>
  </si>
  <si>
    <t>60</t>
  </si>
  <si>
    <t>020240000555</t>
  </si>
  <si>
    <t>120240021112</t>
  </si>
  <si>
    <t xml:space="preserve">Итого по услугам </t>
  </si>
  <si>
    <t xml:space="preserve">Итого по товарам </t>
  </si>
  <si>
    <t xml:space="preserve">Итого по работам </t>
  </si>
  <si>
    <t>Всего по новой форме ТРУ</t>
  </si>
  <si>
    <t>исключить</t>
  </si>
  <si>
    <t>12.2021</t>
  </si>
  <si>
    <t>54</t>
  </si>
  <si>
    <t>51</t>
  </si>
  <si>
    <t>52</t>
  </si>
  <si>
    <t>53</t>
  </si>
  <si>
    <t>55</t>
  </si>
  <si>
    <t>56</t>
  </si>
  <si>
    <t>57</t>
  </si>
  <si>
    <t>58</t>
  </si>
  <si>
    <t>59</t>
  </si>
  <si>
    <t>61</t>
  </si>
  <si>
    <t>62</t>
  </si>
  <si>
    <t>Причина исключения</t>
  </si>
  <si>
    <t>01.2019</t>
  </si>
  <si>
    <t>711220.000.000000</t>
  </si>
  <si>
    <t>Услуги по авторскому/техническому надзору</t>
  </si>
  <si>
    <t>Атырауская область, г. Атырау</t>
  </si>
  <si>
    <t>ДМ</t>
  </si>
  <si>
    <t>Оказание транспортных услуг по перевозке пассажиров автобусами для НГДУ "Доссормунайгаз" АО "Эмбамунайгаз"</t>
  </si>
  <si>
    <t>Оказание транспортных услуг по перевозке пассажиров  легковым автотранспортом для НГДУ "Доссормунайгаз" АО "Эмбамунайгаз"</t>
  </si>
  <si>
    <r>
      <t xml:space="preserve">Идентификатор из внешней системы                                     </t>
    </r>
    <r>
      <rPr>
        <i/>
        <sz val="10"/>
        <rFont val="Times New Roman"/>
        <family val="1"/>
        <charset val="204"/>
      </rPr>
      <t>(необязательное поле)</t>
    </r>
  </si>
  <si>
    <t>10.2018</t>
  </si>
  <si>
    <t>г. Атырау ул. Валиханова, 1</t>
  </si>
  <si>
    <t>137-4</t>
  </si>
  <si>
    <t>ДОТиОС</t>
  </si>
  <si>
    <t>100</t>
  </si>
  <si>
    <t>12.2018</t>
  </si>
  <si>
    <t>0</t>
  </si>
  <si>
    <t>11.2018</t>
  </si>
  <si>
    <t>Атырауская область, Макатский район</t>
  </si>
  <si>
    <t>141923.700.000004</t>
  </si>
  <si>
    <t>повседневные, пропитанные полимерными материалами</t>
  </si>
  <si>
    <t>Г.АТЫРАУ, УЛ.ВАЛИХАНОВА 1</t>
  </si>
  <si>
    <t>Атырауская область, г.Атырау, ст.Тендык, УПТОиКО</t>
  </si>
  <si>
    <t>12.2023</t>
  </si>
  <si>
    <t>796 Штука</t>
  </si>
  <si>
    <t>Перчатки пятипалые полимерные (маслобензостойкие).Технические характеристики:Материал - хлопок, нитрилбутилдиеновый каучук;Усиленная жесткая крага перчатки из прочной ткани -10см., без ПВХпокрытия;Физические свойства - маслобензостойкие, водонепроницаемые, сухой ивлажный (промасленный) захват, антистатические свойства;Химическая стойкость - к кислотам и щелочам 40 - 50%, неорганическимрастворителям, спиртам, метанолу, газовому конденсату;Манжеты - с крагами;Климатические условия, С от +85 до -30;Нормативно-технический документ - ГОСТ 12.4.252-2013.</t>
  </si>
  <si>
    <t>Перчатки пятипалые утепленные полимерные (маслобензостойкие).Технические характеристики:Материал - хлопок, полимерное морозоустойчивое ПВХ покрытие;Усиленная жесткая крага перчатки из прочной ткани -10см., без ПВХпокрытия;Подкладка - флис;Слой эластичного пенополиуретана;Физические свойства - влагоустойчивы, полностью восстанавливают формупосле сжатия, обладают теплоизолирующим эффектом, не имеет запаха, невызывает аллергических реакций;Монжета - трикотажная;Климатические условия, С - до - 30;Нормативно-технический документ - ГОСТ 12.4.252-2013.</t>
  </si>
  <si>
    <t>141230.100.000002</t>
  </si>
  <si>
    <t>для защиты рук, пропитанные ПВХ, хлопчатобумажные</t>
  </si>
  <si>
    <t>Перчатки трикотажные ПВХ покрытие на ладонной части.Технические характеристики:Материал - поливинилхлорид 25, хлопок 75;Покрытие - ПВХ протекторное на ладонной чати;Монжета - трикотажная, край обработан плотной цветной нитью;Класс вязки – 13;Размеры - 7,8, 9.;Климатические условия, С - до - 20;Нормативно-технический документ - ГОСТ 12.4.252-2013.</t>
  </si>
  <si>
    <t>Перчатки хлопчатобумажные с нитриловым покрытием.Технические характеристики:Материал - х/б (хлопчатобумажный);Покрытие - частичное нитриловое;Обработка - антибактериальная;Манжета - приточная,трикотажная;Химическая стойкость - неорганические растворители, газовый конденсат,спирты, метанол, нефтепродукты;Нормативно-технический документ - ГОСТ 12.4.252-2013.</t>
  </si>
  <si>
    <t>141230.100.000008</t>
  </si>
  <si>
    <t>для защиты рук, спилковые</t>
  </si>
  <si>
    <t>Перчатки пятипалые защитные комбинированные из спилка КРС обеспечиваютзащиту от механических воздействий и истираний.Технические характеристики:Материал - хлопчатобумажная ткань 230гр/м2;Покрытие - спилок КРС;Качество - (категория AB);В области кисти руки вшита утягивающая эластичная лента;Нормативно-технический документ - ГОСТ 12.4.252-2013, EN 420: 2003,EN388 (3, 1, 4, 3).</t>
  </si>
  <si>
    <t>141230.100.000000</t>
  </si>
  <si>
    <t>для защиты рук, из термостойкого материала</t>
  </si>
  <si>
    <t>Перчатки краги пятипалые защитные комбинированные из спилка КРСобеспечивают защиту от механических воздействий и истираний.Технические характеристики:Материал - хлопчатобумажная ткань 320гр/м2;Покрытие - спилок КРС;Качество - категория A;Дополнительное усиление на ладони;Подкладка кисти - термоизолирующая флисовая;В области кисти руки вшита утягивающая эластичная лента;Во всех швах изделия использована нить арамид - полипарафенилен -терефталамида, синтетического волокна (предел прочности 3620 МПа);Возможность многократного использования;Прочность - нить сохраняет прочность и эластичность при низкихтемпературах,  до  (-196C), при нагреве нить не плавится, а разлагаетсяпри сравнительно высоких температурах (430-480C);Нормативно-технический документ - ГОСТ 12.4.252-2013.</t>
  </si>
  <si>
    <t>141931.700.000000</t>
  </si>
  <si>
    <t>повседневные, кожаные</t>
  </si>
  <si>
    <t>Перчатки пятипалые цельно кожаные, утепленные, обеспечивают защиту отмеханических воздействий и истираний.Технические характеристики:Материал - лицевая  воловьея кожа высокого качества;Качество - категория A;Утягивающая эластичная лента - в области кисти руки;Подклад - флис;Усиление - на подушечке большого пальца;Кант - обработан фирменным логотипом;В области кисти руки вшита утягивающая эластичная лента;Нормативно-технический документ - ГОСТ 12.4.252-2013, EN 420: 2003,EN388 (3, 1, 4, 3).</t>
  </si>
  <si>
    <t>ДДНиГ</t>
  </si>
  <si>
    <t>289261.500.000038</t>
  </si>
  <si>
    <t>Центратор</t>
  </si>
  <si>
    <t>пружинный, для обсадных труб, диаметр 73-426 мм</t>
  </si>
  <si>
    <t>Центратор штанговый ЦШ-19х22.Назначение - штанговый для предотвращения трения штанг о колонну НКТ приработе насосной установки;Технические хараткеристики:Тип насоса - ЦШ;Диаметр штанги, мм - 19х22;Минимальная прочность на растяжение, тонн - 59;Предел текучести не менее, тонн - 35;Минимальная твердость (Rc) - 22;Максимально допустимый момент кручения, Н*м - 1500;Максимальная рабочая температура, С - 130;Длина не более, мм - 194;Ширина не более, мм - 61;Резьба, мм - 19;Характеристика муфты класса Т:Вес не более, кг - 0,7;Длина  не более, мм - 98;Размер резьбы, мм - 19;Поставка:- должен поставляется заказчику в заводской упаковке (ящиках) спаспортом, с сертификатом и другими документами, удостоверяющимпроисхождение товара.</t>
  </si>
  <si>
    <t>289939.899.000025</t>
  </si>
  <si>
    <t>Якорь</t>
  </si>
  <si>
    <t>для предоотвращения отворота и полета подвески насосно-компрессорной трубы</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</si>
  <si>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- 146;Внутренний диаметр якоря, мм - 61,9-62;Наружный диаметр, мм - 117;Присоединительная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- 117;Масса, кг - 20;Комплектность:Противоотваротный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</si>
  <si>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- 168;Внутренний диаметр якоря, мм - 61,9-62;Наружный диаметр, мм - 138;Присоединительная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- 138;Масса, кг - 30;Комплектность:Противоотваротный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</si>
  <si>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281220.900.000038</t>
  </si>
  <si>
    <t>Стабилизатор</t>
  </si>
  <si>
    <t>для насосной штанги</t>
  </si>
  <si>
    <t>Цертратор штанговый ЦШ-22х22.Назначение - для предотвращения трения штанг о колонну НКТ при работенасосной установки;Центратор состоит из трех частей: вала центратора, который вращаетсявместе со штангами, муфты и неподвижного высокопрочного пластмассовогопротектора. Корпус (вал) - сталь (термо-обработанная для снятиянапряжения сталь), стойкий к коррозии, песку с рабочей температурой, С,до - 130,  муфта класса Т с покрытием из черной оксидной пленки.Для работы в колонне НКТ - 73х5,5;Технические характеристики:Минимальная прочность на растяжение, тонн - 62,5;Предел текучести не менее, тонн - 45;Минимальная твердость (Rc) - 22;Максимально допустимый момент кручения, Н*м - 1800;Максимальная рабочая температура, С - 130;Длина, мм, не менее - 194;Ширина, мм, не более - 61;Резьба, мм - 22 (ГОСТ 13877-96);Характеристика муфты класса Т:Вес, кг, не более - 0,89;Длина, мм, не более - 98;Размер резьбы, мм - 22 ((Ш-19 ГОСТ 13877-96);Условия поставки:- должен поставляется заказчику в заводской упаковке (ящиках) спаспортом, с сертификатом и другими документами, удостоверяющимпроисхождение товара.</t>
  </si>
  <si>
    <t>Якорь динамический противоотворотный для эксплуатационной (обсадной)колонны.Техническая характеристика:диаметр условный эксплуатационной (обсадной) колонны, мм - 140;диаметр наружный, мм - 112;длина, мм - 610;диаметр проходного отверстия, мм - 62;присоединительная резьба ниппель-муфта по ГОСТ 633-80 - гладкая /высаженная;вес не более, кг - 17;комплектация - с ЗИП (1 комплект).</t>
  </si>
  <si>
    <t>Якорь-трубодержатель механический для отворота и полета НКТ колонны.Техническая характеристика:диаметр условный эксплуатационной (обсадной) колонны, мм - от 168 до178;диаметр наружный, мм - 140;длина, мм - 900;диаметр проходного отверстия, мм - 48;присоединительная резьба ниппель-муфта по ГОСТ 633-80 - гладкая /высаженная;комплектация - с ЗИП (1 комплект):плашка, шт - 4;пружина, шт - 8;центрирующая планка (фонарь), шт - 4;винт-фиксатор, шт - 1.</t>
  </si>
  <si>
    <t>192031.300.000002</t>
  </si>
  <si>
    <t>технический</t>
  </si>
  <si>
    <t>5108 Баллон</t>
  </si>
  <si>
    <t>"Пропан-бутан технический.
Назначение - технический, используется в производственных целях для постов газорезки и газосварки;
Технические характеристики:
Марка - ПБТ;
Объем баллонов, л - 50 (сжиженным углеводороднымгазом);
Нормативно-технический документ - ГОСТ Р 52087-2003."</t>
  </si>
  <si>
    <t>289261.500.000151</t>
  </si>
  <si>
    <t>Сальник устьевой самоустанавливающийся с двойным уплотнением СУСГ-2A.Технические характеристики:Присоединительная резьба НКТ - 73;Диаметр устьевого штока, мм - 31;Условия поставки:- паспорт;- руководство по эксплуатации;- разрешение а применение от уполномомсенного органа.</t>
  </si>
  <si>
    <t>205941.990.000158</t>
  </si>
  <si>
    <t>Смазка</t>
  </si>
  <si>
    <t>автомобильная, минеральная</t>
  </si>
  <si>
    <t>168 Тонна</t>
  </si>
  <si>
    <t>Смазка многоцелевая антифрикционная водостойкая.Назначение - для применения в узлах трения оборудования, а также для ихконсервации.Технические характеристики:Рабочая температура, С - от - 40 до + 120;Температура каплепадения, С, не менее - 185;Пенетрация при 25 С, 0,1 мм - 220-250;Предел прочности при 20 С, Па - 500-1000;Вязкость при 0 С и среднем градиенте скорости деформации 10с-1, Пас, неболее - 280;Коллоидная стабильность, %, не более - 12;Условия поставки:- предоставление паспорта качества партии.Нормативно-техническая документация - ГОСТ 21150-87.</t>
  </si>
  <si>
    <t>221940.300.000000</t>
  </si>
  <si>
    <t>клиновый, приводный</t>
  </si>
  <si>
    <t>Ремень приводной клиновый.Технические характеристики:Профиль (сечение) - Д;Расчетная длина, мм - 5600;Ширина, мм - 32;Высота, мм - 20;Климатическое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</si>
  <si>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 /С(В);Расчетная длина, мм - 5600;Ширина,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</si>
  <si>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С;Длина, мм - 4500;Ширина,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</si>
  <si>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С(В);Расчетная длина, мм - 3350;Ширина, мм - 22;Высота, мм - 14;Климатическое исполнение - ХЛ;Условия поставки:- сертификат качества/происхождения;Нормативно-технический документ - 1284.2-89.</t>
  </si>
  <si>
    <t>Ремни приводные клиновые, С(В)-4000 ГОСТ 1284.1-89</t>
  </si>
  <si>
    <t>331212.320.000000</t>
  </si>
  <si>
    <t>Работы по ремонту/модернизации компрессорного оборудования</t>
  </si>
  <si>
    <t>Атырауская обл., Жылойский район</t>
  </si>
  <si>
    <t>Басты компрессор қондырғыларына қызмет көрсету</t>
  </si>
  <si>
    <t>Тех. обслуживание основных компрессорных установок</t>
  </si>
  <si>
    <t>Қосымша компрессор қондырғыларына қызмет көрсету</t>
  </si>
  <si>
    <t>Тех. обслуживание вспомогательных компрессорных установок</t>
  </si>
  <si>
    <t>331311.100.000005</t>
  </si>
  <si>
    <t xml:space="preserve"> Работы по ремонту/модернизации контрольно-измерительных приборов и автоматики и аналогичных измерительных средств и оборудования</t>
  </si>
  <si>
    <t xml:space="preserve">Работы по ремонту/модернизации контрольно-измерительных приборов и автоматики и аналогичных измерительных средств и оборудования </t>
  </si>
  <si>
    <t>Газ дайындау қондырғысындағы БӨАжА ӨжАТА, орындау механизм, БӨАжА ауасының компрессорының ауа кептіру жүйесіне техникалық қызмет көрсету және жөндеу жұмыстары</t>
  </si>
  <si>
    <t>Сервисное обслуживание и ремонт воздушных
 винтовых компрессоров и АСУТП и КИПиА установки
 подготовки газа</t>
  </si>
  <si>
    <t>491011.100.000000</t>
  </si>
  <si>
    <t xml:space="preserve">"Ембімұнайгаз" АҚ "Қайнармұнайгаз" МГӨБ үшін вахталық бригадаларын жолаушылар тасымалдайтын теміржол көлігімен тасымалдау қызмет көрсету </t>
  </si>
  <si>
    <t>Услуги по пассажирским перевозкам железнодорожным транспортом вахтовых бригад НГДУ "Кайнармунайгаз" АО "Эмбамунайгаз"</t>
  </si>
  <si>
    <t xml:space="preserve">"Ембімұнайгаз" АҚ "Жылыоймұнайгаз" МГӨБ үшін жеңіл автокөлікпен жолаушылар тасымалдау бойынша көлікпен қызмет көрсету </t>
  </si>
  <si>
    <t>Услуги по пассажирским перевозкам железнодорожным транспортом вахтовых бригад НГДУ "Жылыоймунайгаз" АО "Эмбамунайгаз"</t>
  </si>
  <si>
    <t xml:space="preserve">"Ембімұнайгаз" АҚ "Жайықмұнайгаз" МГӨБ үшін жеңіл автокөлікпен жолаушылар тасымалдау бойынша көлікпен қызмет көрсету </t>
  </si>
  <si>
    <t xml:space="preserve">"Ембімұнайгаз" АҚ "Досоормұнайгаз" МГӨБ үшін жеңіл автокөлікпен жолаушылар тасымалдау бойынша көлікпен қызмет көрсету </t>
  </si>
  <si>
    <t xml:space="preserve">"Ембімұнайгаз" АҚ "Қайнармұнайгаз" МГӨБ үшін жеңіл автокөлікпен жолаушылар тасымалдау бойынша көлікпен қызмет көрсету </t>
  </si>
  <si>
    <t xml:space="preserve">"Ембімұнайгаз" АҚ "Эмбамұнайэнерго"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</si>
  <si>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АО "Эмбамунайгаз"</t>
  </si>
  <si>
    <t xml:space="preserve">"Ембімұнайгаз" АҚ "Жылыоймұнайгаз" МГӨБ автобустармен  жолаушылар тасымалдау бойынша көлікпен қызмет көрсету </t>
  </si>
  <si>
    <t xml:space="preserve">"Ембімұнайгаз" АҚ "Доссормұнайгаз" МГӨБ автобустармен  жолаушылар тасымалдау бойынша көлікпен қызмет көрсету </t>
  </si>
  <si>
    <t xml:space="preserve">"Ембімұнайгаз" АҚ "Ембамұнайэнерго" басқармасына және ӨТҚ ж ҚБ - на автобустармен  жолаушылар тасымалдау бойынша көлікпен қызмет көрсету </t>
  </si>
  <si>
    <t>Оказание транспортных услуг по перевозке пассажиров автобусами для УПТОиКО и Управления "Эмбамунайэнерго" АО "Эмбамунайгаз"</t>
  </si>
  <si>
    <t>ДНСИ</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</si>
  <si>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</si>
  <si>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</si>
  <si>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Жабдықтарға техникалық қызмет көрсету және жөндеу жүйесін техникалық қамту бойынша қызметтер</t>
  </si>
  <si>
    <t>Услуги по техническому обеспечению системы управления техническим обслуживанием и ремонтом оборудования</t>
  </si>
  <si>
    <t xml:space="preserve">"Жайықмұнайгаз"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</si>
  <si>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"Жаикмунайгаз"</t>
  </si>
  <si>
    <t xml:space="preserve">"Жылыоймұнайгаз"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</si>
  <si>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"Жылыоймунайгаз"</t>
  </si>
  <si>
    <t xml:space="preserve">"Қайнармұнайгаз"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</si>
  <si>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"Кайнармунайгаз"</t>
  </si>
  <si>
    <t xml:space="preserve">"Доссормұнайгаз"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</si>
  <si>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"Доссормунайгаз"</t>
  </si>
  <si>
    <t>802010.000.000004</t>
  </si>
  <si>
    <t xml:space="preserve">"Ембімұнайгаз" АҚ АБК қауіпсіздік жүйесіне техникалық қызмет көрсету бойынша қызметтер </t>
  </si>
  <si>
    <t>Услуги по техническому обслуживанию систем безопасности АБК АО "Эмбамунайгаз"</t>
  </si>
  <si>
    <t xml:space="preserve">ЕМЭБ  қауіпсіздік жүйесіне техникалық қызмет көрсету бойынша қызметтер </t>
  </si>
  <si>
    <t>Услуги по техническому обслуживанию систем безопасности УЭМЭ</t>
  </si>
  <si>
    <t xml:space="preserve">ӨТҚжЖКБ  қауіпсіздік жүйесіне техникалық қызмет көрсету бойынша қызметтер </t>
  </si>
  <si>
    <t>Услуги по техническому обслуживанию систем безопасности УПТОиКО</t>
  </si>
  <si>
    <t>620230.000.000001</t>
  </si>
  <si>
    <t>Услуги по сопровождению и технической поддержке информационной системы</t>
  </si>
  <si>
    <t xml:space="preserve">Ембімұнайгаз АҚ электронды архивті қолдау көрсету қызметі </t>
  </si>
  <si>
    <t>Услуги по сопровождению электронного архива АО "Эмбамунайгаз"</t>
  </si>
  <si>
    <t>140-2</t>
  </si>
  <si>
    <t>ДАПИТ (отд. ИТ)</t>
  </si>
  <si>
    <t>262011.100.000000</t>
  </si>
  <si>
    <t>Ноутбук</t>
  </si>
  <si>
    <t>бюджетный</t>
  </si>
  <si>
    <t>Г.АСТАНА,ПР.КАБАНБАЙ БАТЫРА,19</t>
  </si>
  <si>
    <t>"Ноутбук
Технические характеристики:
Тип процессора - i5; Количество ядер - не менее 2; Количество потоков - не менее 4; Частота – при повышенных нагрузках на систему до 3.9 ГГц; Кэш-память - не менее 6Мб;
Процессор– не менее 8-го поколения; Экран не менее 14"" FHD (1920x1080) IPS; Яркость – не менее 250 нит с антибликовым покрытием; Оперативная память не менее 4GB;
Тип памяти - DDR4; Частота - не менее 2133МГц; Не менее двух слотов для установки памяти, возможность расширения не менее чем до 32 ГБ; Жесткий диск не менее - 500Гб SATA3; Частота оборотов - не менее 7200об/мин; Активный сенсор, отключающий жесткий диск при падении ноутбука,графический адаптер интегрированный, должен поддерживать работу с двумядисплеями в независимом режиме, сетевые адаптеры - встроенный сетевой адаптер Ethernet: 10/100/1000Мбит/с; Встроенный модуль Wi-Fi, поддержка стандартов 802.11ac; Встроенный модуль Bluetooth Камера Встроенная, разрешение не менее 720p; Аудио встроенные стереодинамики мощностью не менее 2 Вт каждый; стереомикрофон с функцией подавления посторонних шумов; ноутбук должен иметь светодиодные индикаторы отключения микрофона и динамиков Медиа кард-ридер встроенный, с поддержкой стандартов MMC, SD, SDHC, SDXC Клавиатура с защитой от пролитой жидкости;
Внутренняя батарея емкостью не менее 45ВТч."</t>
  </si>
  <si>
    <t>262011.100.000004</t>
  </si>
  <si>
    <t>планшетный</t>
  </si>
  <si>
    <t>"Характеристика экрана:
Диагональ и разрешение: не менее  10,5"";
Тип экрана: TFT IPS, должно быть глянцевым; 
Сенсорный экран: должно быть емкостным, мультитач, устойчивость к царапинам стекло; 
Число пикселей: не менее 264 пикс на дюйм; 
Система и память: 
Оперативная память: не менее4 Гб DDR; 
Размер встроенной памяти: не менее 256 Гб; 
Беспроводная связь: Wi-Fi 802.11 ac; SIM карта: Nano SIM; Связь: не менее 3G, LTE (4G), EDGE, GPRS, GSM 1800, GSM 1900, GSM 900, HSDPA, HSPA+; Фотокамера и мультимедиа: должна быть тыловая камера сне менее 12 МПикс; Должна быть фронтальная камера с не менее 7 МПикс; Функций камеры: автофокус и вспышка; Звук и микрофон: должны быть встроенные динамики стерео и микрофон; Форматы аудио: ААС, Lossless, MP3 и WAV; Форматы видео: Н.264, M-JPEG, MOV, MP4, MPEG-4; Навигация и интерфейсы: ГЛОНАСС с автоматической ориентацией; Датчики: акселерометр, барометр, гироскоп, датчик освещенности, компас к компьютеру, к внешним устройствам; Подключение к телевизору и монитору: Опциально; Подключение аудиоустройств: наушники со входом не менее 3,5мм; Питание и продолжительность работы; Время работы: не менее 10 часов; Зарядка от USB; Дополнительная информация: Материал корпуса должна быть металлической; Комплектация: Кабель: Lightning, сетевой адаптер, инструкция, чехол;   "</t>
  </si>
  <si>
    <t>262013.000.000011</t>
  </si>
  <si>
    <t>Компьютер</t>
  </si>
  <si>
    <t>офисный (универсальный)</t>
  </si>
  <si>
    <t>Компьютер моноблокТехнические характеристики:Форм фактор - All-in-one;Дисплей - широкоэкранный жидкокристаллический, со светодиоднойподсветкой, технологией IPS и сенсорной панелью;Диагональ дисплея, дюйм, не менее - 23;Угол обзора (горизонтально), С, не менее - 179;Угол обзора (вертикально), С, не менее - 179;Контрастность (типовая), не менее - 1000: 1;Соотношение сторон, не менее - 16:9;Качество изображения яркость (типовая), кд/м2, не менее - 225;Размер пикселя, мм, не более - 0.256;Разрешение экрана, не менее - 1920 х 1080(16:9);Максимальная частота обновления экрана Гц - 60;Тип процессора - Core i5-4570S;Частота, ГГц, не менее - 2,9;Кэш-память, Мб - 6;Количество ядер, шт - 4;ОЗУ, не менее - 8 ГБ DDR3 SDRAM 1600 МГц;Слоты памяти, не менее - 2х SODIMM;Максимальный объем памяти, Гб, не менее - 16;Внутренние дисковые отсеки, см, не менее одного - 6,35 (2,5");Внешние дисковые отсеки, см, не менее одного - 13,3 (5,25");Оптический привод: тонкий пишущий DVD-привод SuperMulti с щелевойзагрузкой дисков;Жесткий диск, не менее - 1TB SATA 6G 2.5 8G SSHD;Порты ввода / вывода - 6 портов (USB 3.0, 2 портаPS/2, 1 вход длямикрофона, 1 аудио-разъем для наушников, 1 последовательный порт RS-232,1 линейный аудиовыход, 1 разъем питания, 1разъем RJ-45, 1 разъемDisplayPort);Слоты расширения - 1 слот mini PCIe, 1 MXM 3.0, 1 mSATA, (1 устройствочтения карт памяти SD);Сетевой адаптер, не менее - 10/100/1000 Мбг сетевое соедине-ние;Звуковой контроллер - 16 и 24-разрядная ИКМ;Дополнительно: Встроенные высокопроизводительные стереодинамики; Кнопкирегулировки громкости и отключения звука; Разъем для стерео-наушников;Вход для микрофона; Линейный стереовыход; Встроенная веб-камера: неменее 2.0 Мп (до 30 кадров в мину-ту) и двунаправленный микрофон(дополнительно); Видео адаптер: не менее 2GB DDR3.Комплектация: клавиатура: USB, английская, русская; манипулятор “мышь”:USB, 2х кнопочная оптическая со скроллингом, не должны отличаться отпроизводителя моноблока.</t>
  </si>
  <si>
    <t>262013.000.000012</t>
  </si>
  <si>
    <t>специализированный</t>
  </si>
  <si>
    <t>"Моноблок (All-in-one); 
Дисплей: диагональ экрана - не менее 23.8""; Разрешение - не менее 1920x1080; Контрастность - не менее 1000:1; Яркость- не менее 250 нит; Тип матрицы - WVA или аналогичный с широкими угламиобзора; использование TN недопустимо; матовое покрытие экрана; Встроенная камера не менее 2Мп с поддержкой записи видео до 1080p; 
Встроенный цифровой стереомикрофон; Встроенные стереодинамики мощностью не менее 3Вткаждый; Блок питания: Мощностью не более 150 Вт, встроенный; 
Блок питания с автоматическим определением входного напряжения, 80Plus, с КПД не менее 85%; Системная плата; чипсет Intel Q270 (или эквивалент) c поддержкой процессоров Intel не менее 7-го поколения; не менее двух слотов M.2;возможность установки двух жестких дисков; Моноблок должен поддерживатьтехнологию Intel vPro; 
Процессор: количество ядер – не менее четырех; Количество потоков – не менее четырех; Тактовая частота в рабочем режиме– не менее 4,2 ГГц; Кэш-память – не менее 8 Мб; Литография – не более 14 нм; Поколение процессора – не менее 7 поколения: Оперативная память: тип - DDR4, Частота - не менее 2400МГц; не менее 2 слотов для памяти на материнской плате; Максимальный объем не менее 32 ГБ;Объем установленной памяти - не менее 16Гб; Видео-контроллер: интегрированная графическая карта: 
Жесткий и оптический приводы: жесткий диск объемом не менее 1 ТБ, Параметры жесткого диска 2,5 дюймовый, Скорость вращения шпинделя не менее 5400 об/мин; 
Контроллеры, наличие: встроенный аудио контроллер с поддержкой HD Audio; сетевой контроллер 10/100/1000 Мбит/c; встроенный WiFi-модуль с поддержкой стандарта 802.11ac; Разъемы ввода-вывода, не менее:Не менее 2 портов USB 3.1 Gen1 на боковой панели корпуса; из них не менее одного - с поддержкой быстрой зарядки мобильных устройств и возможностью постоянной подачи питания, даже когда ПК выключен; Не менее 4 USB 3.1 Gen1 на задней панели; не менее 1 комбинированного аудиопорта для подключения наушников и микрофона на боковой панели корпуса; 1 порт DisplayPort с возможностью вывода изображения на внешний дисплей, в качестве входного порта внешнего источника сигнала. 1 разъем RJ-45; Дополнительно: Клавиатура: Количество клавиш – не менее 104 шт.; Клавиши с русскими, английскими символами, выполненными заводским способом; Раскладка кириллицы– Windows; Интерфейс – USB: Манипулятор «мышь» тип – оптическая; разрешение – не менее 1000 точек на дюйм; количество кнопок – не менее 2 шт.; Колесо прокрутки – не менее 1 шт.; Интерфейс – USB"</t>
  </si>
  <si>
    <t>262017.100.000001</t>
  </si>
  <si>
    <t>Монитор</t>
  </si>
  <si>
    <t>ЖК, диагональ более 23", но не более 30"</t>
  </si>
  <si>
    <t>"Монитор жидкокристаллический
Техничекие характеристики:
Диагональ, дюйм - 23,8; Максимальное разрешение - 1920x1080;Контрастность - 1000:1; Максимальное количество цветов - 16,7; Тип дисплея - FHD; Тип матрицы - IPS LED Backlit; Предустановленные режимы отображения - HDMI 24 DP 24; Соотношение сторон - 16:9; Диапазон регулировки по высоте, мм - 110 мм; Поворот, С - ±45; 
Наклон: -5~30 degrees; Яркость, кд/м² - 250; Подключения- VGA+DP, HDMI 1.4, 5х USB 3.0, 1 x3,5 мм; Тип блока питания - внутренний; Энергопотребление - максимальное 55 Вт; Режим ожидания, Вт - 0.5; Время отклика, миллисекунд - 6; Screen Illumination LED Backlight; Миллионов; Видео вход: VGA + HDMI 1.4 + DP1.2; Аудио Выход; 
Покрытие экрана: матовое, антибликовое; Цвет: черный;  Подставка: Подъемный поворотный шарнир; Мин.рабочая влажность: 10%. Мак.рабочая влажность: 80%; 
Мин.рабочая температура: 0C. Макс.рабочая температура: 40C; Стандарты: EPEAT, Gold, ENERGY STAR 7.0; Дополнительно: разъем для подключения ключа Kensington обязательно; Тип гарантии: Customer Carry-in or Mail-in Rapid Replacement Service; Размеры: высота не более: 373 мм, ширина не более: 540 мм; глубина не более: 261.8 мм; Вес не более: 3.38 кг; Комплектация: в комплекте должно быть: краткое руководство по установке, нормативные указание, кабель электропитания, переходник, пульт дистанционного управления, батарей, стереокабель RS232C, кронштейн."</t>
  </si>
  <si>
    <t>262017.100.000009</t>
  </si>
  <si>
    <t>ЖК, диагональ более 31", но не более 40"</t>
  </si>
  <si>
    <t>Монитор жидкокристаллическийТехнические характеристики:Диагональ, дюйм, не менее - 40;Разрешение экрана, не менее - 1920х1080 Full HD;Формат, не менее - 16:9, с светодиодной подсветкой LED;Потребляемая мощность экрана, Вт, не менее - 95;Поддерживаемые функций: Таймер сна, поддержка Smart TV, Поддержка DLNA иWI – fI. Bluetooth Low Energy; Режим «Спорт»; Instant On; Digital CleanView; Запись видео;Экранное меню - на русском языке;Поддерживаемые интерфейсы: Количество тюнеров: не менее 2; КоличествоHDMI: не менее 3; Количество USB: не менее 2; AV, Ethernet, цифровойаудиовыход оптический; Разъемы на корпусе: HDMI, USB и компонентный;Поддерживаемые мультимедиа - МР3, JPEG, WMA, Dvix, MKV, MPEG4;Диапазоны цифрового тюнера - DVB-T2, DVB-S2, DVB-C;Динамики - количество встроенных динамик: не менее 2, с мощностью неменее 20Вт;Улучшенный звук: Dolby digital plus, DTS Codec;Система окружающего звучания: должно быть Multiroom Link, Технология TVSound Connect.</t>
  </si>
  <si>
    <t>Услуги по техническому обеспечению системы управления техническим обслуживанием и ремонтом оборудования по НГДУ "Жайыкмунайгаз" АО "Эмбамунайгаз"</t>
  </si>
  <si>
    <t xml:space="preserve"> Услуги по техническому обеспечению системы управления техническим обслуживанием и ремонтом оборудования по НГДУ "Жылыоймунайгаз" АО "Эмбамунайгаз"</t>
  </si>
  <si>
    <t>Услуги по техническому обеспечению системы управления техническим обслуживанием и ремонтом оборудования по НГДУ "Кайнармунайгаз" АО "Эмбамунайгаз"</t>
  </si>
  <si>
    <t>Услуги по техническому обеспечению системы управления техническим обслуживанием и ремонтом оборудования по НГДУ "Доссормунайгаз" АО "Эмбамунайгаз"</t>
  </si>
  <si>
    <t>Услуги по техническому обеспечению системы управления техническим обслуживанием и ремонтом оборудования  по АУП, УПТОиКО, УЭМЭ АО "Эмбамунайгаз"</t>
  </si>
  <si>
    <t xml:space="preserve">"Ембімұнайгаз" АҚ ӨТҚ ж ҚБ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</si>
  <si>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УПТОиКО АО "Эмбамунайгаз"</t>
  </si>
  <si>
    <t>новая позиция</t>
  </si>
  <si>
    <t>2 -1 У</t>
  </si>
  <si>
    <t>3 -1 У</t>
  </si>
  <si>
    <t>4- 1 У</t>
  </si>
  <si>
    <t>5-1  У</t>
  </si>
  <si>
    <t>17- 1 У</t>
  </si>
  <si>
    <t>18- 1 У</t>
  </si>
  <si>
    <t>статья бюджета</t>
  </si>
  <si>
    <t>внеконтрактный (АУП)</t>
  </si>
  <si>
    <t>контрактный (ПСП)</t>
  </si>
  <si>
    <t>611011.200.000000</t>
  </si>
  <si>
    <t>140-15</t>
  </si>
  <si>
    <t>"Ембімұнайгаз" АҚ-на байланыс қызметін көрсету</t>
  </si>
  <si>
    <t>Услуги связи АО "Эмбамунайгаз"</t>
  </si>
  <si>
    <t>611042.100.000000</t>
  </si>
  <si>
    <t>"Ембімұнайгаз" АҚ-на бөлінген арна бойынша Интернет жүйесіне кіруді ұйымдастыру жөніндегі қызметтері</t>
  </si>
  <si>
    <t>Услуги по организации доступа к сети Интернет по выделенному каналу АО "Эмбамунайгаз"</t>
  </si>
  <si>
    <t xml:space="preserve"> 12.2018</t>
  </si>
  <si>
    <t>030</t>
  </si>
  <si>
    <t>060</t>
  </si>
  <si>
    <t>Якорь-труболержатель механический.Назначение - для предотвращения отворота и полета на забой подвески НКТи другого подземного оборудования и эксплуатации скважин глубинныминасосами в ЭК 0 , мм - от 168 до178, с возможностью натяжения колонныНКТ, т - от 5 до 12 сверх собственного веса.Технические характеристики:Условный диаметр эксплуатационной колонны, мм - 168;Присоединительная резьба - 73 (гладкая) по ГОСТ 633-80;Рабочая среда - нефть, газ, пластовая вода;Температура рабочей среды, С, до - 100;Наружный диаметр якоря, мм - 140;Длина, мм - от 830 до 900;Диаметр и тип проходного отверстия, мм - от 48 до S0;Комплект поставки включает в себя:- якорь-трубодержатель, шт - 1;Должен поставляться с комплектацией ЗИП:- пружины под плашки, шт - 8,- комплект планок пружинных, кмп - 1;- винт-фиксатор, шт - 1;- плашка, шт - 4;Перечень документов при поставке:- паспорт технический с указанием серийного номера;Особые условия - товар должен соответствовать чертежу (схеме) указаннойв приложении А.</t>
  </si>
  <si>
    <t>137-31</t>
  </si>
  <si>
    <t>220016064</t>
  </si>
  <si>
    <t xml:space="preserve">zakup.sk.kz </t>
  </si>
  <si>
    <t>номер материала</t>
  </si>
  <si>
    <t>ДепДобычиНефтИГаза</t>
  </si>
  <si>
    <t>контрактный</t>
  </si>
  <si>
    <t>19102023</t>
  </si>
  <si>
    <t>205959.300.000004</t>
  </si>
  <si>
    <t>г. Астана, пр. Кабанбай батыра 19</t>
  </si>
  <si>
    <t>07.2019</t>
  </si>
  <si>
    <t xml:space="preserve">020240000555 </t>
  </si>
  <si>
    <t>Для подготовки нефти  на объектах в НГДУ "Жаикмунайгаз" м/р. С.Балгимбаева, ЮВК, Забурунье. Базовым деэмульгатором является деэмульгатор указанный в технологических регламентах НГДУ "Жаикмунайгаз" м/р. С.Балгимбаева, ЮВК, Забурунье.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</si>
  <si>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Кенбай. Базовым деэмульгатором является деэмульгатор указанный в технологических регламентах НГДУ "Кайнармунайгаз" ППН Кенбай.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</si>
  <si>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19102020</t>
  </si>
  <si>
    <t>Для подготовки нефти  в летний период (с апреля по ноябрь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</si>
  <si>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19102021</t>
  </si>
  <si>
    <t>Для подготовки нефти  круглый год (в зимний и летний период) на объектах в НГДУ «Жылыоймунайгаз» ППН Каратон. Базовым деэмульгатором является деэмульгатор указанный в технологических регламентах НГДУ «Жылыоймунайгаз» ППН Каратон.
• Внешний вид должен быть однородным, не расслаивающимся на фазы, без взвешенных и оседающих частиц –от бледножелтого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40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900-950 кг/м3 при 20ᵒС;
• Массовая доля активной основы – количество эффективной составляющей деэмульгатора, выраженное в процентах от общей массы – в пределах 60-70% мас.</t>
  </si>
  <si>
    <t>Для подготовки нефти на объектах в НГДУ "Жаикмунайгаз" ППН  С.Балгимбаева. Базовым деэмульгатором является деэмульгатор указанный в технологических регламентах  НГДУ "Жаикмунайгаз" ППН С.Балгимбаева.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</si>
  <si>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м/р. С.Котыртас. Базовым деэмульгатором является деэмульгатор указанный в технологических регламентах  НГДУ "Кайнармунайгаз" м/р. С.Котыртас.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</si>
  <si>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Карсак.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</si>
  <si>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В.Макат. Базовым деэмульгатором является деэмульгатор указанный в технологических регламентах  НГДУ "Доссормунайгаз" ППН В.Макат.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</si>
  <si>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Б.Жоламанова. Базовым деэмульгатором является деэмульгатор указанный в технологических регламентах  НГДУ "Кайнармунайгаз" ППН Б.Жоламанова.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</si>
  <si>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"Жылыоймунайгаз" ППН Кисымбай. Базовым деэмульгатором является деэмульгатор указанный в технологических регламентах  НГДУ "Жылыоймунайгаз" ППН Кисымбай.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</si>
  <si>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19102022</t>
  </si>
  <si>
    <t>Для подготовки нефти на объектах в НГДУ «Доссормунайгаз» ППН на месторождении С.Жолдыбай, НГДУ «Кайнармунайгаз» СП Уаз. Базовым деэмульгатором является деэмульгатор указанный в технологических регламентах НГДУ «Доссормунайгаз» ППН на месторождении С.Жолдыбай, НГДУ «Кайнармунайгаз» СП Уаз.
• Внешний вид должен быть однородным, не расслаивающимся на фазы, без взвешенных и оседающих частиц – прозрачная или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вязкость жидкого деэмульгатора при применении не должна быть выше указанной в паспортных характеристиках дозировочных насосов, используемых на объектах планируемого применения – не более 60 мм2/с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750-950 кг/м3 при 20ᵒС;
• Массовая доля активной основы – количество эффективной составляющей деэмульгатора, выраженное в процентах от общей массы – в пределах 30-60% мас.</t>
  </si>
  <si>
    <t>Для подготовки нефти в зимний период (с декабря по март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</si>
  <si>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 по Перечню</t>
  </si>
  <si>
    <t>711235.100.000004</t>
  </si>
  <si>
    <t>Инженерно-геодезические работы</t>
  </si>
  <si>
    <t>Топогеодезические/ геологические изыскания</t>
  </si>
  <si>
    <t>«Жылыоймұнайгаз» МГӨБ объектілерінде инженерлік-геодезиялық жұмыстар</t>
  </si>
  <si>
    <t>Инженерно-геодезические работы на объектах НГДУ "Жылыоймунайгаз"</t>
  </si>
  <si>
    <t xml:space="preserve">Атырауская область, Исатайский район </t>
  </si>
  <si>
    <t>«Жайықмұнайгаз» МГӨБ объектілерінде инженерлік-геодезиялық жұмыстар</t>
  </si>
  <si>
    <t>Инженерно-геодезические работы на объектах НГДУ "Жайыкмунайгаз"</t>
  </si>
  <si>
    <t>«армұнайгаз» МГӨБ объектілерінде инженерлік-геодезиялық жұмыстар</t>
  </si>
  <si>
    <t>Инженерно-геодезические работы на объектах НГДУ "Кайнармунайгаз"</t>
  </si>
  <si>
    <t xml:space="preserve">Атырауская область, Макатский район  </t>
  </si>
  <si>
    <t>«Доссормұнайгаз» МГӨБ объектілерінде инженерлік-геодезиялық жұмыстар</t>
  </si>
  <si>
    <t>Инженерно-геодезические работы на объектах НГДУ "Доссормунайгаз"</t>
  </si>
  <si>
    <t>421110.000.000001</t>
  </si>
  <si>
    <t>04.2019</t>
  </si>
  <si>
    <t>10.2020</t>
  </si>
  <si>
    <t>С.Балғымбаев кен орнының көсіпшілік автожолдары</t>
  </si>
  <si>
    <t>Внутрипромысловые автодороги м/р С.Балгимбаева (13,642км)</t>
  </si>
  <si>
    <t>332060.000.000000</t>
  </si>
  <si>
    <t>Работы по монтажу/внедрению автоматизированных систем управления/контроля/мониторинга/учета/диспетчеризации</t>
  </si>
  <si>
    <t>03.2019</t>
  </si>
  <si>
    <t>Атырауская область, Кзылкугинский район</t>
  </si>
  <si>
    <t xml:space="preserve">"Қайнармұнайгаз" МГӨБ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</si>
  <si>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НГДУ "Кайнармунайгаз"</t>
  </si>
  <si>
    <t>692010.000.000002</t>
  </si>
  <si>
    <t>Услуги по проведению аудита финансовой отчетности за 2019-2021 года</t>
  </si>
  <si>
    <t>п. 139</t>
  </si>
  <si>
    <t>75</t>
  </si>
  <si>
    <t>04.2022</t>
  </si>
  <si>
    <t>70</t>
  </si>
  <si>
    <t>услуга</t>
  </si>
  <si>
    <t>Қаржылық есептіліктің аудитін жүргізу жөніндегі қызмет көрсетулер 2019-2021 жж</t>
  </si>
  <si>
    <t>С.Балғымбаев кен орнының көсіпшілік автожолдары  нысанына техникалық бақылау  қызметін көрсету</t>
  </si>
  <si>
    <t xml:space="preserve">Услуги по техническому надзору объекта Внутрипромысловые автодороги м/р С.Балгимбаева </t>
  </si>
  <si>
    <t>План долгосрочных закупок ТРУ на 2019-2023 годы по АО "Эмбамунайгаз"</t>
  </si>
  <si>
    <t>Уточненный План долгосрочных закупок товаров, работ и услуг АО "Эмбамунайгаз" на 2019-2023 год, приказ №№ 120240021112-ДПЗ-2019 от 24.12. 2018г., утвержден приказом Заместителя Председателя Правления по развитию бизнеса Балжановым Б.К.</t>
  </si>
  <si>
    <t>1 изменения и дополнения №№ 120240021112-ДПЗ-2019-1 от 25.12. 2018г., утвержден приказом Заместителя Председателя Правления по развитию бизнеса Балжановым Б.К.</t>
  </si>
  <si>
    <t>30У</t>
  </si>
  <si>
    <t>491019.100.000000</t>
  </si>
  <si>
    <t>Услуги железнодорожного транспорта по междугородным/международным перевозкам пассажиров (кроме экскурсионного железнодорожного транспорта)</t>
  </si>
  <si>
    <t>Услуги железнодорожного транспорта по перевозке работников</t>
  </si>
  <si>
    <t>29У</t>
  </si>
  <si>
    <t>изменение ЕНС ТРУ</t>
  </si>
  <si>
    <t>перенос в ГПЗ 2019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</si>
</sst>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_-;\-* #,##0.00\ _₽_-;_-* &quot;-&quot;??\ _₽_-;_-@_-"/>
    <numFmt numFmtId="164" formatCode="_-* #,##0.00\ _р_._-;\-* #,##0.00\ _р_._-;_-* &quot;-&quot;??\ _р_._-;_-@_-"/>
    <numFmt numFmtId="165" formatCode="_(* #,##0.00_);_(* \(#,##0.00\);_(* &quot;-&quot;??_);_(@_)"/>
    <numFmt numFmtId="166" formatCode="#,##0.000"/>
    <numFmt numFmtId="167" formatCode="_-* #,##0.00_р_._-;\-* #,##0.00_р_._-;_-* &quot;-&quot;??_р_._-;_-@_-"/>
    <numFmt numFmtId="168" formatCode="#,##0.00;[Red]#,##0.00"/>
    <numFmt numFmtId="169" formatCode="#,##0.00\ _₽"/>
    <numFmt numFmtId="170" formatCode="000000"/>
    <numFmt numFmtId="171" formatCode="0.000"/>
    <numFmt numFmtId="172" formatCode="#,##0.00_р_."/>
    <numFmt numFmtId="173" formatCode="#,##0.000000"/>
    <numFmt numFmtId="174" formatCode="#,##0.00000_р_."/>
    <numFmt numFmtId="175" formatCode="#,##0.000000_р_."/>
    <numFmt numFmtId="176" formatCode="#,##0_р_."/>
    <numFmt numFmtId="177" formatCode="[$-419]#,##0.00"/>
  </numFmts>
  <fonts count="25"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0"/>
      <color indexed="8"/>
      <name val="Times New Roman"/>
      <family val="1"/>
      <charset val="204"/>
    </font>
    <font>
      <sz val="11"/>
      <color theme="1"/>
      <name val="Times New Roman"/>
      <family val="1"/>
      <charset val="204"/>
    </font>
    <font>
      <sz val="11"/>
      <name val="Times New Roman"/>
      <family val="1"/>
      <charset val="204"/>
    </font>
    <font>
      <sz val="10"/>
      <color theme="1"/>
      <name val="Times New Roman"/>
      <family val="1"/>
      <charset val="204"/>
    </font>
    <font>
      <sz val="12"/>
      <color theme="1"/>
      <name val="Calibri"/>
      <family val="2"/>
      <charset val="204"/>
      <scheme val="minor"/>
    </font>
    <font>
      <sz val="10"/>
      <color indexed="8"/>
      <name val="Arial"/>
      <family val="2"/>
    </font>
    <font>
      <i/>
      <sz val="10"/>
      <name val="Times New Roman"/>
      <family val="1"/>
      <charset val="204"/>
    </font>
    <font>
      <b/>
      <sz val="11"/>
      <color theme="1"/>
      <name val="Times New Roman"/>
      <family val="1"/>
      <charset val="204"/>
    </font>
    <font>
      <sz val="10"/>
      <name val="Calibri"/>
      <family val="2"/>
      <charset val="204"/>
      <scheme val="minor"/>
    </font>
    <font>
      <sz val="11"/>
      <name val="Calibri"/>
      <family val="2"/>
      <charset val="204"/>
    </font>
    <font>
      <sz val="10"/>
      <color theme="1"/>
      <name val="Calibri"/>
      <family val="2"/>
      <charset val="204"/>
      <scheme val="minor"/>
    </font>
    <font>
      <sz val="11"/>
      <name val="Calibri"/>
      <family val="2"/>
      <charset val="204"/>
    </font>
    <font>
      <sz val="11"/>
      <color rgb="FF212529"/>
      <name val="Arial"/>
      <family val="2"/>
      <charset val="204"/>
    </font>
    <font>
      <b/>
      <sz val="9"/>
      <name val="Times New Roman"/>
      <family val="1"/>
      <charset val="204"/>
    </font>
    <font>
      <sz val="9"/>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theme="1"/>
      </left>
      <right/>
      <top style="thin">
        <color theme="1"/>
      </top>
      <bottom style="thin">
        <color theme="1"/>
      </bottom>
      <diagonal/>
    </border>
    <border>
      <left/>
      <right style="thin">
        <color indexed="8"/>
      </right>
      <top style="thin">
        <color indexed="8"/>
      </top>
      <bottom/>
      <diagonal/>
    </border>
    <border>
      <left style="thin">
        <color indexed="8"/>
      </left>
      <right style="thin">
        <color indexed="8"/>
      </right>
      <top/>
      <bottom style="thin">
        <color indexed="8"/>
      </bottom>
      <diagonal/>
    </border>
  </borders>
  <cellStyleXfs count="22">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7" fontId="2" fillId="0" borderId="0" applyFont="0" applyFill="0" applyBorder="0" applyAlignment="0" applyProtection="0"/>
    <xf numFmtId="0" fontId="6" fillId="0" borderId="0"/>
    <xf numFmtId="0" fontId="14"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15" fillId="0" borderId="0"/>
    <xf numFmtId="0" fontId="7" fillId="0" borderId="0"/>
    <xf numFmtId="0" fontId="1" fillId="0" borderId="0"/>
  </cellStyleXfs>
  <cellXfs count="284">
    <xf numFmtId="0" fontId="0" fillId="0" borderId="0" xfId="0"/>
    <xf numFmtId="0" fontId="3" fillId="0" borderId="0" xfId="2" applyFont="1" applyFill="1" applyAlignment="1">
      <alignment horizontal="left" vertical="center"/>
    </xf>
    <xf numFmtId="0" fontId="3" fillId="0" borderId="0" xfId="2" applyFont="1" applyFill="1" applyBorder="1" applyAlignment="1">
      <alignment horizontal="left" vertical="center"/>
    </xf>
    <xf numFmtId="0" fontId="5" fillId="0" borderId="0" xfId="2" applyFont="1" applyFill="1" applyAlignment="1">
      <alignment horizontal="left" vertical="center"/>
    </xf>
    <xf numFmtId="0" fontId="3" fillId="0" borderId="4" xfId="2" applyFont="1" applyFill="1" applyBorder="1" applyAlignment="1">
      <alignment horizontal="center" vertical="center"/>
    </xf>
    <xf numFmtId="0" fontId="3" fillId="0" borderId="4" xfId="2" applyFont="1" applyFill="1" applyBorder="1" applyAlignment="1">
      <alignment horizontal="left" vertical="center"/>
    </xf>
    <xf numFmtId="49" fontId="3" fillId="0" borderId="4" xfId="0" applyNumberFormat="1" applyFont="1" applyFill="1" applyBorder="1" applyAlignment="1">
      <alignment horizontal="left" vertical="center"/>
    </xf>
    <xf numFmtId="0" fontId="3" fillId="0" borderId="4" xfId="0" applyFont="1" applyFill="1" applyBorder="1" applyAlignment="1">
      <alignment horizontal="left" vertical="center"/>
    </xf>
    <xf numFmtId="0" fontId="13" fillId="0" borderId="4" xfId="2" applyFont="1" applyFill="1" applyBorder="1" applyAlignment="1">
      <alignment horizontal="left" vertical="center"/>
    </xf>
    <xf numFmtId="0" fontId="13" fillId="0" borderId="4" xfId="0" applyFont="1" applyFill="1" applyBorder="1"/>
    <xf numFmtId="49" fontId="3" fillId="0" borderId="0" xfId="0" applyNumberFormat="1" applyFont="1" applyFill="1" applyBorder="1" applyAlignment="1">
      <alignment horizontal="left"/>
    </xf>
    <xf numFmtId="49" fontId="3" fillId="0" borderId="4" xfId="0" applyNumberFormat="1" applyFont="1" applyFill="1" applyBorder="1" applyAlignment="1">
      <alignment horizontal="center" vertical="center"/>
    </xf>
    <xf numFmtId="4" fontId="3" fillId="0" borderId="4" xfId="0" applyNumberFormat="1" applyFont="1" applyFill="1" applyBorder="1" applyAlignment="1">
      <alignment horizontal="right" vertical="top"/>
    </xf>
    <xf numFmtId="4" fontId="3" fillId="0" borderId="0" xfId="2" applyNumberFormat="1" applyFont="1" applyFill="1" applyAlignment="1">
      <alignment horizontal="left" vertical="center"/>
    </xf>
    <xf numFmtId="0" fontId="3" fillId="0" borderId="0" xfId="0" applyFont="1" applyFill="1" applyAlignment="1">
      <alignment horizontal="left"/>
    </xf>
    <xf numFmtId="0" fontId="3" fillId="0" borderId="4" xfId="0" applyFont="1" applyFill="1" applyBorder="1" applyAlignment="1">
      <alignment horizontal="left" vertical="top" wrapText="1"/>
    </xf>
    <xf numFmtId="0" fontId="13" fillId="0" borderId="4" xfId="2" applyFont="1" applyFill="1" applyBorder="1" applyAlignment="1">
      <alignment horizontal="center" vertical="center"/>
    </xf>
    <xf numFmtId="4" fontId="13" fillId="0" borderId="4" xfId="0" applyNumberFormat="1" applyFont="1" applyFill="1" applyBorder="1" applyAlignment="1">
      <alignment horizontal="center" vertical="center"/>
    </xf>
    <xf numFmtId="0" fontId="5" fillId="4" borderId="4" xfId="2" applyFont="1" applyFill="1" applyBorder="1" applyAlignment="1">
      <alignment horizontal="left" vertical="center"/>
    </xf>
    <xf numFmtId="0" fontId="3" fillId="0" borderId="4" xfId="0" applyFont="1" applyFill="1" applyBorder="1" applyAlignment="1">
      <alignment vertical="center" wrapText="1"/>
    </xf>
    <xf numFmtId="49" fontId="3" fillId="0" borderId="4" xfId="0" applyNumberFormat="1" applyFont="1" applyFill="1" applyBorder="1" applyAlignment="1">
      <alignment horizontal="left"/>
    </xf>
    <xf numFmtId="169" fontId="3" fillId="0" borderId="4" xfId="0" applyNumberFormat="1" applyFont="1" applyFill="1" applyBorder="1" applyAlignment="1">
      <alignment horizontal="left"/>
    </xf>
    <xf numFmtId="169" fontId="3" fillId="0" borderId="0" xfId="0" applyNumberFormat="1" applyFont="1" applyFill="1" applyBorder="1" applyAlignment="1">
      <alignment horizontal="left"/>
    </xf>
    <xf numFmtId="0" fontId="3" fillId="0" borderId="0" xfId="20" applyFont="1" applyFill="1" applyAlignment="1">
      <alignment horizontal="left"/>
    </xf>
    <xf numFmtId="169" fontId="3" fillId="0" borderId="0" xfId="20" applyNumberFormat="1" applyFont="1" applyFill="1" applyAlignment="1">
      <alignment horizontal="left"/>
    </xf>
    <xf numFmtId="168" fontId="5" fillId="0" borderId="0" xfId="2" applyNumberFormat="1" applyFont="1" applyFill="1" applyAlignment="1">
      <alignment horizontal="left" vertical="center"/>
    </xf>
    <xf numFmtId="49" fontId="3" fillId="0" borderId="0" xfId="0" applyNumberFormat="1" applyFont="1" applyFill="1" applyAlignment="1">
      <alignment horizontal="left"/>
    </xf>
    <xf numFmtId="49" fontId="5" fillId="0" borderId="0" xfId="0" applyNumberFormat="1" applyFont="1" applyFill="1" applyAlignment="1">
      <alignment horizontal="left"/>
    </xf>
    <xf numFmtId="49" fontId="3" fillId="4" borderId="4" xfId="0" applyNumberFormat="1" applyFont="1" applyFill="1" applyBorder="1" applyAlignment="1">
      <alignment horizontal="left"/>
    </xf>
    <xf numFmtId="49" fontId="5" fillId="4" borderId="4" xfId="0" applyNumberFormat="1" applyFont="1" applyFill="1" applyBorder="1" applyAlignment="1">
      <alignment horizontal="left" vertical="center"/>
    </xf>
    <xf numFmtId="169" fontId="3" fillId="4" borderId="4" xfId="0" applyNumberFormat="1" applyFont="1" applyFill="1" applyBorder="1" applyAlignment="1">
      <alignment horizontal="left"/>
    </xf>
    <xf numFmtId="169" fontId="3" fillId="4" borderId="4" xfId="0" applyNumberFormat="1" applyFont="1" applyFill="1" applyBorder="1" applyAlignment="1">
      <alignment horizontal="left" vertical="center"/>
    </xf>
    <xf numFmtId="49" fontId="3" fillId="0" borderId="4" xfId="12" applyNumberFormat="1" applyFont="1" applyFill="1" applyBorder="1" applyAlignment="1">
      <alignment horizontal="left" vertical="center"/>
    </xf>
    <xf numFmtId="169" fontId="3" fillId="0" borderId="4" xfId="0" applyNumberFormat="1" applyFont="1" applyFill="1" applyBorder="1" applyAlignment="1">
      <alignment horizontal="left" vertical="center"/>
    </xf>
    <xf numFmtId="169" fontId="5" fillId="4" borderId="4" xfId="0" applyNumberFormat="1" applyFont="1" applyFill="1" applyBorder="1" applyAlignment="1">
      <alignment horizontal="left" vertical="center"/>
    </xf>
    <xf numFmtId="169" fontId="5" fillId="4" borderId="4" xfId="1" applyNumberFormat="1" applyFont="1" applyFill="1" applyBorder="1" applyAlignment="1">
      <alignment horizontal="left" vertical="center"/>
    </xf>
    <xf numFmtId="49" fontId="5" fillId="3" borderId="4" xfId="0" applyNumberFormat="1" applyFont="1" applyFill="1" applyBorder="1" applyAlignment="1">
      <alignment horizontal="left" vertical="center"/>
    </xf>
    <xf numFmtId="49" fontId="13" fillId="0" borderId="4" xfId="0" applyNumberFormat="1" applyFont="1" applyFill="1" applyBorder="1" applyAlignment="1">
      <alignment horizontal="center" vertical="center"/>
    </xf>
    <xf numFmtId="49" fontId="5" fillId="3" borderId="4" xfId="0" applyNumberFormat="1" applyFont="1" applyFill="1" applyBorder="1" applyAlignment="1">
      <alignment horizontal="left"/>
    </xf>
    <xf numFmtId="49" fontId="3" fillId="0" borderId="4" xfId="0" applyNumberFormat="1" applyFont="1" applyFill="1" applyBorder="1" applyAlignment="1">
      <alignment horizontal="left" vertical="top"/>
    </xf>
    <xf numFmtId="170" fontId="3" fillId="0" borderId="4" xfId="0" applyNumberFormat="1" applyFont="1" applyFill="1" applyBorder="1" applyAlignment="1">
      <alignment horizontal="left" vertical="top"/>
    </xf>
    <xf numFmtId="49" fontId="5" fillId="0" borderId="4" xfId="0" applyNumberFormat="1" applyFont="1" applyFill="1" applyBorder="1" applyAlignment="1">
      <alignment horizontal="left"/>
    </xf>
    <xf numFmtId="49" fontId="3" fillId="0" borderId="4" xfId="0" applyNumberFormat="1" applyFont="1" applyFill="1" applyBorder="1"/>
    <xf numFmtId="4" fontId="13" fillId="0" borderId="4" xfId="0" applyNumberFormat="1" applyFont="1" applyFill="1" applyBorder="1" applyAlignment="1">
      <alignment horizontal="left"/>
    </xf>
    <xf numFmtId="49" fontId="3" fillId="0" borderId="4" xfId="0" applyNumberFormat="1" applyFont="1" applyFill="1" applyBorder="1" applyAlignment="1">
      <alignment wrapText="1"/>
    </xf>
    <xf numFmtId="49" fontId="12" fillId="0" borderId="4" xfId="0" applyNumberFormat="1" applyFont="1" applyFill="1" applyBorder="1" applyAlignment="1">
      <alignment horizontal="left"/>
    </xf>
    <xf numFmtId="1" fontId="13" fillId="0" borderId="4"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171" fontId="13" fillId="0" borderId="4" xfId="0" applyNumberFormat="1" applyFont="1" applyFill="1" applyBorder="1" applyAlignment="1">
      <alignment horizontal="center" vertical="center"/>
    </xf>
    <xf numFmtId="2" fontId="13" fillId="0" borderId="4" xfId="0" applyNumberFormat="1" applyFont="1" applyFill="1" applyBorder="1" applyAlignment="1">
      <alignment horizontal="center" vertical="center"/>
    </xf>
    <xf numFmtId="49" fontId="13" fillId="0" borderId="4" xfId="0" applyNumberFormat="1" applyFont="1" applyFill="1" applyBorder="1" applyAlignment="1">
      <alignment horizontal="center" vertical="center" wrapText="1"/>
    </xf>
    <xf numFmtId="49" fontId="13" fillId="0" borderId="4" xfId="0" applyNumberFormat="1" applyFont="1" applyFill="1" applyBorder="1" applyAlignment="1">
      <alignment horizontal="left" vertical="top"/>
    </xf>
    <xf numFmtId="49" fontId="12" fillId="0" borderId="4" xfId="12" applyNumberFormat="1" applyFont="1" applyFill="1" applyBorder="1" applyAlignment="1">
      <alignment horizontal="left" vertical="center"/>
    </xf>
    <xf numFmtId="0" fontId="13" fillId="0" borderId="4" xfId="5" applyFont="1" applyFill="1" applyBorder="1" applyAlignment="1">
      <alignment horizontal="left" vertical="center"/>
    </xf>
    <xf numFmtId="0" fontId="19" fillId="0" borderId="6" xfId="0" applyFont="1" applyFill="1" applyBorder="1" applyAlignment="1">
      <alignment horizontal="left" vertical="top" wrapText="1"/>
    </xf>
    <xf numFmtId="49" fontId="3" fillId="0" borderId="4" xfId="0" applyNumberFormat="1" applyFont="1" applyFill="1" applyBorder="1" applyAlignment="1">
      <alignment vertical="top"/>
    </xf>
    <xf numFmtId="49" fontId="13" fillId="0" borderId="4" xfId="0" applyNumberFormat="1" applyFont="1" applyFill="1" applyBorder="1"/>
    <xf numFmtId="3" fontId="3" fillId="0" borderId="8" xfId="0" applyNumberFormat="1" applyFont="1" applyFill="1" applyBorder="1" applyAlignment="1">
      <alignment horizontal="center" vertical="top" wrapText="1"/>
    </xf>
    <xf numFmtId="0" fontId="3" fillId="0" borderId="4" xfId="0" applyFont="1" applyFill="1" applyBorder="1"/>
    <xf numFmtId="0" fontId="13" fillId="0" borderId="4" xfId="0" applyFont="1" applyFill="1" applyBorder="1" applyAlignment="1">
      <alignment horizontal="center" vertical="center"/>
    </xf>
    <xf numFmtId="0" fontId="19" fillId="0" borderId="7" xfId="0" applyFont="1" applyFill="1" applyBorder="1" applyAlignment="1">
      <alignment horizontal="left" vertical="top" wrapText="1"/>
    </xf>
    <xf numFmtId="49" fontId="11" fillId="0" borderId="4" xfId="0" applyNumberFormat="1" applyFont="1" applyFill="1" applyBorder="1" applyAlignment="1">
      <alignment horizontal="center" vertical="center" wrapText="1"/>
    </xf>
    <xf numFmtId="2" fontId="13" fillId="0" borderId="4" xfId="0" applyNumberFormat="1" applyFont="1" applyFill="1" applyBorder="1" applyAlignment="1">
      <alignment horizontal="right" vertical="center"/>
    </xf>
    <xf numFmtId="4" fontId="13" fillId="0" borderId="4" xfId="0" applyNumberFormat="1" applyFont="1" applyFill="1" applyBorder="1" applyAlignment="1">
      <alignment horizontal="right" vertical="center"/>
    </xf>
    <xf numFmtId="171" fontId="13" fillId="0" borderId="4" xfId="0" applyNumberFormat="1" applyFont="1" applyFill="1" applyBorder="1" applyAlignment="1">
      <alignment horizontal="right" vertical="center"/>
    </xf>
    <xf numFmtId="0" fontId="3" fillId="0" borderId="4" xfId="0" applyFont="1" applyFill="1" applyBorder="1" applyAlignment="1">
      <alignment wrapText="1"/>
    </xf>
    <xf numFmtId="0" fontId="3" fillId="0" borderId="4" xfId="0" applyNumberFormat="1" applyFont="1" applyFill="1" applyBorder="1" applyAlignment="1">
      <alignment horizontal="right" wrapText="1"/>
    </xf>
    <xf numFmtId="0" fontId="3" fillId="0" borderId="4" xfId="0" applyNumberFormat="1" applyFont="1" applyFill="1" applyBorder="1" applyAlignment="1">
      <alignment wrapText="1"/>
    </xf>
    <xf numFmtId="0" fontId="3" fillId="0" borderId="4" xfId="0" applyFont="1" applyFill="1" applyBorder="1" applyAlignment="1">
      <alignment horizontal="right" wrapText="1"/>
    </xf>
    <xf numFmtId="49" fontId="3" fillId="0" borderId="4" xfId="0" applyNumberFormat="1" applyFont="1" applyFill="1" applyBorder="1" applyAlignment="1">
      <alignment horizontal="center" wrapText="1"/>
    </xf>
    <xf numFmtId="1" fontId="3" fillId="0" borderId="4" xfId="0" applyNumberFormat="1" applyFont="1" applyFill="1" applyBorder="1" applyAlignment="1">
      <alignment wrapText="1"/>
    </xf>
    <xf numFmtId="172" fontId="3" fillId="0" borderId="4" xfId="0" applyNumberFormat="1" applyFont="1" applyFill="1" applyBorder="1" applyAlignment="1">
      <alignment horizontal="right"/>
    </xf>
    <xf numFmtId="166" fontId="3" fillId="0" borderId="4" xfId="0" applyNumberFormat="1" applyFont="1" applyFill="1" applyBorder="1" applyAlignment="1">
      <alignment horizontal="right"/>
    </xf>
    <xf numFmtId="174" fontId="3" fillId="0" borderId="4" xfId="0" applyNumberFormat="1" applyFont="1" applyFill="1" applyBorder="1" applyAlignment="1">
      <alignment horizontal="right"/>
    </xf>
    <xf numFmtId="175" fontId="3" fillId="0" borderId="4" xfId="0" applyNumberFormat="1" applyFont="1" applyFill="1" applyBorder="1" applyAlignment="1">
      <alignment horizontal="right"/>
    </xf>
    <xf numFmtId="49" fontId="13" fillId="0" borderId="4" xfId="0" applyNumberFormat="1" applyFont="1" applyFill="1" applyBorder="1" applyAlignment="1">
      <alignment horizontal="left" vertical="top" wrapText="1"/>
    </xf>
    <xf numFmtId="4" fontId="13" fillId="0" borderId="4" xfId="0" applyNumberFormat="1" applyFont="1" applyFill="1" applyBorder="1" applyAlignment="1">
      <alignment horizontal="right" vertical="top"/>
    </xf>
    <xf numFmtId="173" fontId="13" fillId="0" borderId="4" xfId="0" applyNumberFormat="1" applyFont="1" applyFill="1" applyBorder="1" applyAlignment="1">
      <alignment horizontal="right" vertical="top"/>
    </xf>
    <xf numFmtId="173" fontId="3" fillId="0" borderId="4" xfId="0" applyNumberFormat="1" applyFont="1" applyFill="1" applyBorder="1" applyAlignment="1">
      <alignment horizontal="right"/>
    </xf>
    <xf numFmtId="49" fontId="3" fillId="0" borderId="4" xfId="0" applyNumberFormat="1" applyFont="1" applyFill="1" applyBorder="1" applyAlignment="1">
      <alignment horizontal="right" wrapText="1"/>
    </xf>
    <xf numFmtId="171" fontId="13" fillId="0" borderId="4" xfId="0" applyNumberFormat="1" applyFont="1" applyFill="1" applyBorder="1" applyAlignment="1">
      <alignment horizontal="right" vertical="center" wrapText="1"/>
    </xf>
    <xf numFmtId="1" fontId="13" fillId="0" borderId="4" xfId="0" applyNumberFormat="1" applyFont="1" applyFill="1" applyBorder="1" applyAlignment="1">
      <alignment horizontal="right" vertical="center"/>
    </xf>
    <xf numFmtId="49" fontId="13" fillId="0" borderId="4" xfId="0" applyNumberFormat="1" applyFont="1" applyFill="1" applyBorder="1" applyAlignment="1">
      <alignment horizontal="right" vertical="center"/>
    </xf>
    <xf numFmtId="164" fontId="13" fillId="0" borderId="4" xfId="1" applyFont="1" applyFill="1" applyBorder="1" applyAlignment="1">
      <alignment horizontal="right" vertical="center"/>
    </xf>
    <xf numFmtId="169" fontId="13" fillId="0" borderId="4" xfId="0" applyNumberFormat="1" applyFont="1" applyFill="1" applyBorder="1" applyAlignment="1">
      <alignment horizontal="right" vertical="center" wrapText="1"/>
    </xf>
    <xf numFmtId="169" fontId="13" fillId="0" borderId="4" xfId="0" applyNumberFormat="1" applyFont="1" applyFill="1" applyBorder="1" applyAlignment="1">
      <alignment horizontal="right" vertical="center"/>
    </xf>
    <xf numFmtId="43" fontId="13" fillId="0" borderId="4" xfId="0" applyNumberFormat="1" applyFont="1" applyFill="1" applyBorder="1" applyAlignment="1">
      <alignment horizontal="right" vertical="center" wrapText="1"/>
    </xf>
    <xf numFmtId="49" fontId="13" fillId="0" borderId="2"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0" xfId="0" applyFont="1" applyFill="1"/>
    <xf numFmtId="0" fontId="13" fillId="0" borderId="4" xfId="2" applyNumberFormat="1" applyFont="1" applyFill="1" applyBorder="1" applyAlignment="1">
      <alignment horizontal="right" vertical="center" wrapText="1"/>
    </xf>
    <xf numFmtId="0" fontId="13" fillId="0" borderId="4" xfId="0" applyNumberFormat="1" applyFont="1" applyFill="1" applyBorder="1" applyAlignment="1">
      <alignment horizontal="center" vertical="center" wrapText="1"/>
    </xf>
    <xf numFmtId="0" fontId="13" fillId="0" borderId="4" xfId="2" applyFont="1" applyFill="1" applyBorder="1" applyAlignment="1">
      <alignment horizontal="center" vertical="center" wrapText="1"/>
    </xf>
    <xf numFmtId="49" fontId="13" fillId="0" borderId="4" xfId="0" applyNumberFormat="1" applyFont="1" applyFill="1" applyBorder="1" applyAlignment="1">
      <alignment horizontal="right" vertical="center" wrapText="1"/>
    </xf>
    <xf numFmtId="1" fontId="13" fillId="0" borderId="4" xfId="0" applyNumberFormat="1" applyFont="1" applyFill="1" applyBorder="1" applyAlignment="1">
      <alignment horizontal="center" vertical="center" wrapText="1"/>
    </xf>
    <xf numFmtId="164" fontId="13" fillId="0" borderId="4" xfId="1" applyFont="1" applyFill="1" applyBorder="1" applyAlignment="1">
      <alignment horizontal="right" vertical="center" wrapText="1"/>
    </xf>
    <xf numFmtId="2" fontId="13" fillId="0" borderId="4" xfId="0" applyNumberFormat="1" applyFont="1" applyFill="1" applyBorder="1" applyAlignment="1">
      <alignment horizontal="right" vertical="center" wrapText="1"/>
    </xf>
    <xf numFmtId="0" fontId="3" fillId="0" borderId="4"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4" xfId="12" applyNumberFormat="1" applyFont="1" applyFill="1" applyBorder="1" applyAlignment="1">
      <alignment horizontal="center" vertical="center"/>
    </xf>
    <xf numFmtId="0" fontId="19" fillId="0" borderId="4" xfId="0" applyFont="1" applyFill="1" applyBorder="1" applyAlignment="1">
      <alignment horizontal="left" vertical="top" wrapText="1"/>
    </xf>
    <xf numFmtId="49" fontId="3" fillId="0" borderId="4" xfId="0" applyNumberFormat="1" applyFont="1" applyFill="1" applyBorder="1" applyAlignment="1">
      <alignment vertical="center" wrapText="1"/>
    </xf>
    <xf numFmtId="0" fontId="13" fillId="0" borderId="4" xfId="5" applyFont="1" applyFill="1" applyBorder="1" applyAlignment="1">
      <alignment horizontal="center" vertical="center" wrapText="1"/>
    </xf>
    <xf numFmtId="0" fontId="3" fillId="0" borderId="0" xfId="12" applyFont="1" applyFill="1" applyAlignment="1">
      <alignment horizontal="center" vertical="center" wrapText="1"/>
    </xf>
    <xf numFmtId="1" fontId="13" fillId="0" borderId="4" xfId="0" applyNumberFormat="1" applyFont="1" applyFill="1" applyBorder="1" applyAlignment="1">
      <alignment horizontal="right" vertical="center" wrapText="1"/>
    </xf>
    <xf numFmtId="49" fontId="3" fillId="0" borderId="4" xfId="12" applyNumberFormat="1" applyFont="1" applyFill="1" applyBorder="1" applyAlignment="1">
      <alignment horizontal="center" vertical="center" wrapText="1"/>
    </xf>
    <xf numFmtId="0" fontId="13" fillId="0" borderId="4" xfId="5" applyNumberFormat="1" applyFont="1" applyFill="1" applyBorder="1" applyAlignment="1" applyProtection="1">
      <alignment horizontal="center" vertical="center" wrapText="1"/>
      <protection hidden="1"/>
    </xf>
    <xf numFmtId="0" fontId="13" fillId="0" borderId="4" xfId="0" applyNumberFormat="1" applyFont="1" applyFill="1" applyBorder="1" applyAlignment="1">
      <alignment horizontal="center" vertical="center"/>
    </xf>
    <xf numFmtId="10" fontId="13" fillId="0" borderId="4" xfId="2" applyNumberFormat="1" applyFont="1" applyFill="1" applyBorder="1" applyAlignment="1">
      <alignment horizontal="center" vertical="center" wrapText="1"/>
    </xf>
    <xf numFmtId="43" fontId="11" fillId="0" borderId="4" xfId="0" applyNumberFormat="1" applyFont="1" applyFill="1" applyBorder="1" applyAlignment="1">
      <alignment horizontal="center" vertical="center"/>
    </xf>
    <xf numFmtId="0" fontId="13" fillId="0" borderId="4" xfId="12" applyFont="1" applyFill="1" applyBorder="1" applyAlignment="1">
      <alignment horizontal="center" vertical="center" wrapText="1"/>
    </xf>
    <xf numFmtId="49" fontId="13" fillId="0" borderId="4" xfId="0" applyNumberFormat="1" applyFont="1" applyFill="1" applyBorder="1" applyAlignment="1">
      <alignment wrapText="1"/>
    </xf>
    <xf numFmtId="0" fontId="3" fillId="0" borderId="4" xfId="0" applyFont="1" applyFill="1" applyBorder="1" applyAlignment="1">
      <alignment vertical="top" wrapText="1"/>
    </xf>
    <xf numFmtId="166" fontId="3" fillId="0" borderId="4" xfId="0" applyNumberFormat="1" applyFont="1" applyFill="1" applyBorder="1"/>
    <xf numFmtId="172" fontId="3" fillId="0" borderId="4" xfId="0" applyNumberFormat="1" applyFont="1" applyFill="1" applyBorder="1"/>
    <xf numFmtId="166" fontId="3" fillId="0" borderId="4" xfId="0" applyNumberFormat="1" applyFont="1" applyFill="1" applyBorder="1" applyAlignment="1">
      <alignment wrapText="1"/>
    </xf>
    <xf numFmtId="4" fontId="3" fillId="0" borderId="4" xfId="0" applyNumberFormat="1" applyFont="1" applyFill="1" applyBorder="1" applyAlignment="1">
      <alignment wrapText="1"/>
    </xf>
    <xf numFmtId="49" fontId="3" fillId="0" borderId="4" xfId="0" applyNumberFormat="1" applyFont="1" applyFill="1" applyBorder="1" applyAlignment="1">
      <alignment horizontal="left" vertical="top" wrapText="1"/>
    </xf>
    <xf numFmtId="173" fontId="3" fillId="0" borderId="4" xfId="0" applyNumberFormat="1" applyFont="1" applyFill="1" applyBorder="1" applyAlignment="1">
      <alignment horizontal="right" vertical="top"/>
    </xf>
    <xf numFmtId="49" fontId="13" fillId="5" borderId="4" xfId="0" applyNumberFormat="1" applyFont="1" applyFill="1" applyBorder="1" applyAlignment="1">
      <alignment horizontal="center" vertical="center" wrapText="1"/>
    </xf>
    <xf numFmtId="49" fontId="13" fillId="5" borderId="4" xfId="0" applyNumberFormat="1" applyFont="1" applyFill="1" applyBorder="1" applyAlignment="1">
      <alignment horizontal="center" vertical="center"/>
    </xf>
    <xf numFmtId="0" fontId="18" fillId="0" borderId="4" xfId="0" applyFont="1" applyFill="1" applyBorder="1" applyAlignment="1">
      <alignment vertical="center" wrapText="1"/>
    </xf>
    <xf numFmtId="49" fontId="12" fillId="0" borderId="4" xfId="0" applyNumberFormat="1" applyFont="1" applyFill="1" applyBorder="1" applyAlignment="1">
      <alignment wrapText="1"/>
    </xf>
    <xf numFmtId="0" fontId="12" fillId="0" borderId="4" xfId="0" applyFont="1" applyFill="1" applyBorder="1"/>
    <xf numFmtId="0" fontId="12" fillId="0" borderId="10" xfId="0" applyFont="1" applyFill="1" applyBorder="1" applyAlignment="1">
      <alignment horizontal="left" vertical="top" wrapText="1"/>
    </xf>
    <xf numFmtId="0" fontId="12" fillId="0" borderId="4" xfId="0" applyFont="1" applyFill="1" applyBorder="1" applyAlignment="1">
      <alignment vertical="top" wrapText="1"/>
    </xf>
    <xf numFmtId="0" fontId="12" fillId="0" borderId="4" xfId="0" applyFont="1" applyFill="1" applyBorder="1" applyAlignment="1">
      <alignment wrapText="1"/>
    </xf>
    <xf numFmtId="0" fontId="12" fillId="0" borderId="4" xfId="0" applyFont="1" applyFill="1" applyBorder="1" applyAlignment="1">
      <alignment horizontal="left" vertical="top" wrapText="1"/>
    </xf>
    <xf numFmtId="49" fontId="12" fillId="0" borderId="4" xfId="0" applyNumberFormat="1" applyFont="1" applyFill="1" applyBorder="1" applyAlignment="1">
      <alignment horizontal="center" wrapText="1"/>
    </xf>
    <xf numFmtId="1" fontId="11" fillId="0" borderId="4"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166" fontId="12" fillId="0" borderId="4" xfId="0" applyNumberFormat="1" applyFont="1" applyFill="1" applyBorder="1"/>
    <xf numFmtId="172" fontId="12" fillId="0" borderId="4" xfId="0" applyNumberFormat="1" applyFont="1" applyFill="1" applyBorder="1"/>
    <xf numFmtId="49" fontId="12" fillId="0" borderId="4" xfId="0" applyNumberFormat="1" applyFont="1" applyFill="1" applyBorder="1" applyAlignment="1">
      <alignment horizontal="center" vertical="center" wrapText="1"/>
    </xf>
    <xf numFmtId="0" fontId="12" fillId="0" borderId="0" xfId="0" applyFont="1" applyFill="1"/>
    <xf numFmtId="166" fontId="12" fillId="0" borderId="4" xfId="0" applyNumberFormat="1" applyFont="1" applyFill="1" applyBorder="1" applyAlignment="1">
      <alignment wrapText="1"/>
    </xf>
    <xf numFmtId="4" fontId="12" fillId="0" borderId="4" xfId="0" applyNumberFormat="1" applyFont="1" applyFill="1" applyBorder="1" applyAlignment="1">
      <alignment wrapText="1"/>
    </xf>
    <xf numFmtId="4" fontId="13" fillId="0" borderId="4" xfId="0" applyNumberFormat="1" applyFont="1" applyFill="1" applyBorder="1" applyAlignment="1">
      <alignment horizontal="right" vertical="center" wrapText="1"/>
    </xf>
    <xf numFmtId="49" fontId="13" fillId="0" borderId="4" xfId="0" applyNumberFormat="1" applyFont="1" applyFill="1" applyBorder="1" applyAlignment="1">
      <alignment vertical="center"/>
    </xf>
    <xf numFmtId="49" fontId="13" fillId="0" borderId="4" xfId="0" applyNumberFormat="1" applyFont="1" applyFill="1" applyBorder="1" applyAlignment="1">
      <alignment horizontal="left" vertical="center"/>
    </xf>
    <xf numFmtId="0" fontId="20" fillId="0" borderId="4" xfId="0" applyNumberFormat="1" applyFont="1" applyFill="1" applyBorder="1" applyAlignment="1">
      <alignment horizontal="left" vertical="center" wrapText="1"/>
    </xf>
    <xf numFmtId="0" fontId="13" fillId="0" borderId="0" xfId="0" applyFont="1" applyFill="1"/>
    <xf numFmtId="0" fontId="3" fillId="0" borderId="0" xfId="12" applyFont="1" applyFill="1" applyAlignment="1">
      <alignment horizontal="left" vertical="center"/>
    </xf>
    <xf numFmtId="0" fontId="11" fillId="0" borderId="4" xfId="0" applyFont="1" applyFill="1" applyBorder="1"/>
    <xf numFmtId="0" fontId="12" fillId="0" borderId="4" xfId="0" applyFont="1" applyFill="1" applyBorder="1" applyAlignment="1">
      <alignment vertical="center" wrapText="1"/>
    </xf>
    <xf numFmtId="0" fontId="17" fillId="0" borderId="4" xfId="0" applyFont="1" applyFill="1" applyBorder="1" applyAlignment="1"/>
    <xf numFmtId="0" fontId="21" fillId="0" borderId="10" xfId="0" applyFont="1" applyFill="1" applyBorder="1" applyAlignment="1">
      <alignment horizontal="left" vertical="top" wrapText="1"/>
    </xf>
    <xf numFmtId="49" fontId="11" fillId="0" borderId="4" xfId="0" applyNumberFormat="1" applyFont="1" applyFill="1" applyBorder="1" applyAlignment="1">
      <alignment horizontal="center" vertical="center"/>
    </xf>
    <xf numFmtId="1" fontId="11" fillId="0" borderId="4" xfId="0" applyNumberFormat="1" applyFont="1" applyFill="1" applyBorder="1" applyAlignment="1">
      <alignment horizontal="center" vertical="center"/>
    </xf>
    <xf numFmtId="171" fontId="11" fillId="0" borderId="4" xfId="0" applyNumberFormat="1" applyFont="1" applyFill="1" applyBorder="1" applyAlignment="1">
      <alignment horizontal="center" vertical="center"/>
    </xf>
    <xf numFmtId="2" fontId="11" fillId="0" borderId="4" xfId="0" applyNumberFormat="1" applyFont="1" applyFill="1" applyBorder="1" applyAlignment="1">
      <alignment horizontal="center" vertical="center"/>
    </xf>
    <xf numFmtId="169" fontId="11" fillId="0" borderId="4" xfId="0" applyNumberFormat="1" applyFont="1" applyFill="1" applyBorder="1" applyAlignment="1">
      <alignment horizontal="center" vertical="center"/>
    </xf>
    <xf numFmtId="4" fontId="11" fillId="0" borderId="4" xfId="0" applyNumberFormat="1" applyFont="1" applyFill="1" applyBorder="1" applyAlignment="1">
      <alignment horizontal="right" vertical="center" wrapText="1"/>
    </xf>
    <xf numFmtId="169" fontId="12" fillId="0" borderId="4" xfId="0" applyNumberFormat="1" applyFont="1" applyFill="1" applyBorder="1" applyAlignment="1">
      <alignment horizontal="left" vertical="center" wrapText="1"/>
    </xf>
    <xf numFmtId="170" fontId="12" fillId="0" borderId="4" xfId="0" applyNumberFormat="1" applyFont="1" applyFill="1" applyBorder="1" applyAlignment="1">
      <alignment horizontal="left" vertical="top" wrapText="1"/>
    </xf>
    <xf numFmtId="49" fontId="11" fillId="0" borderId="4" xfId="0" applyNumberFormat="1" applyFont="1" applyFill="1" applyBorder="1" applyAlignment="1">
      <alignment horizontal="left" vertical="center" wrapText="1"/>
    </xf>
    <xf numFmtId="0" fontId="12" fillId="0" borderId="4" xfId="12" applyFont="1" applyFill="1" applyBorder="1" applyAlignment="1">
      <alignment horizontal="left" vertical="center" wrapText="1"/>
    </xf>
    <xf numFmtId="0" fontId="11" fillId="0" borderId="4" xfId="0" applyFont="1" applyFill="1" applyBorder="1" applyAlignment="1">
      <alignment wrapText="1"/>
    </xf>
    <xf numFmtId="0" fontId="11" fillId="0" borderId="0" xfId="0" applyFont="1" applyFill="1"/>
    <xf numFmtId="49" fontId="11" fillId="0" borderId="4" xfId="0" applyNumberFormat="1" applyFont="1" applyFill="1" applyBorder="1" applyAlignment="1">
      <alignment wrapText="1"/>
    </xf>
    <xf numFmtId="49" fontId="11" fillId="0" borderId="0" xfId="0" applyNumberFormat="1" applyFont="1" applyFill="1" applyAlignment="1">
      <alignment horizontal="center" vertical="center"/>
    </xf>
    <xf numFmtId="2" fontId="11" fillId="0" borderId="4" xfId="0" applyNumberFormat="1" applyFont="1" applyFill="1" applyBorder="1" applyAlignment="1">
      <alignment horizontal="center" vertical="center" wrapText="1"/>
    </xf>
    <xf numFmtId="43" fontId="11" fillId="0" borderId="4" xfId="0" applyNumberFormat="1" applyFont="1" applyFill="1" applyBorder="1" applyAlignment="1">
      <alignment horizontal="right" vertical="center" wrapText="1"/>
    </xf>
    <xf numFmtId="0" fontId="12" fillId="0" borderId="4" xfId="0" applyNumberFormat="1" applyFont="1" applyFill="1" applyBorder="1" applyAlignment="1">
      <alignment horizontal="center" vertical="center" wrapText="1"/>
    </xf>
    <xf numFmtId="49" fontId="3" fillId="6" borderId="4" xfId="12" applyNumberFormat="1" applyFont="1" applyFill="1" applyBorder="1" applyAlignment="1">
      <alignment horizontal="left" vertical="center"/>
    </xf>
    <xf numFmtId="49" fontId="13" fillId="6" borderId="4" xfId="0" applyNumberFormat="1" applyFont="1" applyFill="1" applyBorder="1" applyAlignment="1">
      <alignment horizontal="center" vertical="center"/>
    </xf>
    <xf numFmtId="49" fontId="13" fillId="6" borderId="4" xfId="0" applyNumberFormat="1" applyFont="1" applyFill="1" applyBorder="1" applyAlignment="1">
      <alignment horizontal="center" vertical="center" wrapText="1"/>
    </xf>
    <xf numFmtId="49" fontId="5" fillId="3" borderId="4" xfId="0" applyNumberFormat="1" applyFont="1" applyFill="1" applyBorder="1" applyAlignment="1">
      <alignment horizontal="left" vertical="center"/>
    </xf>
    <xf numFmtId="14" fontId="3" fillId="0" borderId="4" xfId="0" applyNumberFormat="1" applyFont="1" applyFill="1" applyBorder="1" applyAlignment="1">
      <alignment wrapText="1"/>
    </xf>
    <xf numFmtId="2" fontId="3" fillId="0" borderId="4" xfId="0" applyNumberFormat="1" applyFont="1" applyFill="1" applyBorder="1" applyAlignment="1">
      <alignment wrapText="1"/>
    </xf>
    <xf numFmtId="2" fontId="3" fillId="0" borderId="4" xfId="0" applyNumberFormat="1" applyFont="1" applyFill="1" applyBorder="1"/>
    <xf numFmtId="176" fontId="3" fillId="0" borderId="4" xfId="0" applyNumberFormat="1" applyFont="1" applyFill="1" applyBorder="1" applyAlignment="1">
      <alignment horizontal="right"/>
    </xf>
    <xf numFmtId="176" fontId="3" fillId="0" borderId="4" xfId="0" applyNumberFormat="1" applyFont="1" applyFill="1" applyBorder="1" applyAlignment="1">
      <alignment wrapText="1"/>
    </xf>
    <xf numFmtId="0" fontId="19" fillId="0" borderId="6" xfId="0" applyFont="1" applyBorder="1" applyAlignment="1">
      <alignment horizontal="left" vertical="top" wrapText="1"/>
    </xf>
    <xf numFmtId="0" fontId="3" fillId="0" borderId="2" xfId="0" applyFont="1" applyFill="1" applyBorder="1" applyAlignment="1">
      <alignment wrapText="1"/>
    </xf>
    <xf numFmtId="0" fontId="3" fillId="0" borderId="4" xfId="0" applyNumberFormat="1" applyFont="1" applyFill="1" applyBorder="1" applyAlignment="1">
      <alignment horizontal="left" vertical="center" wrapText="1"/>
    </xf>
    <xf numFmtId="49" fontId="12" fillId="0" borderId="4" xfId="0" applyNumberFormat="1" applyFont="1" applyFill="1" applyBorder="1" applyAlignment="1">
      <alignment horizontal="center" vertical="center"/>
    </xf>
    <xf numFmtId="49" fontId="3" fillId="0" borderId="8" xfId="0" applyNumberFormat="1" applyFont="1" applyFill="1" applyBorder="1" applyAlignment="1">
      <alignment horizontal="center" vertical="top" wrapText="1"/>
    </xf>
    <xf numFmtId="49" fontId="5" fillId="0" borderId="0" xfId="0" applyNumberFormat="1" applyFont="1" applyFill="1" applyBorder="1" applyAlignment="1">
      <alignment horizontal="left"/>
    </xf>
    <xf numFmtId="0" fontId="19" fillId="0" borderId="7" xfId="0" applyFont="1" applyBorder="1" applyAlignment="1">
      <alignment horizontal="left" vertical="top" wrapText="1"/>
    </xf>
    <xf numFmtId="0" fontId="19" fillId="0" borderId="4" xfId="0" applyFont="1" applyBorder="1" applyAlignment="1">
      <alignment horizontal="left" vertical="top" wrapText="1"/>
    </xf>
    <xf numFmtId="0" fontId="13" fillId="2" borderId="4" xfId="0" applyFont="1" applyFill="1" applyBorder="1" applyAlignment="1">
      <alignment horizontal="left" vertical="center"/>
    </xf>
    <xf numFmtId="0" fontId="13" fillId="2" borderId="1" xfId="19" applyFont="1" applyFill="1" applyBorder="1" applyAlignment="1">
      <alignment vertical="center" wrapText="1"/>
    </xf>
    <xf numFmtId="49" fontId="11" fillId="2" borderId="1" xfId="0" applyNumberFormat="1" applyFont="1" applyFill="1" applyBorder="1" applyAlignment="1">
      <alignment vertical="center" wrapText="1"/>
    </xf>
    <xf numFmtId="49" fontId="13" fillId="2" borderId="4" xfId="0" applyNumberFormat="1" applyFont="1" applyFill="1" applyBorder="1" applyAlignment="1">
      <alignment horizontal="center" vertical="center"/>
    </xf>
    <xf numFmtId="1" fontId="13" fillId="2" borderId="4" xfId="0" applyNumberFormat="1" applyFont="1" applyFill="1" applyBorder="1" applyAlignment="1">
      <alignment horizontal="center" vertical="center"/>
    </xf>
    <xf numFmtId="49" fontId="12" fillId="2" borderId="4" xfId="0" applyNumberFormat="1" applyFont="1" applyFill="1" applyBorder="1" applyAlignment="1">
      <alignment horizontal="left" wrapText="1"/>
    </xf>
    <xf numFmtId="49" fontId="12" fillId="2" borderId="4" xfId="0" applyNumberFormat="1" applyFont="1" applyFill="1" applyBorder="1" applyAlignment="1">
      <alignment horizontal="center" vertical="center"/>
    </xf>
    <xf numFmtId="49" fontId="13" fillId="2" borderId="4" xfId="0" applyNumberFormat="1" applyFont="1" applyFill="1" applyBorder="1" applyAlignment="1">
      <alignment horizontal="left" vertical="center" wrapText="1"/>
    </xf>
    <xf numFmtId="1" fontId="3" fillId="2" borderId="4"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1" fontId="13" fillId="2" borderId="4" xfId="0" applyNumberFormat="1" applyFont="1" applyFill="1" applyBorder="1" applyAlignment="1">
      <alignment horizontal="right" vertical="center"/>
    </xf>
    <xf numFmtId="4" fontId="12" fillId="2" borderId="4" xfId="0" applyNumberFormat="1" applyFont="1" applyFill="1" applyBorder="1" applyAlignment="1"/>
    <xf numFmtId="2" fontId="13" fillId="2" borderId="4" xfId="0" applyNumberFormat="1" applyFont="1" applyFill="1" applyBorder="1" applyAlignment="1">
      <alignment vertical="center"/>
    </xf>
    <xf numFmtId="171" fontId="13" fillId="2" borderId="4" xfId="0" applyNumberFormat="1" applyFont="1" applyFill="1" applyBorder="1" applyAlignment="1">
      <alignment horizontal="right" vertical="center"/>
    </xf>
    <xf numFmtId="2" fontId="13" fillId="2" borderId="4" xfId="0" applyNumberFormat="1" applyFont="1" applyFill="1" applyBorder="1" applyAlignment="1">
      <alignment horizontal="right" vertical="center"/>
    </xf>
    <xf numFmtId="4" fontId="13" fillId="2" borderId="4" xfId="0" applyNumberFormat="1" applyFont="1" applyFill="1" applyBorder="1" applyAlignment="1">
      <alignment vertical="center"/>
    </xf>
    <xf numFmtId="49" fontId="3" fillId="2" borderId="4" xfId="0" applyNumberFormat="1" applyFont="1" applyFill="1" applyBorder="1" applyAlignment="1">
      <alignment vertical="center"/>
    </xf>
    <xf numFmtId="0" fontId="3" fillId="2" borderId="4" xfId="5" applyFont="1" applyFill="1" applyBorder="1" applyAlignment="1">
      <alignment horizontal="left" vertical="center" wrapText="1"/>
    </xf>
    <xf numFmtId="0" fontId="3" fillId="2" borderId="4" xfId="5" applyFont="1" applyFill="1" applyBorder="1" applyAlignment="1">
      <alignment vertical="center" wrapText="1"/>
    </xf>
    <xf numFmtId="49" fontId="13" fillId="2" borderId="4" xfId="0" applyNumberFormat="1" applyFont="1" applyFill="1" applyBorder="1" applyAlignment="1">
      <alignment horizontal="center" vertical="center" wrapText="1"/>
    </xf>
    <xf numFmtId="49" fontId="3" fillId="2" borderId="4" xfId="0" applyNumberFormat="1" applyFont="1" applyFill="1" applyBorder="1" applyAlignment="1">
      <alignment horizontal="left" vertical="center"/>
    </xf>
    <xf numFmtId="0" fontId="13" fillId="2" borderId="4" xfId="0" applyFont="1" applyFill="1" applyBorder="1"/>
    <xf numFmtId="49" fontId="3" fillId="2" borderId="4" xfId="0" applyNumberFormat="1" applyFont="1" applyFill="1" applyBorder="1" applyAlignment="1">
      <alignment vertical="top" wrapText="1"/>
    </xf>
    <xf numFmtId="0" fontId="13" fillId="2" borderId="4" xfId="0" applyFont="1" applyFill="1" applyBorder="1" applyAlignment="1">
      <alignment horizontal="right"/>
    </xf>
    <xf numFmtId="0" fontId="13" fillId="2" borderId="4" xfId="0" applyFont="1" applyFill="1" applyBorder="1" applyAlignment="1">
      <alignment wrapText="1"/>
    </xf>
    <xf numFmtId="49" fontId="12" fillId="0" borderId="4" xfId="0" applyNumberFormat="1" applyFont="1" applyBorder="1" applyAlignment="1">
      <alignment horizontal="left" vertical="top" wrapText="1"/>
    </xf>
    <xf numFmtId="49" fontId="12" fillId="0" borderId="4" xfId="0" applyNumberFormat="1" applyFont="1" applyBorder="1" applyAlignment="1">
      <alignment horizontal="center" vertical="top" wrapText="1"/>
    </xf>
    <xf numFmtId="49" fontId="12" fillId="0" borderId="4" xfId="0" applyNumberFormat="1" applyFont="1" applyBorder="1" applyAlignment="1">
      <alignment vertical="top" wrapText="1"/>
    </xf>
    <xf numFmtId="49" fontId="12" fillId="0" borderId="3"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xf>
    <xf numFmtId="49" fontId="3" fillId="0" borderId="8" xfId="0" applyNumberFormat="1" applyFont="1" applyFill="1" applyBorder="1" applyAlignment="1">
      <alignment vertical="top" wrapText="1"/>
    </xf>
    <xf numFmtId="3" fontId="3" fillId="0" borderId="8" xfId="0" applyNumberFormat="1" applyFont="1" applyFill="1" applyBorder="1" applyAlignment="1">
      <alignment vertical="top" wrapText="1"/>
    </xf>
    <xf numFmtId="49" fontId="13" fillId="0" borderId="4" xfId="0" applyNumberFormat="1" applyFont="1" applyBorder="1" applyAlignment="1">
      <alignment horizontal="center" vertical="center" wrapText="1"/>
    </xf>
    <xf numFmtId="0" fontId="10" fillId="0" borderId="4" xfId="0" applyNumberFormat="1" applyFont="1" applyFill="1" applyBorder="1" applyAlignment="1">
      <alignment horizontal="center" vertical="center" wrapText="1"/>
    </xf>
    <xf numFmtId="4" fontId="13" fillId="0" borderId="4" xfId="0" applyNumberFormat="1" applyFont="1" applyFill="1" applyBorder="1" applyAlignment="1">
      <alignment vertical="center"/>
    </xf>
    <xf numFmtId="49" fontId="13" fillId="0" borderId="0" xfId="0" applyNumberFormat="1" applyFont="1" applyFill="1" applyAlignment="1">
      <alignment horizontal="center" vertical="center"/>
    </xf>
    <xf numFmtId="164" fontId="3" fillId="0" borderId="4" xfId="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164" fontId="13" fillId="0" borderId="4" xfId="1" applyFont="1" applyFill="1" applyBorder="1" applyAlignment="1">
      <alignment horizontal="center" vertical="center" wrapText="1"/>
    </xf>
    <xf numFmtId="49" fontId="3" fillId="0" borderId="0" xfId="0" applyNumberFormat="1" applyFont="1" applyFill="1" applyAlignment="1">
      <alignment horizontal="center" vertical="center" wrapText="1"/>
    </xf>
    <xf numFmtId="1" fontId="12" fillId="0" borderId="4" xfId="0" applyNumberFormat="1" applyFont="1" applyBorder="1" applyAlignment="1">
      <alignment horizontal="center" vertical="top" wrapText="1"/>
    </xf>
    <xf numFmtId="177" fontId="23" fillId="0" borderId="0" xfId="2" applyNumberFormat="1" applyFont="1" applyFill="1" applyBorder="1" applyAlignment="1">
      <alignment horizontal="left" vertical="center"/>
    </xf>
    <xf numFmtId="177" fontId="24" fillId="0" borderId="0" xfId="2" applyNumberFormat="1" applyFont="1" applyFill="1" applyBorder="1" applyAlignment="1">
      <alignment horizontal="left" vertical="center"/>
    </xf>
    <xf numFmtId="49" fontId="12" fillId="0" borderId="4" xfId="0" applyNumberFormat="1" applyFont="1" applyFill="1" applyBorder="1" applyAlignment="1">
      <alignment vertical="top" wrapText="1"/>
    </xf>
    <xf numFmtId="0" fontId="19" fillId="0" borderId="9" xfId="0" applyFont="1" applyBorder="1" applyAlignment="1">
      <alignment horizontal="left" vertical="top" wrapText="1"/>
    </xf>
    <xf numFmtId="0" fontId="12" fillId="0" borderId="1" xfId="0" applyFont="1" applyFill="1" applyBorder="1"/>
    <xf numFmtId="0" fontId="21" fillId="0" borderId="12" xfId="0" applyFont="1" applyFill="1" applyBorder="1" applyAlignment="1">
      <alignment horizontal="left" vertical="top" wrapText="1"/>
    </xf>
    <xf numFmtId="49" fontId="11" fillId="0" borderId="1" xfId="0" applyNumberFormat="1" applyFont="1" applyFill="1" applyBorder="1" applyAlignment="1">
      <alignment horizontal="center" vertical="center" wrapText="1"/>
    </xf>
    <xf numFmtId="0" fontId="22" fillId="0" borderId="4" xfId="0" applyFont="1" applyFill="1" applyBorder="1"/>
    <xf numFmtId="0" fontId="18" fillId="6" borderId="4" xfId="0" applyFont="1" applyFill="1" applyBorder="1" applyAlignment="1">
      <alignment vertical="center" wrapText="1"/>
    </xf>
    <xf numFmtId="49" fontId="3" fillId="6" borderId="4" xfId="0" applyNumberFormat="1" applyFont="1" applyFill="1" applyBorder="1" applyAlignment="1">
      <alignment wrapText="1"/>
    </xf>
    <xf numFmtId="0" fontId="19" fillId="6" borderId="6" xfId="0" applyFont="1" applyFill="1" applyBorder="1" applyAlignment="1">
      <alignment horizontal="left" vertical="top" wrapText="1"/>
    </xf>
    <xf numFmtId="0" fontId="3" fillId="6" borderId="4" xfId="0" applyFont="1" applyFill="1" applyBorder="1" applyAlignment="1">
      <alignment wrapText="1"/>
    </xf>
    <xf numFmtId="0" fontId="13" fillId="6" borderId="4" xfId="2" applyNumberFormat="1" applyFont="1" applyFill="1" applyBorder="1" applyAlignment="1">
      <alignment horizontal="right" vertical="center" wrapText="1"/>
    </xf>
    <xf numFmtId="0" fontId="13" fillId="6" borderId="4" xfId="0" applyNumberFormat="1" applyFont="1" applyFill="1" applyBorder="1" applyAlignment="1">
      <alignment horizontal="center" vertical="center" wrapText="1"/>
    </xf>
    <xf numFmtId="0" fontId="13" fillId="6" borderId="4" xfId="2" applyFont="1" applyFill="1" applyBorder="1" applyAlignment="1">
      <alignment horizontal="center" vertical="center" wrapText="1"/>
    </xf>
    <xf numFmtId="49" fontId="13" fillId="6" borderId="4" xfId="0" applyNumberFormat="1" applyFont="1" applyFill="1" applyBorder="1" applyAlignment="1">
      <alignment horizontal="right" vertical="center" wrapText="1"/>
    </xf>
    <xf numFmtId="1" fontId="13" fillId="6" borderId="4" xfId="0" applyNumberFormat="1" applyFont="1" applyFill="1" applyBorder="1" applyAlignment="1">
      <alignment horizontal="center" vertical="center" wrapText="1"/>
    </xf>
    <xf numFmtId="171" fontId="13" fillId="6" borderId="4" xfId="0" applyNumberFormat="1" applyFont="1" applyFill="1" applyBorder="1" applyAlignment="1">
      <alignment horizontal="right" vertical="center" wrapText="1"/>
    </xf>
    <xf numFmtId="164" fontId="13" fillId="6" borderId="4" xfId="1" applyFont="1" applyFill="1" applyBorder="1" applyAlignment="1">
      <alignment horizontal="right" vertical="center" wrapText="1"/>
    </xf>
    <xf numFmtId="169" fontId="13" fillId="6" borderId="4" xfId="0" applyNumberFormat="1" applyFont="1" applyFill="1" applyBorder="1" applyAlignment="1">
      <alignment horizontal="right" vertical="center" wrapText="1"/>
    </xf>
    <xf numFmtId="43" fontId="13" fillId="6" borderId="4" xfId="0" applyNumberFormat="1" applyFont="1" applyFill="1" applyBorder="1" applyAlignment="1">
      <alignment horizontal="right" vertical="center" wrapText="1"/>
    </xf>
    <xf numFmtId="2" fontId="13" fillId="6" borderId="4" xfId="0" applyNumberFormat="1" applyFont="1" applyFill="1" applyBorder="1" applyAlignment="1">
      <alignment horizontal="right" vertical="center" wrapText="1"/>
    </xf>
    <xf numFmtId="0" fontId="3" fillId="6" borderId="0" xfId="0" applyFont="1" applyFill="1"/>
    <xf numFmtId="0" fontId="3" fillId="6" borderId="4" xfId="0" applyFont="1" applyFill="1" applyBorder="1"/>
    <xf numFmtId="0" fontId="18" fillId="5" borderId="4" xfId="0" applyFont="1" applyFill="1" applyBorder="1" applyAlignment="1">
      <alignment vertical="center" wrapText="1"/>
    </xf>
    <xf numFmtId="49" fontId="3" fillId="5" borderId="4" xfId="0" applyNumberFormat="1" applyFont="1" applyFill="1" applyBorder="1" applyAlignment="1">
      <alignment wrapText="1"/>
    </xf>
    <xf numFmtId="0" fontId="19" fillId="5" borderId="4" xfId="0" applyFont="1" applyFill="1" applyBorder="1" applyAlignment="1">
      <alignment horizontal="left" vertical="top" wrapText="1"/>
    </xf>
    <xf numFmtId="0" fontId="3" fillId="5" borderId="4" xfId="0" applyFont="1" applyFill="1" applyBorder="1"/>
    <xf numFmtId="49" fontId="13" fillId="5" borderId="4" xfId="0" applyNumberFormat="1" applyFont="1" applyFill="1" applyBorder="1" applyAlignment="1">
      <alignment horizontal="left" vertical="center"/>
    </xf>
    <xf numFmtId="0" fontId="13" fillId="5" borderId="4" xfId="2" applyNumberFormat="1" applyFont="1" applyFill="1" applyBorder="1" applyAlignment="1">
      <alignment horizontal="right" vertical="center" wrapText="1"/>
    </xf>
    <xf numFmtId="0" fontId="13" fillId="5" borderId="4" xfId="0" applyNumberFormat="1" applyFont="1" applyFill="1" applyBorder="1" applyAlignment="1">
      <alignment horizontal="center" vertical="center" wrapText="1"/>
    </xf>
    <xf numFmtId="0" fontId="13" fillId="5" borderId="4" xfId="2" applyFont="1" applyFill="1" applyBorder="1" applyAlignment="1">
      <alignment horizontal="center" vertical="center" wrapText="1"/>
    </xf>
    <xf numFmtId="49" fontId="13" fillId="5" borderId="4" xfId="0" applyNumberFormat="1" applyFont="1" applyFill="1" applyBorder="1" applyAlignment="1">
      <alignment horizontal="right" vertical="center" wrapText="1"/>
    </xf>
    <xf numFmtId="1" fontId="13" fillId="5" borderId="4" xfId="0" applyNumberFormat="1" applyFont="1" applyFill="1" applyBorder="1" applyAlignment="1">
      <alignment horizontal="center" vertical="center" wrapText="1"/>
    </xf>
    <xf numFmtId="164" fontId="13" fillId="5" borderId="4" xfId="1" applyFont="1" applyFill="1" applyBorder="1" applyAlignment="1">
      <alignment horizontal="right" vertical="center" wrapText="1"/>
    </xf>
    <xf numFmtId="166" fontId="3" fillId="5" borderId="4" xfId="0" applyNumberFormat="1" applyFont="1" applyFill="1" applyBorder="1" applyAlignment="1">
      <alignment horizontal="right"/>
    </xf>
    <xf numFmtId="169" fontId="13" fillId="5" borderId="4" xfId="0" applyNumberFormat="1" applyFont="1" applyFill="1" applyBorder="1" applyAlignment="1">
      <alignment horizontal="right" vertical="center" wrapText="1"/>
    </xf>
    <xf numFmtId="171" fontId="13" fillId="5" borderId="4" xfId="0" applyNumberFormat="1" applyFont="1" applyFill="1" applyBorder="1" applyAlignment="1">
      <alignment horizontal="right" vertical="center" wrapText="1"/>
    </xf>
    <xf numFmtId="43" fontId="13" fillId="5" borderId="4" xfId="0" applyNumberFormat="1" applyFont="1" applyFill="1" applyBorder="1" applyAlignment="1">
      <alignment horizontal="right" vertical="center" wrapText="1"/>
    </xf>
    <xf numFmtId="2" fontId="13" fillId="5" borderId="4" xfId="0" applyNumberFormat="1" applyFont="1" applyFill="1" applyBorder="1" applyAlignment="1">
      <alignment horizontal="right" vertical="center" wrapText="1"/>
    </xf>
    <xf numFmtId="0" fontId="3" fillId="5" borderId="0" xfId="0" applyFont="1" applyFill="1"/>
    <xf numFmtId="0" fontId="19" fillId="5" borderId="13" xfId="0" applyFont="1" applyFill="1" applyBorder="1" applyAlignment="1">
      <alignment horizontal="left" vertical="top" wrapText="1"/>
    </xf>
    <xf numFmtId="49" fontId="13" fillId="5" borderId="3" xfId="0" applyNumberFormat="1" applyFont="1" applyFill="1" applyBorder="1" applyAlignment="1">
      <alignment horizontal="center" vertical="center" wrapText="1"/>
    </xf>
    <xf numFmtId="0" fontId="3" fillId="6" borderId="4" xfId="0" applyNumberFormat="1" applyFont="1" applyFill="1" applyBorder="1" applyAlignment="1">
      <alignment horizontal="center" vertical="center" wrapText="1"/>
    </xf>
    <xf numFmtId="49" fontId="3" fillId="6" borderId="4" xfId="0" applyNumberFormat="1" applyFont="1" applyFill="1" applyBorder="1" applyAlignment="1">
      <alignment horizontal="right" wrapText="1"/>
    </xf>
    <xf numFmtId="0" fontId="3" fillId="6" borderId="4" xfId="0" applyNumberFormat="1" applyFont="1" applyFill="1" applyBorder="1" applyAlignment="1">
      <alignment wrapText="1"/>
    </xf>
    <xf numFmtId="0" fontId="3" fillId="6" borderId="4" xfId="0" applyFont="1" applyFill="1" applyBorder="1" applyAlignment="1">
      <alignment horizontal="right" wrapText="1"/>
    </xf>
    <xf numFmtId="49" fontId="3" fillId="6" borderId="4" xfId="0" applyNumberFormat="1" applyFont="1" applyFill="1" applyBorder="1" applyAlignment="1">
      <alignment horizontal="center" wrapText="1"/>
    </xf>
    <xf numFmtId="1" fontId="3" fillId="6" borderId="4" xfId="0" applyNumberFormat="1" applyFont="1" applyFill="1" applyBorder="1" applyAlignment="1">
      <alignment wrapText="1"/>
    </xf>
    <xf numFmtId="166" fontId="3" fillId="6" borderId="4" xfId="0" applyNumberFormat="1" applyFont="1" applyFill="1" applyBorder="1" applyAlignment="1">
      <alignment horizontal="right"/>
    </xf>
    <xf numFmtId="172" fontId="3" fillId="6" borderId="4" xfId="0" applyNumberFormat="1" applyFont="1" applyFill="1" applyBorder="1" applyAlignment="1">
      <alignment horizontal="right"/>
    </xf>
    <xf numFmtId="2" fontId="3" fillId="6" borderId="4" xfId="0" applyNumberFormat="1" applyFont="1" applyFill="1" applyBorder="1" applyAlignment="1">
      <alignment horizontal="right"/>
    </xf>
    <xf numFmtId="176" fontId="3" fillId="6" borderId="4" xfId="0" applyNumberFormat="1" applyFont="1" applyFill="1" applyBorder="1" applyAlignment="1">
      <alignment horizontal="right"/>
    </xf>
    <xf numFmtId="176" fontId="3" fillId="6" borderId="4" xfId="0" applyNumberFormat="1" applyFont="1" applyFill="1" applyBorder="1" applyAlignment="1">
      <alignment wrapText="1"/>
    </xf>
    <xf numFmtId="49" fontId="13" fillId="6" borderId="4" xfId="0" applyNumberFormat="1" applyFont="1" applyFill="1" applyBorder="1" applyAlignment="1">
      <alignment wrapText="1"/>
    </xf>
    <xf numFmtId="49" fontId="13" fillId="6" borderId="4" xfId="0" applyNumberFormat="1" applyFont="1" applyFill="1" applyBorder="1"/>
    <xf numFmtId="49" fontId="5" fillId="3" borderId="1" xfId="0" applyNumberFormat="1"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49" fontId="5" fillId="3" borderId="3" xfId="0" applyNumberFormat="1" applyFont="1" applyFill="1" applyBorder="1" applyAlignment="1">
      <alignment horizontal="center" vertical="center" wrapText="1"/>
    </xf>
    <xf numFmtId="169" fontId="5" fillId="3" borderId="4" xfId="0" applyNumberFormat="1" applyFont="1" applyFill="1" applyBorder="1" applyAlignment="1">
      <alignment horizontal="left" vertical="center"/>
    </xf>
    <xf numFmtId="49" fontId="5" fillId="3" borderId="4" xfId="0" applyNumberFormat="1" applyFont="1" applyFill="1" applyBorder="1" applyAlignment="1">
      <alignment horizontal="left" vertical="center"/>
    </xf>
    <xf numFmtId="49" fontId="5" fillId="3" borderId="4" xfId="0" applyNumberFormat="1" applyFont="1" applyFill="1" applyBorder="1" applyAlignment="1">
      <alignment horizontal="left" vertical="center" wrapText="1"/>
    </xf>
  </cellXfs>
  <cellStyles count="22">
    <cellStyle name="Normal 2 3 2 2 2" xfId="4"/>
    <cellStyle name="Normal 3" xfId="14"/>
    <cellStyle name="Обычный" xfId="0" builtinId="0"/>
    <cellStyle name="Обычный 10 2 2" xfId="6"/>
    <cellStyle name="Обычный 11" xfId="8"/>
    <cellStyle name="Обычный 14" xfId="20"/>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6 2" xfId="21"/>
    <cellStyle name="Обычный_Лист1" xfId="12"/>
    <cellStyle name="Обычный_Лист1 3" xfId="19"/>
    <cellStyle name="Стиль 1" xfId="5"/>
    <cellStyle name="Финансовый" xfId="1" builtinId="3"/>
    <cellStyle name="Финансовый 10" xfId="17"/>
    <cellStyle name="Финансовый 2" xfId="11"/>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82CB"/>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Zh.Zholamanov\AppData\Local\Microsoft\Windows\Temporary%20Internet%20Files\Content.Outlook\D2CMA6LH\&#1044;&#1040;&#1055;&#1048;&#1058;%20&#1040;&#1085;&#1086;&#1096;&#1082;&#1080;&#1085;&#1072;%20&#1083;&#1086;&#1090;&#1091;&#1089;%2015.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15"/>
  <sheetViews>
    <sheetView tabSelected="1" topLeftCell="A76" zoomScale="70" zoomScaleNormal="70" workbookViewId="0">
      <selection activeCell="N125" sqref="N125"/>
    </sheetView>
  </sheetViews>
  <sheetFormatPr defaultRowHeight="13.15" customHeight="1" x14ac:dyDescent="0.2"/>
  <cols>
    <col min="1" max="5" width="9.85546875" style="10" customWidth="1"/>
    <col min="6" max="6" width="8.5703125" style="10" customWidth="1"/>
    <col min="7" max="7" width="19.28515625" style="10" customWidth="1"/>
    <col min="8" max="8" width="11.140625" style="10" customWidth="1"/>
    <col min="9" max="10" width="13.140625" style="10" customWidth="1"/>
    <col min="11" max="11" width="6" style="10" customWidth="1"/>
    <col min="12" max="12" width="7.85546875" style="10" customWidth="1"/>
    <col min="13" max="13" width="7.28515625" style="10" customWidth="1"/>
    <col min="14" max="14" width="8.7109375" style="10" customWidth="1"/>
    <col min="15" max="15" width="12.140625" style="10" customWidth="1"/>
    <col min="16" max="16" width="13.140625" style="10" customWidth="1"/>
    <col min="17" max="17" width="9.28515625" style="10" customWidth="1"/>
    <col min="18" max="18" width="6.85546875" style="10" customWidth="1"/>
    <col min="19" max="19" width="12.5703125" style="10" customWidth="1"/>
    <col min="20" max="20" width="37.28515625" style="10" customWidth="1"/>
    <col min="21" max="21" width="6.85546875" style="10" customWidth="1"/>
    <col min="22" max="22" width="16.140625" style="10" customWidth="1"/>
    <col min="23" max="23" width="9.42578125" style="10" customWidth="1"/>
    <col min="24" max="24" width="8.42578125" style="10" customWidth="1"/>
    <col min="25" max="25" width="9.28515625" style="10" customWidth="1"/>
    <col min="26" max="27" width="5.5703125" style="10" customWidth="1"/>
    <col min="28" max="28" width="13.140625" style="10" customWidth="1"/>
    <col min="29" max="29" width="8" style="10" customWidth="1"/>
    <col min="30" max="30" width="9.5703125" style="22" customWidth="1"/>
    <col min="31" max="32" width="16.7109375" style="22" customWidth="1"/>
    <col min="33" max="33" width="22.140625" style="22" customWidth="1"/>
    <col min="34" max="34" width="12.5703125" style="22" customWidth="1"/>
    <col min="35" max="35" width="20.140625" style="22" customWidth="1"/>
    <col min="36" max="37" width="17.28515625" style="22" customWidth="1"/>
    <col min="38" max="38" width="14.28515625" style="22" customWidth="1"/>
    <col min="39" max="40" width="17.28515625" style="22" customWidth="1"/>
    <col min="41" max="41" width="18.140625" style="22" customWidth="1"/>
    <col min="42" max="42" width="8.42578125" style="22" customWidth="1"/>
    <col min="43" max="45" width="17" style="22" customWidth="1"/>
    <col min="46" max="46" width="13.42578125" style="22" customWidth="1"/>
    <col min="47" max="47" width="16.5703125" style="22" customWidth="1"/>
    <col min="48" max="48" width="15" style="22" customWidth="1"/>
    <col min="49" max="49" width="18.42578125" style="22" customWidth="1"/>
    <col min="50" max="50" width="17.28515625" style="22" customWidth="1"/>
    <col min="51" max="51" width="20.28515625" style="22" customWidth="1"/>
    <col min="52" max="52" width="21.28515625" style="22" customWidth="1"/>
    <col min="53" max="53" width="15" style="10" customWidth="1"/>
    <col min="54" max="54" width="4.85546875" style="10" customWidth="1"/>
    <col min="55" max="63" width="4.42578125" style="10" customWidth="1"/>
    <col min="64" max="64" width="7.140625" style="10" customWidth="1"/>
    <col min="65" max="65" width="16.42578125" style="10" customWidth="1"/>
    <col min="66" max="260" width="9.140625" style="10"/>
    <col min="261" max="261" width="7.42578125" style="10" customWidth="1"/>
    <col min="262" max="262" width="20.7109375" style="10" customWidth="1"/>
    <col min="263" max="263" width="44.28515625" style="10" customWidth="1"/>
    <col min="264" max="264" width="48.85546875" style="10" customWidth="1"/>
    <col min="265" max="265" width="8.5703125" style="10" customWidth="1"/>
    <col min="266" max="267" width="5.28515625" style="10" customWidth="1"/>
    <col min="268" max="268" width="7" style="10" customWidth="1"/>
    <col min="269" max="269" width="12.28515625" style="10" customWidth="1"/>
    <col min="270" max="270" width="10.7109375" style="10" customWidth="1"/>
    <col min="271" max="271" width="11.140625" style="10" customWidth="1"/>
    <col min="272" max="272" width="8.85546875" style="10" customWidth="1"/>
    <col min="273" max="273" width="13.85546875" style="10" customWidth="1"/>
    <col min="274" max="274" width="38.85546875" style="10" customWidth="1"/>
    <col min="275" max="276" width="4.85546875" style="10" customWidth="1"/>
    <col min="277" max="277" width="11.85546875" style="10" customWidth="1"/>
    <col min="278" max="278" width="9.140625" style="10" customWidth="1"/>
    <col min="279" max="279" width="13.42578125" style="10" customWidth="1"/>
    <col min="280" max="280" width="15.28515625" style="10" customWidth="1"/>
    <col min="281" max="281" width="15.42578125" style="10" customWidth="1"/>
    <col min="282" max="283" width="14.42578125" style="10" customWidth="1"/>
    <col min="284" max="284" width="7.140625" style="10" customWidth="1"/>
    <col min="285" max="287" width="15.140625" style="10" customWidth="1"/>
    <col min="288" max="288" width="6.7109375" style="10" customWidth="1"/>
    <col min="289" max="289" width="16" style="10" customWidth="1"/>
    <col min="290" max="290" width="14.85546875" style="10" customWidth="1"/>
    <col min="291" max="291" width="12.85546875" style="10" customWidth="1"/>
    <col min="292" max="292" width="4.85546875" style="10" customWidth="1"/>
    <col min="293" max="293" width="14.140625" style="10" customWidth="1"/>
    <col min="294" max="294" width="13.85546875" style="10" customWidth="1"/>
    <col min="295" max="295" width="14.140625" style="10" customWidth="1"/>
    <col min="296" max="296" width="8.5703125" style="10" bestFit="1" customWidth="1"/>
    <col min="297" max="297" width="12.85546875" style="10" customWidth="1"/>
    <col min="298" max="298" width="14" style="10" customWidth="1"/>
    <col min="299" max="299" width="13.140625" style="10" customWidth="1"/>
    <col min="300" max="300" width="8.5703125" style="10" bestFit="1" customWidth="1"/>
    <col min="301" max="301" width="15" style="10" customWidth="1"/>
    <col min="302" max="302" width="14.7109375" style="10" customWidth="1"/>
    <col min="303" max="303" width="15" style="10" customWidth="1"/>
    <col min="304" max="304" width="59.7109375" style="10" customWidth="1"/>
    <col min="305" max="305" width="81.7109375" style="10" bestFit="1" customWidth="1"/>
    <col min="306" max="306" width="19.42578125" style="10" customWidth="1"/>
    <col min="307" max="307" width="14.5703125" style="10" customWidth="1"/>
    <col min="308" max="308" width="12.28515625" style="10" customWidth="1"/>
    <col min="309" max="309" width="14.5703125" style="10" customWidth="1"/>
    <col min="310" max="310" width="11.7109375" style="10" customWidth="1"/>
    <col min="311" max="311" width="14" style="10" customWidth="1"/>
    <col min="312" max="312" width="20.5703125" style="10" customWidth="1"/>
    <col min="313" max="313" width="11.7109375" style="10" customWidth="1"/>
    <col min="314" max="314" width="10.85546875" style="10" customWidth="1"/>
    <col min="315" max="516" width="9.140625" style="10"/>
    <col min="517" max="517" width="7.42578125" style="10" customWidth="1"/>
    <col min="518" max="518" width="20.7109375" style="10" customWidth="1"/>
    <col min="519" max="519" width="44.28515625" style="10" customWidth="1"/>
    <col min="520" max="520" width="48.85546875" style="10" customWidth="1"/>
    <col min="521" max="521" width="8.5703125" style="10" customWidth="1"/>
    <col min="522" max="523" width="5.28515625" style="10" customWidth="1"/>
    <col min="524" max="524" width="7" style="10" customWidth="1"/>
    <col min="525" max="525" width="12.28515625" style="10" customWidth="1"/>
    <col min="526" max="526" width="10.7109375" style="10" customWidth="1"/>
    <col min="527" max="527" width="11.140625" style="10" customWidth="1"/>
    <col min="528" max="528" width="8.85546875" style="10" customWidth="1"/>
    <col min="529" max="529" width="13.85546875" style="10" customWidth="1"/>
    <col min="530" max="530" width="38.85546875" style="10" customWidth="1"/>
    <col min="531" max="532" width="4.85546875" style="10" customWidth="1"/>
    <col min="533" max="533" width="11.85546875" style="10" customWidth="1"/>
    <col min="534" max="534" width="9.140625" style="10" customWidth="1"/>
    <col min="535" max="535" width="13.42578125" style="10" customWidth="1"/>
    <col min="536" max="536" width="15.28515625" style="10" customWidth="1"/>
    <col min="537" max="537" width="15.42578125" style="10" customWidth="1"/>
    <col min="538" max="539" width="14.42578125" style="10" customWidth="1"/>
    <col min="540" max="540" width="7.140625" style="10" customWidth="1"/>
    <col min="541" max="543" width="15.140625" style="10" customWidth="1"/>
    <col min="544" max="544" width="6.7109375" style="10" customWidth="1"/>
    <col min="545" max="545" width="16" style="10" customWidth="1"/>
    <col min="546" max="546" width="14.85546875" style="10" customWidth="1"/>
    <col min="547" max="547" width="12.85546875" style="10" customWidth="1"/>
    <col min="548" max="548" width="4.85546875" style="10" customWidth="1"/>
    <col min="549" max="549" width="14.140625" style="10" customWidth="1"/>
    <col min="550" max="550" width="13.85546875" style="10" customWidth="1"/>
    <col min="551" max="551" width="14.140625" style="10" customWidth="1"/>
    <col min="552" max="552" width="8.5703125" style="10" bestFit="1" customWidth="1"/>
    <col min="553" max="553" width="12.85546875" style="10" customWidth="1"/>
    <col min="554" max="554" width="14" style="10" customWidth="1"/>
    <col min="555" max="555" width="13.140625" style="10" customWidth="1"/>
    <col min="556" max="556" width="8.5703125" style="10" bestFit="1" customWidth="1"/>
    <col min="557" max="557" width="15" style="10" customWidth="1"/>
    <col min="558" max="558" width="14.7109375" style="10" customWidth="1"/>
    <col min="559" max="559" width="15" style="10" customWidth="1"/>
    <col min="560" max="560" width="59.7109375" style="10" customWidth="1"/>
    <col min="561" max="561" width="81.7109375" style="10" bestFit="1" customWidth="1"/>
    <col min="562" max="562" width="19.42578125" style="10" customWidth="1"/>
    <col min="563" max="563" width="14.5703125" style="10" customWidth="1"/>
    <col min="564" max="564" width="12.28515625" style="10" customWidth="1"/>
    <col min="565" max="565" width="14.5703125" style="10" customWidth="1"/>
    <col min="566" max="566" width="11.7109375" style="10" customWidth="1"/>
    <col min="567" max="567" width="14" style="10" customWidth="1"/>
    <col min="568" max="568" width="20.5703125" style="10" customWidth="1"/>
    <col min="569" max="569" width="11.7109375" style="10" customWidth="1"/>
    <col min="570" max="570" width="10.85546875" style="10" customWidth="1"/>
    <col min="571" max="772" width="9.140625" style="10"/>
    <col min="773" max="773" width="7.42578125" style="10" customWidth="1"/>
    <col min="774" max="774" width="20.7109375" style="10" customWidth="1"/>
    <col min="775" max="775" width="44.28515625" style="10" customWidth="1"/>
    <col min="776" max="776" width="48.85546875" style="10" customWidth="1"/>
    <col min="777" max="777" width="8.5703125" style="10" customWidth="1"/>
    <col min="778" max="779" width="5.28515625" style="10" customWidth="1"/>
    <col min="780" max="780" width="7" style="10" customWidth="1"/>
    <col min="781" max="781" width="12.28515625" style="10" customWidth="1"/>
    <col min="782" max="782" width="10.7109375" style="10" customWidth="1"/>
    <col min="783" max="783" width="11.140625" style="10" customWidth="1"/>
    <col min="784" max="784" width="8.85546875" style="10" customWidth="1"/>
    <col min="785" max="785" width="13.85546875" style="10" customWidth="1"/>
    <col min="786" max="786" width="38.85546875" style="10" customWidth="1"/>
    <col min="787" max="788" width="4.85546875" style="10" customWidth="1"/>
    <col min="789" max="789" width="11.85546875" style="10" customWidth="1"/>
    <col min="790" max="790" width="9.140625" style="10" customWidth="1"/>
    <col min="791" max="791" width="13.42578125" style="10" customWidth="1"/>
    <col min="792" max="792" width="15.28515625" style="10" customWidth="1"/>
    <col min="793" max="793" width="15.42578125" style="10" customWidth="1"/>
    <col min="794" max="795" width="14.42578125" style="10" customWidth="1"/>
    <col min="796" max="796" width="7.140625" style="10" customWidth="1"/>
    <col min="797" max="799" width="15.140625" style="10" customWidth="1"/>
    <col min="800" max="800" width="6.7109375" style="10" customWidth="1"/>
    <col min="801" max="801" width="16" style="10" customWidth="1"/>
    <col min="802" max="802" width="14.85546875" style="10" customWidth="1"/>
    <col min="803" max="803" width="12.85546875" style="10" customWidth="1"/>
    <col min="804" max="804" width="4.85546875" style="10" customWidth="1"/>
    <col min="805" max="805" width="14.140625" style="10" customWidth="1"/>
    <col min="806" max="806" width="13.85546875" style="10" customWidth="1"/>
    <col min="807" max="807" width="14.140625" style="10" customWidth="1"/>
    <col min="808" max="808" width="8.5703125" style="10" bestFit="1" customWidth="1"/>
    <col min="809" max="809" width="12.85546875" style="10" customWidth="1"/>
    <col min="810" max="810" width="14" style="10" customWidth="1"/>
    <col min="811" max="811" width="13.140625" style="10" customWidth="1"/>
    <col min="812" max="812" width="8.5703125" style="10" bestFit="1" customWidth="1"/>
    <col min="813" max="813" width="15" style="10" customWidth="1"/>
    <col min="814" max="814" width="14.7109375" style="10" customWidth="1"/>
    <col min="815" max="815" width="15" style="10" customWidth="1"/>
    <col min="816" max="816" width="59.7109375" style="10" customWidth="1"/>
    <col min="817" max="817" width="81.7109375" style="10" bestFit="1" customWidth="1"/>
    <col min="818" max="818" width="19.42578125" style="10" customWidth="1"/>
    <col min="819" max="819" width="14.5703125" style="10" customWidth="1"/>
    <col min="820" max="820" width="12.28515625" style="10" customWidth="1"/>
    <col min="821" max="821" width="14.5703125" style="10" customWidth="1"/>
    <col min="822" max="822" width="11.7109375" style="10" customWidth="1"/>
    <col min="823" max="823" width="14" style="10" customWidth="1"/>
    <col min="824" max="824" width="20.5703125" style="10" customWidth="1"/>
    <col min="825" max="825" width="11.7109375" style="10" customWidth="1"/>
    <col min="826" max="826" width="10.85546875" style="10" customWidth="1"/>
    <col min="827" max="1028" width="9.140625" style="10"/>
    <col min="1029" max="1029" width="7.42578125" style="10" customWidth="1"/>
    <col min="1030" max="1030" width="20.7109375" style="10" customWidth="1"/>
    <col min="1031" max="1031" width="44.28515625" style="10" customWidth="1"/>
    <col min="1032" max="1032" width="48.85546875" style="10" customWidth="1"/>
    <col min="1033" max="1033" width="8.5703125" style="10" customWidth="1"/>
    <col min="1034" max="1035" width="5.28515625" style="10" customWidth="1"/>
    <col min="1036" max="1036" width="7" style="10" customWidth="1"/>
    <col min="1037" max="1037" width="12.28515625" style="10" customWidth="1"/>
    <col min="1038" max="1038" width="10.7109375" style="10" customWidth="1"/>
    <col min="1039" max="1039" width="11.140625" style="10" customWidth="1"/>
    <col min="1040" max="1040" width="8.85546875" style="10" customWidth="1"/>
    <col min="1041" max="1041" width="13.85546875" style="10" customWidth="1"/>
    <col min="1042" max="1042" width="38.85546875" style="10" customWidth="1"/>
    <col min="1043" max="1044" width="4.85546875" style="10" customWidth="1"/>
    <col min="1045" max="1045" width="11.85546875" style="10" customWidth="1"/>
    <col min="1046" max="1046" width="9.140625" style="10" customWidth="1"/>
    <col min="1047" max="1047" width="13.42578125" style="10" customWidth="1"/>
    <col min="1048" max="1048" width="15.28515625" style="10" customWidth="1"/>
    <col min="1049" max="1049" width="15.42578125" style="10" customWidth="1"/>
    <col min="1050" max="1051" width="14.42578125" style="10" customWidth="1"/>
    <col min="1052" max="1052" width="7.140625" style="10" customWidth="1"/>
    <col min="1053" max="1055" width="15.140625" style="10" customWidth="1"/>
    <col min="1056" max="1056" width="6.7109375" style="10" customWidth="1"/>
    <col min="1057" max="1057" width="16" style="10" customWidth="1"/>
    <col min="1058" max="1058" width="14.85546875" style="10" customWidth="1"/>
    <col min="1059" max="1059" width="12.85546875" style="10" customWidth="1"/>
    <col min="1060" max="1060" width="4.85546875" style="10" customWidth="1"/>
    <col min="1061" max="1061" width="14.140625" style="10" customWidth="1"/>
    <col min="1062" max="1062" width="13.85546875" style="10" customWidth="1"/>
    <col min="1063" max="1063" width="14.140625" style="10" customWidth="1"/>
    <col min="1064" max="1064" width="8.5703125" style="10" bestFit="1" customWidth="1"/>
    <col min="1065" max="1065" width="12.85546875" style="10" customWidth="1"/>
    <col min="1066" max="1066" width="14" style="10" customWidth="1"/>
    <col min="1067" max="1067" width="13.140625" style="10" customWidth="1"/>
    <col min="1068" max="1068" width="8.5703125" style="10" bestFit="1" customWidth="1"/>
    <col min="1069" max="1069" width="15" style="10" customWidth="1"/>
    <col min="1070" max="1070" width="14.7109375" style="10" customWidth="1"/>
    <col min="1071" max="1071" width="15" style="10" customWidth="1"/>
    <col min="1072" max="1072" width="59.7109375" style="10" customWidth="1"/>
    <col min="1073" max="1073" width="81.7109375" style="10" bestFit="1" customWidth="1"/>
    <col min="1074" max="1074" width="19.42578125" style="10" customWidth="1"/>
    <col min="1075" max="1075" width="14.5703125" style="10" customWidth="1"/>
    <col min="1076" max="1076" width="12.28515625" style="10" customWidth="1"/>
    <col min="1077" max="1077" width="14.5703125" style="10" customWidth="1"/>
    <col min="1078" max="1078" width="11.7109375" style="10" customWidth="1"/>
    <col min="1079" max="1079" width="14" style="10" customWidth="1"/>
    <col min="1080" max="1080" width="20.5703125" style="10" customWidth="1"/>
    <col min="1081" max="1081" width="11.7109375" style="10" customWidth="1"/>
    <col min="1082" max="1082" width="10.85546875" style="10" customWidth="1"/>
    <col min="1083" max="1284" width="9.140625" style="10"/>
    <col min="1285" max="1285" width="7.42578125" style="10" customWidth="1"/>
    <col min="1286" max="1286" width="20.7109375" style="10" customWidth="1"/>
    <col min="1287" max="1287" width="44.28515625" style="10" customWidth="1"/>
    <col min="1288" max="1288" width="48.85546875" style="10" customWidth="1"/>
    <col min="1289" max="1289" width="8.5703125" style="10" customWidth="1"/>
    <col min="1290" max="1291" width="5.28515625" style="10" customWidth="1"/>
    <col min="1292" max="1292" width="7" style="10" customWidth="1"/>
    <col min="1293" max="1293" width="12.28515625" style="10" customWidth="1"/>
    <col min="1294" max="1294" width="10.7109375" style="10" customWidth="1"/>
    <col min="1295" max="1295" width="11.140625" style="10" customWidth="1"/>
    <col min="1296" max="1296" width="8.85546875" style="10" customWidth="1"/>
    <col min="1297" max="1297" width="13.85546875" style="10" customWidth="1"/>
    <col min="1298" max="1298" width="38.85546875" style="10" customWidth="1"/>
    <col min="1299" max="1300" width="4.85546875" style="10" customWidth="1"/>
    <col min="1301" max="1301" width="11.85546875" style="10" customWidth="1"/>
    <col min="1302" max="1302" width="9.140625" style="10" customWidth="1"/>
    <col min="1303" max="1303" width="13.42578125" style="10" customWidth="1"/>
    <col min="1304" max="1304" width="15.28515625" style="10" customWidth="1"/>
    <col min="1305" max="1305" width="15.42578125" style="10" customWidth="1"/>
    <col min="1306" max="1307" width="14.42578125" style="10" customWidth="1"/>
    <col min="1308" max="1308" width="7.140625" style="10" customWidth="1"/>
    <col min="1309" max="1311" width="15.140625" style="10" customWidth="1"/>
    <col min="1312" max="1312" width="6.7109375" style="10" customWidth="1"/>
    <col min="1313" max="1313" width="16" style="10" customWidth="1"/>
    <col min="1314" max="1314" width="14.85546875" style="10" customWidth="1"/>
    <col min="1315" max="1315" width="12.85546875" style="10" customWidth="1"/>
    <col min="1316" max="1316" width="4.85546875" style="10" customWidth="1"/>
    <col min="1317" max="1317" width="14.140625" style="10" customWidth="1"/>
    <col min="1318" max="1318" width="13.85546875" style="10" customWidth="1"/>
    <col min="1319" max="1319" width="14.140625" style="10" customWidth="1"/>
    <col min="1320" max="1320" width="8.5703125" style="10" bestFit="1" customWidth="1"/>
    <col min="1321" max="1321" width="12.85546875" style="10" customWidth="1"/>
    <col min="1322" max="1322" width="14" style="10" customWidth="1"/>
    <col min="1323" max="1323" width="13.140625" style="10" customWidth="1"/>
    <col min="1324" max="1324" width="8.5703125" style="10" bestFit="1" customWidth="1"/>
    <col min="1325" max="1325" width="15" style="10" customWidth="1"/>
    <col min="1326" max="1326" width="14.7109375" style="10" customWidth="1"/>
    <col min="1327" max="1327" width="15" style="10" customWidth="1"/>
    <col min="1328" max="1328" width="59.7109375" style="10" customWidth="1"/>
    <col min="1329" max="1329" width="81.7109375" style="10" bestFit="1" customWidth="1"/>
    <col min="1330" max="1330" width="19.42578125" style="10" customWidth="1"/>
    <col min="1331" max="1331" width="14.5703125" style="10" customWidth="1"/>
    <col min="1332" max="1332" width="12.28515625" style="10" customWidth="1"/>
    <col min="1333" max="1333" width="14.5703125" style="10" customWidth="1"/>
    <col min="1334" max="1334" width="11.7109375" style="10" customWidth="1"/>
    <col min="1335" max="1335" width="14" style="10" customWidth="1"/>
    <col min="1336" max="1336" width="20.5703125" style="10" customWidth="1"/>
    <col min="1337" max="1337" width="11.7109375" style="10" customWidth="1"/>
    <col min="1338" max="1338" width="10.85546875" style="10" customWidth="1"/>
    <col min="1339" max="1540" width="9.140625" style="10"/>
    <col min="1541" max="1541" width="7.42578125" style="10" customWidth="1"/>
    <col min="1542" max="1542" width="20.7109375" style="10" customWidth="1"/>
    <col min="1543" max="1543" width="44.28515625" style="10" customWidth="1"/>
    <col min="1544" max="1544" width="48.85546875" style="10" customWidth="1"/>
    <col min="1545" max="1545" width="8.5703125" style="10" customWidth="1"/>
    <col min="1546" max="1547" width="5.28515625" style="10" customWidth="1"/>
    <col min="1548" max="1548" width="7" style="10" customWidth="1"/>
    <col min="1549" max="1549" width="12.28515625" style="10" customWidth="1"/>
    <col min="1550" max="1550" width="10.7109375" style="10" customWidth="1"/>
    <col min="1551" max="1551" width="11.140625" style="10" customWidth="1"/>
    <col min="1552" max="1552" width="8.85546875" style="10" customWidth="1"/>
    <col min="1553" max="1553" width="13.85546875" style="10" customWidth="1"/>
    <col min="1554" max="1554" width="38.85546875" style="10" customWidth="1"/>
    <col min="1555" max="1556" width="4.85546875" style="10" customWidth="1"/>
    <col min="1557" max="1557" width="11.85546875" style="10" customWidth="1"/>
    <col min="1558" max="1558" width="9.140625" style="10" customWidth="1"/>
    <col min="1559" max="1559" width="13.42578125" style="10" customWidth="1"/>
    <col min="1560" max="1560" width="15.28515625" style="10" customWidth="1"/>
    <col min="1561" max="1561" width="15.42578125" style="10" customWidth="1"/>
    <col min="1562" max="1563" width="14.42578125" style="10" customWidth="1"/>
    <col min="1564" max="1564" width="7.140625" style="10" customWidth="1"/>
    <col min="1565" max="1567" width="15.140625" style="10" customWidth="1"/>
    <col min="1568" max="1568" width="6.7109375" style="10" customWidth="1"/>
    <col min="1569" max="1569" width="16" style="10" customWidth="1"/>
    <col min="1570" max="1570" width="14.85546875" style="10" customWidth="1"/>
    <col min="1571" max="1571" width="12.85546875" style="10" customWidth="1"/>
    <col min="1572" max="1572" width="4.85546875" style="10" customWidth="1"/>
    <col min="1573" max="1573" width="14.140625" style="10" customWidth="1"/>
    <col min="1574" max="1574" width="13.85546875" style="10" customWidth="1"/>
    <col min="1575" max="1575" width="14.140625" style="10" customWidth="1"/>
    <col min="1576" max="1576" width="8.5703125" style="10" bestFit="1" customWidth="1"/>
    <col min="1577" max="1577" width="12.85546875" style="10" customWidth="1"/>
    <col min="1578" max="1578" width="14" style="10" customWidth="1"/>
    <col min="1579" max="1579" width="13.140625" style="10" customWidth="1"/>
    <col min="1580" max="1580" width="8.5703125" style="10" bestFit="1" customWidth="1"/>
    <col min="1581" max="1581" width="15" style="10" customWidth="1"/>
    <col min="1582" max="1582" width="14.7109375" style="10" customWidth="1"/>
    <col min="1583" max="1583" width="15" style="10" customWidth="1"/>
    <col min="1584" max="1584" width="59.7109375" style="10" customWidth="1"/>
    <col min="1585" max="1585" width="81.7109375" style="10" bestFit="1" customWidth="1"/>
    <col min="1586" max="1586" width="19.42578125" style="10" customWidth="1"/>
    <col min="1587" max="1587" width="14.5703125" style="10" customWidth="1"/>
    <col min="1588" max="1588" width="12.28515625" style="10" customWidth="1"/>
    <col min="1589" max="1589" width="14.5703125" style="10" customWidth="1"/>
    <col min="1590" max="1590" width="11.7109375" style="10" customWidth="1"/>
    <col min="1591" max="1591" width="14" style="10" customWidth="1"/>
    <col min="1592" max="1592" width="20.5703125" style="10" customWidth="1"/>
    <col min="1593" max="1593" width="11.7109375" style="10" customWidth="1"/>
    <col min="1594" max="1594" width="10.85546875" style="10" customWidth="1"/>
    <col min="1595" max="1796" width="9.140625" style="10"/>
    <col min="1797" max="1797" width="7.42578125" style="10" customWidth="1"/>
    <col min="1798" max="1798" width="20.7109375" style="10" customWidth="1"/>
    <col min="1799" max="1799" width="44.28515625" style="10" customWidth="1"/>
    <col min="1800" max="1800" width="48.85546875" style="10" customWidth="1"/>
    <col min="1801" max="1801" width="8.5703125" style="10" customWidth="1"/>
    <col min="1802" max="1803" width="5.28515625" style="10" customWidth="1"/>
    <col min="1804" max="1804" width="7" style="10" customWidth="1"/>
    <col min="1805" max="1805" width="12.28515625" style="10" customWidth="1"/>
    <col min="1806" max="1806" width="10.7109375" style="10" customWidth="1"/>
    <col min="1807" max="1807" width="11.140625" style="10" customWidth="1"/>
    <col min="1808" max="1808" width="8.85546875" style="10" customWidth="1"/>
    <col min="1809" max="1809" width="13.85546875" style="10" customWidth="1"/>
    <col min="1810" max="1810" width="38.85546875" style="10" customWidth="1"/>
    <col min="1811" max="1812" width="4.85546875" style="10" customWidth="1"/>
    <col min="1813" max="1813" width="11.85546875" style="10" customWidth="1"/>
    <col min="1814" max="1814" width="9.140625" style="10" customWidth="1"/>
    <col min="1815" max="1815" width="13.42578125" style="10" customWidth="1"/>
    <col min="1816" max="1816" width="15.28515625" style="10" customWidth="1"/>
    <col min="1817" max="1817" width="15.42578125" style="10" customWidth="1"/>
    <col min="1818" max="1819" width="14.42578125" style="10" customWidth="1"/>
    <col min="1820" max="1820" width="7.140625" style="10" customWidth="1"/>
    <col min="1821" max="1823" width="15.140625" style="10" customWidth="1"/>
    <col min="1824" max="1824" width="6.7109375" style="10" customWidth="1"/>
    <col min="1825" max="1825" width="16" style="10" customWidth="1"/>
    <col min="1826" max="1826" width="14.85546875" style="10" customWidth="1"/>
    <col min="1827" max="1827" width="12.85546875" style="10" customWidth="1"/>
    <col min="1828" max="1828" width="4.85546875" style="10" customWidth="1"/>
    <col min="1829" max="1829" width="14.140625" style="10" customWidth="1"/>
    <col min="1830" max="1830" width="13.85546875" style="10" customWidth="1"/>
    <col min="1831" max="1831" width="14.140625" style="10" customWidth="1"/>
    <col min="1832" max="1832" width="8.5703125" style="10" bestFit="1" customWidth="1"/>
    <col min="1833" max="1833" width="12.85546875" style="10" customWidth="1"/>
    <col min="1834" max="1834" width="14" style="10" customWidth="1"/>
    <col min="1835" max="1835" width="13.140625" style="10" customWidth="1"/>
    <col min="1836" max="1836" width="8.5703125" style="10" bestFit="1" customWidth="1"/>
    <col min="1837" max="1837" width="15" style="10" customWidth="1"/>
    <col min="1838" max="1838" width="14.7109375" style="10" customWidth="1"/>
    <col min="1839" max="1839" width="15" style="10" customWidth="1"/>
    <col min="1840" max="1840" width="59.7109375" style="10" customWidth="1"/>
    <col min="1841" max="1841" width="81.7109375" style="10" bestFit="1" customWidth="1"/>
    <col min="1842" max="1842" width="19.42578125" style="10" customWidth="1"/>
    <col min="1843" max="1843" width="14.5703125" style="10" customWidth="1"/>
    <col min="1844" max="1844" width="12.28515625" style="10" customWidth="1"/>
    <col min="1845" max="1845" width="14.5703125" style="10" customWidth="1"/>
    <col min="1846" max="1846" width="11.7109375" style="10" customWidth="1"/>
    <col min="1847" max="1847" width="14" style="10" customWidth="1"/>
    <col min="1848" max="1848" width="20.5703125" style="10" customWidth="1"/>
    <col min="1849" max="1849" width="11.7109375" style="10" customWidth="1"/>
    <col min="1850" max="1850" width="10.85546875" style="10" customWidth="1"/>
    <col min="1851" max="2052" width="9.140625" style="10"/>
    <col min="2053" max="2053" width="7.42578125" style="10" customWidth="1"/>
    <col min="2054" max="2054" width="20.7109375" style="10" customWidth="1"/>
    <col min="2055" max="2055" width="44.28515625" style="10" customWidth="1"/>
    <col min="2056" max="2056" width="48.85546875" style="10" customWidth="1"/>
    <col min="2057" max="2057" width="8.5703125" style="10" customWidth="1"/>
    <col min="2058" max="2059" width="5.28515625" style="10" customWidth="1"/>
    <col min="2060" max="2060" width="7" style="10" customWidth="1"/>
    <col min="2061" max="2061" width="12.28515625" style="10" customWidth="1"/>
    <col min="2062" max="2062" width="10.7109375" style="10" customWidth="1"/>
    <col min="2063" max="2063" width="11.140625" style="10" customWidth="1"/>
    <col min="2064" max="2064" width="8.85546875" style="10" customWidth="1"/>
    <col min="2065" max="2065" width="13.85546875" style="10" customWidth="1"/>
    <col min="2066" max="2066" width="38.85546875" style="10" customWidth="1"/>
    <col min="2067" max="2068" width="4.85546875" style="10" customWidth="1"/>
    <col min="2069" max="2069" width="11.85546875" style="10" customWidth="1"/>
    <col min="2070" max="2070" width="9.140625" style="10" customWidth="1"/>
    <col min="2071" max="2071" width="13.42578125" style="10" customWidth="1"/>
    <col min="2072" max="2072" width="15.28515625" style="10" customWidth="1"/>
    <col min="2073" max="2073" width="15.42578125" style="10" customWidth="1"/>
    <col min="2074" max="2075" width="14.42578125" style="10" customWidth="1"/>
    <col min="2076" max="2076" width="7.140625" style="10" customWidth="1"/>
    <col min="2077" max="2079" width="15.140625" style="10" customWidth="1"/>
    <col min="2080" max="2080" width="6.7109375" style="10" customWidth="1"/>
    <col min="2081" max="2081" width="16" style="10" customWidth="1"/>
    <col min="2082" max="2082" width="14.85546875" style="10" customWidth="1"/>
    <col min="2083" max="2083" width="12.85546875" style="10" customWidth="1"/>
    <col min="2084" max="2084" width="4.85546875" style="10" customWidth="1"/>
    <col min="2085" max="2085" width="14.140625" style="10" customWidth="1"/>
    <col min="2086" max="2086" width="13.85546875" style="10" customWidth="1"/>
    <col min="2087" max="2087" width="14.140625" style="10" customWidth="1"/>
    <col min="2088" max="2088" width="8.5703125" style="10" bestFit="1" customWidth="1"/>
    <col min="2089" max="2089" width="12.85546875" style="10" customWidth="1"/>
    <col min="2090" max="2090" width="14" style="10" customWidth="1"/>
    <col min="2091" max="2091" width="13.140625" style="10" customWidth="1"/>
    <col min="2092" max="2092" width="8.5703125" style="10" bestFit="1" customWidth="1"/>
    <col min="2093" max="2093" width="15" style="10" customWidth="1"/>
    <col min="2094" max="2094" width="14.7109375" style="10" customWidth="1"/>
    <col min="2095" max="2095" width="15" style="10" customWidth="1"/>
    <col min="2096" max="2096" width="59.7109375" style="10" customWidth="1"/>
    <col min="2097" max="2097" width="81.7109375" style="10" bestFit="1" customWidth="1"/>
    <col min="2098" max="2098" width="19.42578125" style="10" customWidth="1"/>
    <col min="2099" max="2099" width="14.5703125" style="10" customWidth="1"/>
    <col min="2100" max="2100" width="12.28515625" style="10" customWidth="1"/>
    <col min="2101" max="2101" width="14.5703125" style="10" customWidth="1"/>
    <col min="2102" max="2102" width="11.7109375" style="10" customWidth="1"/>
    <col min="2103" max="2103" width="14" style="10" customWidth="1"/>
    <col min="2104" max="2104" width="20.5703125" style="10" customWidth="1"/>
    <col min="2105" max="2105" width="11.7109375" style="10" customWidth="1"/>
    <col min="2106" max="2106" width="10.85546875" style="10" customWidth="1"/>
    <col min="2107" max="2308" width="9.140625" style="10"/>
    <col min="2309" max="2309" width="7.42578125" style="10" customWidth="1"/>
    <col min="2310" max="2310" width="20.7109375" style="10" customWidth="1"/>
    <col min="2311" max="2311" width="44.28515625" style="10" customWidth="1"/>
    <col min="2312" max="2312" width="48.85546875" style="10" customWidth="1"/>
    <col min="2313" max="2313" width="8.5703125" style="10" customWidth="1"/>
    <col min="2314" max="2315" width="5.28515625" style="10" customWidth="1"/>
    <col min="2316" max="2316" width="7" style="10" customWidth="1"/>
    <col min="2317" max="2317" width="12.28515625" style="10" customWidth="1"/>
    <col min="2318" max="2318" width="10.7109375" style="10" customWidth="1"/>
    <col min="2319" max="2319" width="11.140625" style="10" customWidth="1"/>
    <col min="2320" max="2320" width="8.85546875" style="10" customWidth="1"/>
    <col min="2321" max="2321" width="13.85546875" style="10" customWidth="1"/>
    <col min="2322" max="2322" width="38.85546875" style="10" customWidth="1"/>
    <col min="2323" max="2324" width="4.85546875" style="10" customWidth="1"/>
    <col min="2325" max="2325" width="11.85546875" style="10" customWidth="1"/>
    <col min="2326" max="2326" width="9.140625" style="10" customWidth="1"/>
    <col min="2327" max="2327" width="13.42578125" style="10" customWidth="1"/>
    <col min="2328" max="2328" width="15.28515625" style="10" customWidth="1"/>
    <col min="2329" max="2329" width="15.42578125" style="10" customWidth="1"/>
    <col min="2330" max="2331" width="14.42578125" style="10" customWidth="1"/>
    <col min="2332" max="2332" width="7.140625" style="10" customWidth="1"/>
    <col min="2333" max="2335" width="15.140625" style="10" customWidth="1"/>
    <col min="2336" max="2336" width="6.7109375" style="10" customWidth="1"/>
    <col min="2337" max="2337" width="16" style="10" customWidth="1"/>
    <col min="2338" max="2338" width="14.85546875" style="10" customWidth="1"/>
    <col min="2339" max="2339" width="12.85546875" style="10" customWidth="1"/>
    <col min="2340" max="2340" width="4.85546875" style="10" customWidth="1"/>
    <col min="2341" max="2341" width="14.140625" style="10" customWidth="1"/>
    <col min="2342" max="2342" width="13.85546875" style="10" customWidth="1"/>
    <col min="2343" max="2343" width="14.140625" style="10" customWidth="1"/>
    <col min="2344" max="2344" width="8.5703125" style="10" bestFit="1" customWidth="1"/>
    <col min="2345" max="2345" width="12.85546875" style="10" customWidth="1"/>
    <col min="2346" max="2346" width="14" style="10" customWidth="1"/>
    <col min="2347" max="2347" width="13.140625" style="10" customWidth="1"/>
    <col min="2348" max="2348" width="8.5703125" style="10" bestFit="1" customWidth="1"/>
    <col min="2349" max="2349" width="15" style="10" customWidth="1"/>
    <col min="2350" max="2350" width="14.7109375" style="10" customWidth="1"/>
    <col min="2351" max="2351" width="15" style="10" customWidth="1"/>
    <col min="2352" max="2352" width="59.7109375" style="10" customWidth="1"/>
    <col min="2353" max="2353" width="81.7109375" style="10" bestFit="1" customWidth="1"/>
    <col min="2354" max="2354" width="19.42578125" style="10" customWidth="1"/>
    <col min="2355" max="2355" width="14.5703125" style="10" customWidth="1"/>
    <col min="2356" max="2356" width="12.28515625" style="10" customWidth="1"/>
    <col min="2357" max="2357" width="14.5703125" style="10" customWidth="1"/>
    <col min="2358" max="2358" width="11.7109375" style="10" customWidth="1"/>
    <col min="2359" max="2359" width="14" style="10" customWidth="1"/>
    <col min="2360" max="2360" width="20.5703125" style="10" customWidth="1"/>
    <col min="2361" max="2361" width="11.7109375" style="10" customWidth="1"/>
    <col min="2362" max="2362" width="10.85546875" style="10" customWidth="1"/>
    <col min="2363" max="2564" width="9.140625" style="10"/>
    <col min="2565" max="2565" width="7.42578125" style="10" customWidth="1"/>
    <col min="2566" max="2566" width="20.7109375" style="10" customWidth="1"/>
    <col min="2567" max="2567" width="44.28515625" style="10" customWidth="1"/>
    <col min="2568" max="2568" width="48.85546875" style="10" customWidth="1"/>
    <col min="2569" max="2569" width="8.5703125" style="10" customWidth="1"/>
    <col min="2570" max="2571" width="5.28515625" style="10" customWidth="1"/>
    <col min="2572" max="2572" width="7" style="10" customWidth="1"/>
    <col min="2573" max="2573" width="12.28515625" style="10" customWidth="1"/>
    <col min="2574" max="2574" width="10.7109375" style="10" customWidth="1"/>
    <col min="2575" max="2575" width="11.140625" style="10" customWidth="1"/>
    <col min="2576" max="2576" width="8.85546875" style="10" customWidth="1"/>
    <col min="2577" max="2577" width="13.85546875" style="10" customWidth="1"/>
    <col min="2578" max="2578" width="38.85546875" style="10" customWidth="1"/>
    <col min="2579" max="2580" width="4.85546875" style="10" customWidth="1"/>
    <col min="2581" max="2581" width="11.85546875" style="10" customWidth="1"/>
    <col min="2582" max="2582" width="9.140625" style="10" customWidth="1"/>
    <col min="2583" max="2583" width="13.42578125" style="10" customWidth="1"/>
    <col min="2584" max="2584" width="15.28515625" style="10" customWidth="1"/>
    <col min="2585" max="2585" width="15.42578125" style="10" customWidth="1"/>
    <col min="2586" max="2587" width="14.42578125" style="10" customWidth="1"/>
    <col min="2588" max="2588" width="7.140625" style="10" customWidth="1"/>
    <col min="2589" max="2591" width="15.140625" style="10" customWidth="1"/>
    <col min="2592" max="2592" width="6.7109375" style="10" customWidth="1"/>
    <col min="2593" max="2593" width="16" style="10" customWidth="1"/>
    <col min="2594" max="2594" width="14.85546875" style="10" customWidth="1"/>
    <col min="2595" max="2595" width="12.85546875" style="10" customWidth="1"/>
    <col min="2596" max="2596" width="4.85546875" style="10" customWidth="1"/>
    <col min="2597" max="2597" width="14.140625" style="10" customWidth="1"/>
    <col min="2598" max="2598" width="13.85546875" style="10" customWidth="1"/>
    <col min="2599" max="2599" width="14.140625" style="10" customWidth="1"/>
    <col min="2600" max="2600" width="8.5703125" style="10" bestFit="1" customWidth="1"/>
    <col min="2601" max="2601" width="12.85546875" style="10" customWidth="1"/>
    <col min="2602" max="2602" width="14" style="10" customWidth="1"/>
    <col min="2603" max="2603" width="13.140625" style="10" customWidth="1"/>
    <col min="2604" max="2604" width="8.5703125" style="10" bestFit="1" customWidth="1"/>
    <col min="2605" max="2605" width="15" style="10" customWidth="1"/>
    <col min="2606" max="2606" width="14.7109375" style="10" customWidth="1"/>
    <col min="2607" max="2607" width="15" style="10" customWidth="1"/>
    <col min="2608" max="2608" width="59.7109375" style="10" customWidth="1"/>
    <col min="2609" max="2609" width="81.7109375" style="10" bestFit="1" customWidth="1"/>
    <col min="2610" max="2610" width="19.42578125" style="10" customWidth="1"/>
    <col min="2611" max="2611" width="14.5703125" style="10" customWidth="1"/>
    <col min="2612" max="2612" width="12.28515625" style="10" customWidth="1"/>
    <col min="2613" max="2613" width="14.5703125" style="10" customWidth="1"/>
    <col min="2614" max="2614" width="11.7109375" style="10" customWidth="1"/>
    <col min="2615" max="2615" width="14" style="10" customWidth="1"/>
    <col min="2616" max="2616" width="20.5703125" style="10" customWidth="1"/>
    <col min="2617" max="2617" width="11.7109375" style="10" customWidth="1"/>
    <col min="2618" max="2618" width="10.85546875" style="10" customWidth="1"/>
    <col min="2619" max="2820" width="9.140625" style="10"/>
    <col min="2821" max="2821" width="7.42578125" style="10" customWidth="1"/>
    <col min="2822" max="2822" width="20.7109375" style="10" customWidth="1"/>
    <col min="2823" max="2823" width="44.28515625" style="10" customWidth="1"/>
    <col min="2824" max="2824" width="48.85546875" style="10" customWidth="1"/>
    <col min="2825" max="2825" width="8.5703125" style="10" customWidth="1"/>
    <col min="2826" max="2827" width="5.28515625" style="10" customWidth="1"/>
    <col min="2828" max="2828" width="7" style="10" customWidth="1"/>
    <col min="2829" max="2829" width="12.28515625" style="10" customWidth="1"/>
    <col min="2830" max="2830" width="10.7109375" style="10" customWidth="1"/>
    <col min="2831" max="2831" width="11.140625" style="10" customWidth="1"/>
    <col min="2832" max="2832" width="8.85546875" style="10" customWidth="1"/>
    <col min="2833" max="2833" width="13.85546875" style="10" customWidth="1"/>
    <col min="2834" max="2834" width="38.85546875" style="10" customWidth="1"/>
    <col min="2835" max="2836" width="4.85546875" style="10" customWidth="1"/>
    <col min="2837" max="2837" width="11.85546875" style="10" customWidth="1"/>
    <col min="2838" max="2838" width="9.140625" style="10" customWidth="1"/>
    <col min="2839" max="2839" width="13.42578125" style="10" customWidth="1"/>
    <col min="2840" max="2840" width="15.28515625" style="10" customWidth="1"/>
    <col min="2841" max="2841" width="15.42578125" style="10" customWidth="1"/>
    <col min="2842" max="2843" width="14.42578125" style="10" customWidth="1"/>
    <col min="2844" max="2844" width="7.140625" style="10" customWidth="1"/>
    <col min="2845" max="2847" width="15.140625" style="10" customWidth="1"/>
    <col min="2848" max="2848" width="6.7109375" style="10" customWidth="1"/>
    <col min="2849" max="2849" width="16" style="10" customWidth="1"/>
    <col min="2850" max="2850" width="14.85546875" style="10" customWidth="1"/>
    <col min="2851" max="2851" width="12.85546875" style="10" customWidth="1"/>
    <col min="2852" max="2852" width="4.85546875" style="10" customWidth="1"/>
    <col min="2853" max="2853" width="14.140625" style="10" customWidth="1"/>
    <col min="2854" max="2854" width="13.85546875" style="10" customWidth="1"/>
    <col min="2855" max="2855" width="14.140625" style="10" customWidth="1"/>
    <col min="2856" max="2856" width="8.5703125" style="10" bestFit="1" customWidth="1"/>
    <col min="2857" max="2857" width="12.85546875" style="10" customWidth="1"/>
    <col min="2858" max="2858" width="14" style="10" customWidth="1"/>
    <col min="2859" max="2859" width="13.140625" style="10" customWidth="1"/>
    <col min="2860" max="2860" width="8.5703125" style="10" bestFit="1" customWidth="1"/>
    <col min="2861" max="2861" width="15" style="10" customWidth="1"/>
    <col min="2862" max="2862" width="14.7109375" style="10" customWidth="1"/>
    <col min="2863" max="2863" width="15" style="10" customWidth="1"/>
    <col min="2864" max="2864" width="59.7109375" style="10" customWidth="1"/>
    <col min="2865" max="2865" width="81.7109375" style="10" bestFit="1" customWidth="1"/>
    <col min="2866" max="2866" width="19.42578125" style="10" customWidth="1"/>
    <col min="2867" max="2867" width="14.5703125" style="10" customWidth="1"/>
    <col min="2868" max="2868" width="12.28515625" style="10" customWidth="1"/>
    <col min="2869" max="2869" width="14.5703125" style="10" customWidth="1"/>
    <col min="2870" max="2870" width="11.7109375" style="10" customWidth="1"/>
    <col min="2871" max="2871" width="14" style="10" customWidth="1"/>
    <col min="2872" max="2872" width="20.5703125" style="10" customWidth="1"/>
    <col min="2873" max="2873" width="11.7109375" style="10" customWidth="1"/>
    <col min="2874" max="2874" width="10.85546875" style="10" customWidth="1"/>
    <col min="2875" max="3076" width="9.140625" style="10"/>
    <col min="3077" max="3077" width="7.42578125" style="10" customWidth="1"/>
    <col min="3078" max="3078" width="20.7109375" style="10" customWidth="1"/>
    <col min="3079" max="3079" width="44.28515625" style="10" customWidth="1"/>
    <col min="3080" max="3080" width="48.85546875" style="10" customWidth="1"/>
    <col min="3081" max="3081" width="8.5703125" style="10" customWidth="1"/>
    <col min="3082" max="3083" width="5.28515625" style="10" customWidth="1"/>
    <col min="3084" max="3084" width="7" style="10" customWidth="1"/>
    <col min="3085" max="3085" width="12.28515625" style="10" customWidth="1"/>
    <col min="3086" max="3086" width="10.7109375" style="10" customWidth="1"/>
    <col min="3087" max="3087" width="11.140625" style="10" customWidth="1"/>
    <col min="3088" max="3088" width="8.85546875" style="10" customWidth="1"/>
    <col min="3089" max="3089" width="13.85546875" style="10" customWidth="1"/>
    <col min="3090" max="3090" width="38.85546875" style="10" customWidth="1"/>
    <col min="3091" max="3092" width="4.85546875" style="10" customWidth="1"/>
    <col min="3093" max="3093" width="11.85546875" style="10" customWidth="1"/>
    <col min="3094" max="3094" width="9.140625" style="10" customWidth="1"/>
    <col min="3095" max="3095" width="13.42578125" style="10" customWidth="1"/>
    <col min="3096" max="3096" width="15.28515625" style="10" customWidth="1"/>
    <col min="3097" max="3097" width="15.42578125" style="10" customWidth="1"/>
    <col min="3098" max="3099" width="14.42578125" style="10" customWidth="1"/>
    <col min="3100" max="3100" width="7.140625" style="10" customWidth="1"/>
    <col min="3101" max="3103" width="15.140625" style="10" customWidth="1"/>
    <col min="3104" max="3104" width="6.7109375" style="10" customWidth="1"/>
    <col min="3105" max="3105" width="16" style="10" customWidth="1"/>
    <col min="3106" max="3106" width="14.85546875" style="10" customWidth="1"/>
    <col min="3107" max="3107" width="12.85546875" style="10" customWidth="1"/>
    <col min="3108" max="3108" width="4.85546875" style="10" customWidth="1"/>
    <col min="3109" max="3109" width="14.140625" style="10" customWidth="1"/>
    <col min="3110" max="3110" width="13.85546875" style="10" customWidth="1"/>
    <col min="3111" max="3111" width="14.140625" style="10" customWidth="1"/>
    <col min="3112" max="3112" width="8.5703125" style="10" bestFit="1" customWidth="1"/>
    <col min="3113" max="3113" width="12.85546875" style="10" customWidth="1"/>
    <col min="3114" max="3114" width="14" style="10" customWidth="1"/>
    <col min="3115" max="3115" width="13.140625" style="10" customWidth="1"/>
    <col min="3116" max="3116" width="8.5703125" style="10" bestFit="1" customWidth="1"/>
    <col min="3117" max="3117" width="15" style="10" customWidth="1"/>
    <col min="3118" max="3118" width="14.7109375" style="10" customWidth="1"/>
    <col min="3119" max="3119" width="15" style="10" customWidth="1"/>
    <col min="3120" max="3120" width="59.7109375" style="10" customWidth="1"/>
    <col min="3121" max="3121" width="81.7109375" style="10" bestFit="1" customWidth="1"/>
    <col min="3122" max="3122" width="19.42578125" style="10" customWidth="1"/>
    <col min="3123" max="3123" width="14.5703125" style="10" customWidth="1"/>
    <col min="3124" max="3124" width="12.28515625" style="10" customWidth="1"/>
    <col min="3125" max="3125" width="14.5703125" style="10" customWidth="1"/>
    <col min="3126" max="3126" width="11.7109375" style="10" customWidth="1"/>
    <col min="3127" max="3127" width="14" style="10" customWidth="1"/>
    <col min="3128" max="3128" width="20.5703125" style="10" customWidth="1"/>
    <col min="3129" max="3129" width="11.7109375" style="10" customWidth="1"/>
    <col min="3130" max="3130" width="10.85546875" style="10" customWidth="1"/>
    <col min="3131" max="3332" width="9.140625" style="10"/>
    <col min="3333" max="3333" width="7.42578125" style="10" customWidth="1"/>
    <col min="3334" max="3334" width="20.7109375" style="10" customWidth="1"/>
    <col min="3335" max="3335" width="44.28515625" style="10" customWidth="1"/>
    <col min="3336" max="3336" width="48.85546875" style="10" customWidth="1"/>
    <col min="3337" max="3337" width="8.5703125" style="10" customWidth="1"/>
    <col min="3338" max="3339" width="5.28515625" style="10" customWidth="1"/>
    <col min="3340" max="3340" width="7" style="10" customWidth="1"/>
    <col min="3341" max="3341" width="12.28515625" style="10" customWidth="1"/>
    <col min="3342" max="3342" width="10.7109375" style="10" customWidth="1"/>
    <col min="3343" max="3343" width="11.140625" style="10" customWidth="1"/>
    <col min="3344" max="3344" width="8.85546875" style="10" customWidth="1"/>
    <col min="3345" max="3345" width="13.85546875" style="10" customWidth="1"/>
    <col min="3346" max="3346" width="38.85546875" style="10" customWidth="1"/>
    <col min="3347" max="3348" width="4.85546875" style="10" customWidth="1"/>
    <col min="3349" max="3349" width="11.85546875" style="10" customWidth="1"/>
    <col min="3350" max="3350" width="9.140625" style="10" customWidth="1"/>
    <col min="3351" max="3351" width="13.42578125" style="10" customWidth="1"/>
    <col min="3352" max="3352" width="15.28515625" style="10" customWidth="1"/>
    <col min="3353" max="3353" width="15.42578125" style="10" customWidth="1"/>
    <col min="3354" max="3355" width="14.42578125" style="10" customWidth="1"/>
    <col min="3356" max="3356" width="7.140625" style="10" customWidth="1"/>
    <col min="3357" max="3359" width="15.140625" style="10" customWidth="1"/>
    <col min="3360" max="3360" width="6.7109375" style="10" customWidth="1"/>
    <col min="3361" max="3361" width="16" style="10" customWidth="1"/>
    <col min="3362" max="3362" width="14.85546875" style="10" customWidth="1"/>
    <col min="3363" max="3363" width="12.85546875" style="10" customWidth="1"/>
    <col min="3364" max="3364" width="4.85546875" style="10" customWidth="1"/>
    <col min="3365" max="3365" width="14.140625" style="10" customWidth="1"/>
    <col min="3366" max="3366" width="13.85546875" style="10" customWidth="1"/>
    <col min="3367" max="3367" width="14.140625" style="10" customWidth="1"/>
    <col min="3368" max="3368" width="8.5703125" style="10" bestFit="1" customWidth="1"/>
    <col min="3369" max="3369" width="12.85546875" style="10" customWidth="1"/>
    <col min="3370" max="3370" width="14" style="10" customWidth="1"/>
    <col min="3371" max="3371" width="13.140625" style="10" customWidth="1"/>
    <col min="3372" max="3372" width="8.5703125" style="10" bestFit="1" customWidth="1"/>
    <col min="3373" max="3373" width="15" style="10" customWidth="1"/>
    <col min="3374" max="3374" width="14.7109375" style="10" customWidth="1"/>
    <col min="3375" max="3375" width="15" style="10" customWidth="1"/>
    <col min="3376" max="3376" width="59.7109375" style="10" customWidth="1"/>
    <col min="3377" max="3377" width="81.7109375" style="10" bestFit="1" customWidth="1"/>
    <col min="3378" max="3378" width="19.42578125" style="10" customWidth="1"/>
    <col min="3379" max="3379" width="14.5703125" style="10" customWidth="1"/>
    <col min="3380" max="3380" width="12.28515625" style="10" customWidth="1"/>
    <col min="3381" max="3381" width="14.5703125" style="10" customWidth="1"/>
    <col min="3382" max="3382" width="11.7109375" style="10" customWidth="1"/>
    <col min="3383" max="3383" width="14" style="10" customWidth="1"/>
    <col min="3384" max="3384" width="20.5703125" style="10" customWidth="1"/>
    <col min="3385" max="3385" width="11.7109375" style="10" customWidth="1"/>
    <col min="3386" max="3386" width="10.85546875" style="10" customWidth="1"/>
    <col min="3387" max="3588" width="9.140625" style="10"/>
    <col min="3589" max="3589" width="7.42578125" style="10" customWidth="1"/>
    <col min="3590" max="3590" width="20.7109375" style="10" customWidth="1"/>
    <col min="3591" max="3591" width="44.28515625" style="10" customWidth="1"/>
    <col min="3592" max="3592" width="48.85546875" style="10" customWidth="1"/>
    <col min="3593" max="3593" width="8.5703125" style="10" customWidth="1"/>
    <col min="3594" max="3595" width="5.28515625" style="10" customWidth="1"/>
    <col min="3596" max="3596" width="7" style="10" customWidth="1"/>
    <col min="3597" max="3597" width="12.28515625" style="10" customWidth="1"/>
    <col min="3598" max="3598" width="10.7109375" style="10" customWidth="1"/>
    <col min="3599" max="3599" width="11.140625" style="10" customWidth="1"/>
    <col min="3600" max="3600" width="8.85546875" style="10" customWidth="1"/>
    <col min="3601" max="3601" width="13.85546875" style="10" customWidth="1"/>
    <col min="3602" max="3602" width="38.85546875" style="10" customWidth="1"/>
    <col min="3603" max="3604" width="4.85546875" style="10" customWidth="1"/>
    <col min="3605" max="3605" width="11.85546875" style="10" customWidth="1"/>
    <col min="3606" max="3606" width="9.140625" style="10" customWidth="1"/>
    <col min="3607" max="3607" width="13.42578125" style="10" customWidth="1"/>
    <col min="3608" max="3608" width="15.28515625" style="10" customWidth="1"/>
    <col min="3609" max="3609" width="15.42578125" style="10" customWidth="1"/>
    <col min="3610" max="3611" width="14.42578125" style="10" customWidth="1"/>
    <col min="3612" max="3612" width="7.140625" style="10" customWidth="1"/>
    <col min="3613" max="3615" width="15.140625" style="10" customWidth="1"/>
    <col min="3616" max="3616" width="6.7109375" style="10" customWidth="1"/>
    <col min="3617" max="3617" width="16" style="10" customWidth="1"/>
    <col min="3618" max="3618" width="14.85546875" style="10" customWidth="1"/>
    <col min="3619" max="3619" width="12.85546875" style="10" customWidth="1"/>
    <col min="3620" max="3620" width="4.85546875" style="10" customWidth="1"/>
    <col min="3621" max="3621" width="14.140625" style="10" customWidth="1"/>
    <col min="3622" max="3622" width="13.85546875" style="10" customWidth="1"/>
    <col min="3623" max="3623" width="14.140625" style="10" customWidth="1"/>
    <col min="3624" max="3624" width="8.5703125" style="10" bestFit="1" customWidth="1"/>
    <col min="3625" max="3625" width="12.85546875" style="10" customWidth="1"/>
    <col min="3626" max="3626" width="14" style="10" customWidth="1"/>
    <col min="3627" max="3627" width="13.140625" style="10" customWidth="1"/>
    <col min="3628" max="3628" width="8.5703125" style="10" bestFit="1" customWidth="1"/>
    <col min="3629" max="3629" width="15" style="10" customWidth="1"/>
    <col min="3630" max="3630" width="14.7109375" style="10" customWidth="1"/>
    <col min="3631" max="3631" width="15" style="10" customWidth="1"/>
    <col min="3632" max="3632" width="59.7109375" style="10" customWidth="1"/>
    <col min="3633" max="3633" width="81.7109375" style="10" bestFit="1" customWidth="1"/>
    <col min="3634" max="3634" width="19.42578125" style="10" customWidth="1"/>
    <col min="3635" max="3635" width="14.5703125" style="10" customWidth="1"/>
    <col min="3636" max="3636" width="12.28515625" style="10" customWidth="1"/>
    <col min="3637" max="3637" width="14.5703125" style="10" customWidth="1"/>
    <col min="3638" max="3638" width="11.7109375" style="10" customWidth="1"/>
    <col min="3639" max="3639" width="14" style="10" customWidth="1"/>
    <col min="3640" max="3640" width="20.5703125" style="10" customWidth="1"/>
    <col min="3641" max="3641" width="11.7109375" style="10" customWidth="1"/>
    <col min="3642" max="3642" width="10.85546875" style="10" customWidth="1"/>
    <col min="3643" max="3844" width="9.140625" style="10"/>
    <col min="3845" max="3845" width="7.42578125" style="10" customWidth="1"/>
    <col min="3846" max="3846" width="20.7109375" style="10" customWidth="1"/>
    <col min="3847" max="3847" width="44.28515625" style="10" customWidth="1"/>
    <col min="3848" max="3848" width="48.85546875" style="10" customWidth="1"/>
    <col min="3849" max="3849" width="8.5703125" style="10" customWidth="1"/>
    <col min="3850" max="3851" width="5.28515625" style="10" customWidth="1"/>
    <col min="3852" max="3852" width="7" style="10" customWidth="1"/>
    <col min="3853" max="3853" width="12.28515625" style="10" customWidth="1"/>
    <col min="3854" max="3854" width="10.7109375" style="10" customWidth="1"/>
    <col min="3855" max="3855" width="11.140625" style="10" customWidth="1"/>
    <col min="3856" max="3856" width="8.85546875" style="10" customWidth="1"/>
    <col min="3857" max="3857" width="13.85546875" style="10" customWidth="1"/>
    <col min="3858" max="3858" width="38.85546875" style="10" customWidth="1"/>
    <col min="3859" max="3860" width="4.85546875" style="10" customWidth="1"/>
    <col min="3861" max="3861" width="11.85546875" style="10" customWidth="1"/>
    <col min="3862" max="3862" width="9.140625" style="10" customWidth="1"/>
    <col min="3863" max="3863" width="13.42578125" style="10" customWidth="1"/>
    <col min="3864" max="3864" width="15.28515625" style="10" customWidth="1"/>
    <col min="3865" max="3865" width="15.42578125" style="10" customWidth="1"/>
    <col min="3866" max="3867" width="14.42578125" style="10" customWidth="1"/>
    <col min="3868" max="3868" width="7.140625" style="10" customWidth="1"/>
    <col min="3869" max="3871" width="15.140625" style="10" customWidth="1"/>
    <col min="3872" max="3872" width="6.7109375" style="10" customWidth="1"/>
    <col min="3873" max="3873" width="16" style="10" customWidth="1"/>
    <col min="3874" max="3874" width="14.85546875" style="10" customWidth="1"/>
    <col min="3875" max="3875" width="12.85546875" style="10" customWidth="1"/>
    <col min="3876" max="3876" width="4.85546875" style="10" customWidth="1"/>
    <col min="3877" max="3877" width="14.140625" style="10" customWidth="1"/>
    <col min="3878" max="3878" width="13.85546875" style="10" customWidth="1"/>
    <col min="3879" max="3879" width="14.140625" style="10" customWidth="1"/>
    <col min="3880" max="3880" width="8.5703125" style="10" bestFit="1" customWidth="1"/>
    <col min="3881" max="3881" width="12.85546875" style="10" customWidth="1"/>
    <col min="3882" max="3882" width="14" style="10" customWidth="1"/>
    <col min="3883" max="3883" width="13.140625" style="10" customWidth="1"/>
    <col min="3884" max="3884" width="8.5703125" style="10" bestFit="1" customWidth="1"/>
    <col min="3885" max="3885" width="15" style="10" customWidth="1"/>
    <col min="3886" max="3886" width="14.7109375" style="10" customWidth="1"/>
    <col min="3887" max="3887" width="15" style="10" customWidth="1"/>
    <col min="3888" max="3888" width="59.7109375" style="10" customWidth="1"/>
    <col min="3889" max="3889" width="81.7109375" style="10" bestFit="1" customWidth="1"/>
    <col min="3890" max="3890" width="19.42578125" style="10" customWidth="1"/>
    <col min="3891" max="3891" width="14.5703125" style="10" customWidth="1"/>
    <col min="3892" max="3892" width="12.28515625" style="10" customWidth="1"/>
    <col min="3893" max="3893" width="14.5703125" style="10" customWidth="1"/>
    <col min="3894" max="3894" width="11.7109375" style="10" customWidth="1"/>
    <col min="3895" max="3895" width="14" style="10" customWidth="1"/>
    <col min="3896" max="3896" width="20.5703125" style="10" customWidth="1"/>
    <col min="3897" max="3897" width="11.7109375" style="10" customWidth="1"/>
    <col min="3898" max="3898" width="10.85546875" style="10" customWidth="1"/>
    <col min="3899" max="4100" width="9.140625" style="10"/>
    <col min="4101" max="4101" width="7.42578125" style="10" customWidth="1"/>
    <col min="4102" max="4102" width="20.7109375" style="10" customWidth="1"/>
    <col min="4103" max="4103" width="44.28515625" style="10" customWidth="1"/>
    <col min="4104" max="4104" width="48.85546875" style="10" customWidth="1"/>
    <col min="4105" max="4105" width="8.5703125" style="10" customWidth="1"/>
    <col min="4106" max="4107" width="5.28515625" style="10" customWidth="1"/>
    <col min="4108" max="4108" width="7" style="10" customWidth="1"/>
    <col min="4109" max="4109" width="12.28515625" style="10" customWidth="1"/>
    <col min="4110" max="4110" width="10.7109375" style="10" customWidth="1"/>
    <col min="4111" max="4111" width="11.140625" style="10" customWidth="1"/>
    <col min="4112" max="4112" width="8.85546875" style="10" customWidth="1"/>
    <col min="4113" max="4113" width="13.85546875" style="10" customWidth="1"/>
    <col min="4114" max="4114" width="38.85546875" style="10" customWidth="1"/>
    <col min="4115" max="4116" width="4.85546875" style="10" customWidth="1"/>
    <col min="4117" max="4117" width="11.85546875" style="10" customWidth="1"/>
    <col min="4118" max="4118" width="9.140625" style="10" customWidth="1"/>
    <col min="4119" max="4119" width="13.42578125" style="10" customWidth="1"/>
    <col min="4120" max="4120" width="15.28515625" style="10" customWidth="1"/>
    <col min="4121" max="4121" width="15.42578125" style="10" customWidth="1"/>
    <col min="4122" max="4123" width="14.42578125" style="10" customWidth="1"/>
    <col min="4124" max="4124" width="7.140625" style="10" customWidth="1"/>
    <col min="4125" max="4127" width="15.140625" style="10" customWidth="1"/>
    <col min="4128" max="4128" width="6.7109375" style="10" customWidth="1"/>
    <col min="4129" max="4129" width="16" style="10" customWidth="1"/>
    <col min="4130" max="4130" width="14.85546875" style="10" customWidth="1"/>
    <col min="4131" max="4131" width="12.85546875" style="10" customWidth="1"/>
    <col min="4132" max="4132" width="4.85546875" style="10" customWidth="1"/>
    <col min="4133" max="4133" width="14.140625" style="10" customWidth="1"/>
    <col min="4134" max="4134" width="13.85546875" style="10" customWidth="1"/>
    <col min="4135" max="4135" width="14.140625" style="10" customWidth="1"/>
    <col min="4136" max="4136" width="8.5703125" style="10" bestFit="1" customWidth="1"/>
    <col min="4137" max="4137" width="12.85546875" style="10" customWidth="1"/>
    <col min="4138" max="4138" width="14" style="10" customWidth="1"/>
    <col min="4139" max="4139" width="13.140625" style="10" customWidth="1"/>
    <col min="4140" max="4140" width="8.5703125" style="10" bestFit="1" customWidth="1"/>
    <col min="4141" max="4141" width="15" style="10" customWidth="1"/>
    <col min="4142" max="4142" width="14.7109375" style="10" customWidth="1"/>
    <col min="4143" max="4143" width="15" style="10" customWidth="1"/>
    <col min="4144" max="4144" width="59.7109375" style="10" customWidth="1"/>
    <col min="4145" max="4145" width="81.7109375" style="10" bestFit="1" customWidth="1"/>
    <col min="4146" max="4146" width="19.42578125" style="10" customWidth="1"/>
    <col min="4147" max="4147" width="14.5703125" style="10" customWidth="1"/>
    <col min="4148" max="4148" width="12.28515625" style="10" customWidth="1"/>
    <col min="4149" max="4149" width="14.5703125" style="10" customWidth="1"/>
    <col min="4150" max="4150" width="11.7109375" style="10" customWidth="1"/>
    <col min="4151" max="4151" width="14" style="10" customWidth="1"/>
    <col min="4152" max="4152" width="20.5703125" style="10" customWidth="1"/>
    <col min="4153" max="4153" width="11.7109375" style="10" customWidth="1"/>
    <col min="4154" max="4154" width="10.85546875" style="10" customWidth="1"/>
    <col min="4155" max="4356" width="9.140625" style="10"/>
    <col min="4357" max="4357" width="7.42578125" style="10" customWidth="1"/>
    <col min="4358" max="4358" width="20.7109375" style="10" customWidth="1"/>
    <col min="4359" max="4359" width="44.28515625" style="10" customWidth="1"/>
    <col min="4360" max="4360" width="48.85546875" style="10" customWidth="1"/>
    <col min="4361" max="4361" width="8.5703125" style="10" customWidth="1"/>
    <col min="4362" max="4363" width="5.28515625" style="10" customWidth="1"/>
    <col min="4364" max="4364" width="7" style="10" customWidth="1"/>
    <col min="4365" max="4365" width="12.28515625" style="10" customWidth="1"/>
    <col min="4366" max="4366" width="10.7109375" style="10" customWidth="1"/>
    <col min="4367" max="4367" width="11.140625" style="10" customWidth="1"/>
    <col min="4368" max="4368" width="8.85546875" style="10" customWidth="1"/>
    <col min="4369" max="4369" width="13.85546875" style="10" customWidth="1"/>
    <col min="4370" max="4370" width="38.85546875" style="10" customWidth="1"/>
    <col min="4371" max="4372" width="4.85546875" style="10" customWidth="1"/>
    <col min="4373" max="4373" width="11.85546875" style="10" customWidth="1"/>
    <col min="4374" max="4374" width="9.140625" style="10" customWidth="1"/>
    <col min="4375" max="4375" width="13.42578125" style="10" customWidth="1"/>
    <col min="4376" max="4376" width="15.28515625" style="10" customWidth="1"/>
    <col min="4377" max="4377" width="15.42578125" style="10" customWidth="1"/>
    <col min="4378" max="4379" width="14.42578125" style="10" customWidth="1"/>
    <col min="4380" max="4380" width="7.140625" style="10" customWidth="1"/>
    <col min="4381" max="4383" width="15.140625" style="10" customWidth="1"/>
    <col min="4384" max="4384" width="6.7109375" style="10" customWidth="1"/>
    <col min="4385" max="4385" width="16" style="10" customWidth="1"/>
    <col min="4386" max="4386" width="14.85546875" style="10" customWidth="1"/>
    <col min="4387" max="4387" width="12.85546875" style="10" customWidth="1"/>
    <col min="4388" max="4388" width="4.85546875" style="10" customWidth="1"/>
    <col min="4389" max="4389" width="14.140625" style="10" customWidth="1"/>
    <col min="4390" max="4390" width="13.85546875" style="10" customWidth="1"/>
    <col min="4391" max="4391" width="14.140625" style="10" customWidth="1"/>
    <col min="4392" max="4392" width="8.5703125" style="10" bestFit="1" customWidth="1"/>
    <col min="4393" max="4393" width="12.85546875" style="10" customWidth="1"/>
    <col min="4394" max="4394" width="14" style="10" customWidth="1"/>
    <col min="4395" max="4395" width="13.140625" style="10" customWidth="1"/>
    <col min="4396" max="4396" width="8.5703125" style="10" bestFit="1" customWidth="1"/>
    <col min="4397" max="4397" width="15" style="10" customWidth="1"/>
    <col min="4398" max="4398" width="14.7109375" style="10" customWidth="1"/>
    <col min="4399" max="4399" width="15" style="10" customWidth="1"/>
    <col min="4400" max="4400" width="59.7109375" style="10" customWidth="1"/>
    <col min="4401" max="4401" width="81.7109375" style="10" bestFit="1" customWidth="1"/>
    <col min="4402" max="4402" width="19.42578125" style="10" customWidth="1"/>
    <col min="4403" max="4403" width="14.5703125" style="10" customWidth="1"/>
    <col min="4404" max="4404" width="12.28515625" style="10" customWidth="1"/>
    <col min="4405" max="4405" width="14.5703125" style="10" customWidth="1"/>
    <col min="4406" max="4406" width="11.7109375" style="10" customWidth="1"/>
    <col min="4407" max="4407" width="14" style="10" customWidth="1"/>
    <col min="4408" max="4408" width="20.5703125" style="10" customWidth="1"/>
    <col min="4409" max="4409" width="11.7109375" style="10" customWidth="1"/>
    <col min="4410" max="4410" width="10.85546875" style="10" customWidth="1"/>
    <col min="4411" max="4612" width="9.140625" style="10"/>
    <col min="4613" max="4613" width="7.42578125" style="10" customWidth="1"/>
    <col min="4614" max="4614" width="20.7109375" style="10" customWidth="1"/>
    <col min="4615" max="4615" width="44.28515625" style="10" customWidth="1"/>
    <col min="4616" max="4616" width="48.85546875" style="10" customWidth="1"/>
    <col min="4617" max="4617" width="8.5703125" style="10" customWidth="1"/>
    <col min="4618" max="4619" width="5.28515625" style="10" customWidth="1"/>
    <col min="4620" max="4620" width="7" style="10" customWidth="1"/>
    <col min="4621" max="4621" width="12.28515625" style="10" customWidth="1"/>
    <col min="4622" max="4622" width="10.7109375" style="10" customWidth="1"/>
    <col min="4623" max="4623" width="11.140625" style="10" customWidth="1"/>
    <col min="4624" max="4624" width="8.85546875" style="10" customWidth="1"/>
    <col min="4625" max="4625" width="13.85546875" style="10" customWidth="1"/>
    <col min="4626" max="4626" width="38.85546875" style="10" customWidth="1"/>
    <col min="4627" max="4628" width="4.85546875" style="10" customWidth="1"/>
    <col min="4629" max="4629" width="11.85546875" style="10" customWidth="1"/>
    <col min="4630" max="4630" width="9.140625" style="10" customWidth="1"/>
    <col min="4631" max="4631" width="13.42578125" style="10" customWidth="1"/>
    <col min="4632" max="4632" width="15.28515625" style="10" customWidth="1"/>
    <col min="4633" max="4633" width="15.42578125" style="10" customWidth="1"/>
    <col min="4634" max="4635" width="14.42578125" style="10" customWidth="1"/>
    <col min="4636" max="4636" width="7.140625" style="10" customWidth="1"/>
    <col min="4637" max="4639" width="15.140625" style="10" customWidth="1"/>
    <col min="4640" max="4640" width="6.7109375" style="10" customWidth="1"/>
    <col min="4641" max="4641" width="16" style="10" customWidth="1"/>
    <col min="4642" max="4642" width="14.85546875" style="10" customWidth="1"/>
    <col min="4643" max="4643" width="12.85546875" style="10" customWidth="1"/>
    <col min="4644" max="4644" width="4.85546875" style="10" customWidth="1"/>
    <col min="4645" max="4645" width="14.140625" style="10" customWidth="1"/>
    <col min="4646" max="4646" width="13.85546875" style="10" customWidth="1"/>
    <col min="4647" max="4647" width="14.140625" style="10" customWidth="1"/>
    <col min="4648" max="4648" width="8.5703125" style="10" bestFit="1" customWidth="1"/>
    <col min="4649" max="4649" width="12.85546875" style="10" customWidth="1"/>
    <col min="4650" max="4650" width="14" style="10" customWidth="1"/>
    <col min="4651" max="4651" width="13.140625" style="10" customWidth="1"/>
    <col min="4652" max="4652" width="8.5703125" style="10" bestFit="1" customWidth="1"/>
    <col min="4653" max="4653" width="15" style="10" customWidth="1"/>
    <col min="4654" max="4654" width="14.7109375" style="10" customWidth="1"/>
    <col min="4655" max="4655" width="15" style="10" customWidth="1"/>
    <col min="4656" max="4656" width="59.7109375" style="10" customWidth="1"/>
    <col min="4657" max="4657" width="81.7109375" style="10" bestFit="1" customWidth="1"/>
    <col min="4658" max="4658" width="19.42578125" style="10" customWidth="1"/>
    <col min="4659" max="4659" width="14.5703125" style="10" customWidth="1"/>
    <col min="4660" max="4660" width="12.28515625" style="10" customWidth="1"/>
    <col min="4661" max="4661" width="14.5703125" style="10" customWidth="1"/>
    <col min="4662" max="4662" width="11.7109375" style="10" customWidth="1"/>
    <col min="4663" max="4663" width="14" style="10" customWidth="1"/>
    <col min="4664" max="4664" width="20.5703125" style="10" customWidth="1"/>
    <col min="4665" max="4665" width="11.7109375" style="10" customWidth="1"/>
    <col min="4666" max="4666" width="10.85546875" style="10" customWidth="1"/>
    <col min="4667" max="4868" width="9.140625" style="10"/>
    <col min="4869" max="4869" width="7.42578125" style="10" customWidth="1"/>
    <col min="4870" max="4870" width="20.7109375" style="10" customWidth="1"/>
    <col min="4871" max="4871" width="44.28515625" style="10" customWidth="1"/>
    <col min="4872" max="4872" width="48.85546875" style="10" customWidth="1"/>
    <col min="4873" max="4873" width="8.5703125" style="10" customWidth="1"/>
    <col min="4874" max="4875" width="5.28515625" style="10" customWidth="1"/>
    <col min="4876" max="4876" width="7" style="10" customWidth="1"/>
    <col min="4877" max="4877" width="12.28515625" style="10" customWidth="1"/>
    <col min="4878" max="4878" width="10.7109375" style="10" customWidth="1"/>
    <col min="4879" max="4879" width="11.140625" style="10" customWidth="1"/>
    <col min="4880" max="4880" width="8.85546875" style="10" customWidth="1"/>
    <col min="4881" max="4881" width="13.85546875" style="10" customWidth="1"/>
    <col min="4882" max="4882" width="38.85546875" style="10" customWidth="1"/>
    <col min="4883" max="4884" width="4.85546875" style="10" customWidth="1"/>
    <col min="4885" max="4885" width="11.85546875" style="10" customWidth="1"/>
    <col min="4886" max="4886" width="9.140625" style="10" customWidth="1"/>
    <col min="4887" max="4887" width="13.42578125" style="10" customWidth="1"/>
    <col min="4888" max="4888" width="15.28515625" style="10" customWidth="1"/>
    <col min="4889" max="4889" width="15.42578125" style="10" customWidth="1"/>
    <col min="4890" max="4891" width="14.42578125" style="10" customWidth="1"/>
    <col min="4892" max="4892" width="7.140625" style="10" customWidth="1"/>
    <col min="4893" max="4895" width="15.140625" style="10" customWidth="1"/>
    <col min="4896" max="4896" width="6.7109375" style="10" customWidth="1"/>
    <col min="4897" max="4897" width="16" style="10" customWidth="1"/>
    <col min="4898" max="4898" width="14.85546875" style="10" customWidth="1"/>
    <col min="4899" max="4899" width="12.85546875" style="10" customWidth="1"/>
    <col min="4900" max="4900" width="4.85546875" style="10" customWidth="1"/>
    <col min="4901" max="4901" width="14.140625" style="10" customWidth="1"/>
    <col min="4902" max="4902" width="13.85546875" style="10" customWidth="1"/>
    <col min="4903" max="4903" width="14.140625" style="10" customWidth="1"/>
    <col min="4904" max="4904" width="8.5703125" style="10" bestFit="1" customWidth="1"/>
    <col min="4905" max="4905" width="12.85546875" style="10" customWidth="1"/>
    <col min="4906" max="4906" width="14" style="10" customWidth="1"/>
    <col min="4907" max="4907" width="13.140625" style="10" customWidth="1"/>
    <col min="4908" max="4908" width="8.5703125" style="10" bestFit="1" customWidth="1"/>
    <col min="4909" max="4909" width="15" style="10" customWidth="1"/>
    <col min="4910" max="4910" width="14.7109375" style="10" customWidth="1"/>
    <col min="4911" max="4911" width="15" style="10" customWidth="1"/>
    <col min="4912" max="4912" width="59.7109375" style="10" customWidth="1"/>
    <col min="4913" max="4913" width="81.7109375" style="10" bestFit="1" customWidth="1"/>
    <col min="4914" max="4914" width="19.42578125" style="10" customWidth="1"/>
    <col min="4915" max="4915" width="14.5703125" style="10" customWidth="1"/>
    <col min="4916" max="4916" width="12.28515625" style="10" customWidth="1"/>
    <col min="4917" max="4917" width="14.5703125" style="10" customWidth="1"/>
    <col min="4918" max="4918" width="11.7109375" style="10" customWidth="1"/>
    <col min="4919" max="4919" width="14" style="10" customWidth="1"/>
    <col min="4920" max="4920" width="20.5703125" style="10" customWidth="1"/>
    <col min="4921" max="4921" width="11.7109375" style="10" customWidth="1"/>
    <col min="4922" max="4922" width="10.85546875" style="10" customWidth="1"/>
    <col min="4923" max="5124" width="9.140625" style="10"/>
    <col min="5125" max="5125" width="7.42578125" style="10" customWidth="1"/>
    <col min="5126" max="5126" width="20.7109375" style="10" customWidth="1"/>
    <col min="5127" max="5127" width="44.28515625" style="10" customWidth="1"/>
    <col min="5128" max="5128" width="48.85546875" style="10" customWidth="1"/>
    <col min="5129" max="5129" width="8.5703125" style="10" customWidth="1"/>
    <col min="5130" max="5131" width="5.28515625" style="10" customWidth="1"/>
    <col min="5132" max="5132" width="7" style="10" customWidth="1"/>
    <col min="5133" max="5133" width="12.28515625" style="10" customWidth="1"/>
    <col min="5134" max="5134" width="10.7109375" style="10" customWidth="1"/>
    <col min="5135" max="5135" width="11.140625" style="10" customWidth="1"/>
    <col min="5136" max="5136" width="8.85546875" style="10" customWidth="1"/>
    <col min="5137" max="5137" width="13.85546875" style="10" customWidth="1"/>
    <col min="5138" max="5138" width="38.85546875" style="10" customWidth="1"/>
    <col min="5139" max="5140" width="4.85546875" style="10" customWidth="1"/>
    <col min="5141" max="5141" width="11.85546875" style="10" customWidth="1"/>
    <col min="5142" max="5142" width="9.140625" style="10" customWidth="1"/>
    <col min="5143" max="5143" width="13.42578125" style="10" customWidth="1"/>
    <col min="5144" max="5144" width="15.28515625" style="10" customWidth="1"/>
    <col min="5145" max="5145" width="15.42578125" style="10" customWidth="1"/>
    <col min="5146" max="5147" width="14.42578125" style="10" customWidth="1"/>
    <col min="5148" max="5148" width="7.140625" style="10" customWidth="1"/>
    <col min="5149" max="5151" width="15.140625" style="10" customWidth="1"/>
    <col min="5152" max="5152" width="6.7109375" style="10" customWidth="1"/>
    <col min="5153" max="5153" width="16" style="10" customWidth="1"/>
    <col min="5154" max="5154" width="14.85546875" style="10" customWidth="1"/>
    <col min="5155" max="5155" width="12.85546875" style="10" customWidth="1"/>
    <col min="5156" max="5156" width="4.85546875" style="10" customWidth="1"/>
    <col min="5157" max="5157" width="14.140625" style="10" customWidth="1"/>
    <col min="5158" max="5158" width="13.85546875" style="10" customWidth="1"/>
    <col min="5159" max="5159" width="14.140625" style="10" customWidth="1"/>
    <col min="5160" max="5160" width="8.5703125" style="10" bestFit="1" customWidth="1"/>
    <col min="5161" max="5161" width="12.85546875" style="10" customWidth="1"/>
    <col min="5162" max="5162" width="14" style="10" customWidth="1"/>
    <col min="5163" max="5163" width="13.140625" style="10" customWidth="1"/>
    <col min="5164" max="5164" width="8.5703125" style="10" bestFit="1" customWidth="1"/>
    <col min="5165" max="5165" width="15" style="10" customWidth="1"/>
    <col min="5166" max="5166" width="14.7109375" style="10" customWidth="1"/>
    <col min="5167" max="5167" width="15" style="10" customWidth="1"/>
    <col min="5168" max="5168" width="59.7109375" style="10" customWidth="1"/>
    <col min="5169" max="5169" width="81.7109375" style="10" bestFit="1" customWidth="1"/>
    <col min="5170" max="5170" width="19.42578125" style="10" customWidth="1"/>
    <col min="5171" max="5171" width="14.5703125" style="10" customWidth="1"/>
    <col min="5172" max="5172" width="12.28515625" style="10" customWidth="1"/>
    <col min="5173" max="5173" width="14.5703125" style="10" customWidth="1"/>
    <col min="5174" max="5174" width="11.7109375" style="10" customWidth="1"/>
    <col min="5175" max="5175" width="14" style="10" customWidth="1"/>
    <col min="5176" max="5176" width="20.5703125" style="10" customWidth="1"/>
    <col min="5177" max="5177" width="11.7109375" style="10" customWidth="1"/>
    <col min="5178" max="5178" width="10.85546875" style="10" customWidth="1"/>
    <col min="5179" max="5380" width="9.140625" style="10"/>
    <col min="5381" max="5381" width="7.42578125" style="10" customWidth="1"/>
    <col min="5382" max="5382" width="20.7109375" style="10" customWidth="1"/>
    <col min="5383" max="5383" width="44.28515625" style="10" customWidth="1"/>
    <col min="5384" max="5384" width="48.85546875" style="10" customWidth="1"/>
    <col min="5385" max="5385" width="8.5703125" style="10" customWidth="1"/>
    <col min="5386" max="5387" width="5.28515625" style="10" customWidth="1"/>
    <col min="5388" max="5388" width="7" style="10" customWidth="1"/>
    <col min="5389" max="5389" width="12.28515625" style="10" customWidth="1"/>
    <col min="5390" max="5390" width="10.7109375" style="10" customWidth="1"/>
    <col min="5391" max="5391" width="11.140625" style="10" customWidth="1"/>
    <col min="5392" max="5392" width="8.85546875" style="10" customWidth="1"/>
    <col min="5393" max="5393" width="13.85546875" style="10" customWidth="1"/>
    <col min="5394" max="5394" width="38.85546875" style="10" customWidth="1"/>
    <col min="5395" max="5396" width="4.85546875" style="10" customWidth="1"/>
    <col min="5397" max="5397" width="11.85546875" style="10" customWidth="1"/>
    <col min="5398" max="5398" width="9.140625" style="10" customWidth="1"/>
    <col min="5399" max="5399" width="13.42578125" style="10" customWidth="1"/>
    <col min="5400" max="5400" width="15.28515625" style="10" customWidth="1"/>
    <col min="5401" max="5401" width="15.42578125" style="10" customWidth="1"/>
    <col min="5402" max="5403" width="14.42578125" style="10" customWidth="1"/>
    <col min="5404" max="5404" width="7.140625" style="10" customWidth="1"/>
    <col min="5405" max="5407" width="15.140625" style="10" customWidth="1"/>
    <col min="5408" max="5408" width="6.7109375" style="10" customWidth="1"/>
    <col min="5409" max="5409" width="16" style="10" customWidth="1"/>
    <col min="5410" max="5410" width="14.85546875" style="10" customWidth="1"/>
    <col min="5411" max="5411" width="12.85546875" style="10" customWidth="1"/>
    <col min="5412" max="5412" width="4.85546875" style="10" customWidth="1"/>
    <col min="5413" max="5413" width="14.140625" style="10" customWidth="1"/>
    <col min="5414" max="5414" width="13.85546875" style="10" customWidth="1"/>
    <col min="5415" max="5415" width="14.140625" style="10" customWidth="1"/>
    <col min="5416" max="5416" width="8.5703125" style="10" bestFit="1" customWidth="1"/>
    <col min="5417" max="5417" width="12.85546875" style="10" customWidth="1"/>
    <col min="5418" max="5418" width="14" style="10" customWidth="1"/>
    <col min="5419" max="5419" width="13.140625" style="10" customWidth="1"/>
    <col min="5420" max="5420" width="8.5703125" style="10" bestFit="1" customWidth="1"/>
    <col min="5421" max="5421" width="15" style="10" customWidth="1"/>
    <col min="5422" max="5422" width="14.7109375" style="10" customWidth="1"/>
    <col min="5423" max="5423" width="15" style="10" customWidth="1"/>
    <col min="5424" max="5424" width="59.7109375" style="10" customWidth="1"/>
    <col min="5425" max="5425" width="81.7109375" style="10" bestFit="1" customWidth="1"/>
    <col min="5426" max="5426" width="19.42578125" style="10" customWidth="1"/>
    <col min="5427" max="5427" width="14.5703125" style="10" customWidth="1"/>
    <col min="5428" max="5428" width="12.28515625" style="10" customWidth="1"/>
    <col min="5429" max="5429" width="14.5703125" style="10" customWidth="1"/>
    <col min="5430" max="5430" width="11.7109375" style="10" customWidth="1"/>
    <col min="5431" max="5431" width="14" style="10" customWidth="1"/>
    <col min="5432" max="5432" width="20.5703125" style="10" customWidth="1"/>
    <col min="5433" max="5433" width="11.7109375" style="10" customWidth="1"/>
    <col min="5434" max="5434" width="10.85546875" style="10" customWidth="1"/>
    <col min="5435" max="5636" width="9.140625" style="10"/>
    <col min="5637" max="5637" width="7.42578125" style="10" customWidth="1"/>
    <col min="5638" max="5638" width="20.7109375" style="10" customWidth="1"/>
    <col min="5639" max="5639" width="44.28515625" style="10" customWidth="1"/>
    <col min="5640" max="5640" width="48.85546875" style="10" customWidth="1"/>
    <col min="5641" max="5641" width="8.5703125" style="10" customWidth="1"/>
    <col min="5642" max="5643" width="5.28515625" style="10" customWidth="1"/>
    <col min="5644" max="5644" width="7" style="10" customWidth="1"/>
    <col min="5645" max="5645" width="12.28515625" style="10" customWidth="1"/>
    <col min="5646" max="5646" width="10.7109375" style="10" customWidth="1"/>
    <col min="5647" max="5647" width="11.140625" style="10" customWidth="1"/>
    <col min="5648" max="5648" width="8.85546875" style="10" customWidth="1"/>
    <col min="5649" max="5649" width="13.85546875" style="10" customWidth="1"/>
    <col min="5650" max="5650" width="38.85546875" style="10" customWidth="1"/>
    <col min="5651" max="5652" width="4.85546875" style="10" customWidth="1"/>
    <col min="5653" max="5653" width="11.85546875" style="10" customWidth="1"/>
    <col min="5654" max="5654" width="9.140625" style="10" customWidth="1"/>
    <col min="5655" max="5655" width="13.42578125" style="10" customWidth="1"/>
    <col min="5656" max="5656" width="15.28515625" style="10" customWidth="1"/>
    <col min="5657" max="5657" width="15.42578125" style="10" customWidth="1"/>
    <col min="5658" max="5659" width="14.42578125" style="10" customWidth="1"/>
    <col min="5660" max="5660" width="7.140625" style="10" customWidth="1"/>
    <col min="5661" max="5663" width="15.140625" style="10" customWidth="1"/>
    <col min="5664" max="5664" width="6.7109375" style="10" customWidth="1"/>
    <col min="5665" max="5665" width="16" style="10" customWidth="1"/>
    <col min="5666" max="5666" width="14.85546875" style="10" customWidth="1"/>
    <col min="5667" max="5667" width="12.85546875" style="10" customWidth="1"/>
    <col min="5668" max="5668" width="4.85546875" style="10" customWidth="1"/>
    <col min="5669" max="5669" width="14.140625" style="10" customWidth="1"/>
    <col min="5670" max="5670" width="13.85546875" style="10" customWidth="1"/>
    <col min="5671" max="5671" width="14.140625" style="10" customWidth="1"/>
    <col min="5672" max="5672" width="8.5703125" style="10" bestFit="1" customWidth="1"/>
    <col min="5673" max="5673" width="12.85546875" style="10" customWidth="1"/>
    <col min="5674" max="5674" width="14" style="10" customWidth="1"/>
    <col min="5675" max="5675" width="13.140625" style="10" customWidth="1"/>
    <col min="5676" max="5676" width="8.5703125" style="10" bestFit="1" customWidth="1"/>
    <col min="5677" max="5677" width="15" style="10" customWidth="1"/>
    <col min="5678" max="5678" width="14.7109375" style="10" customWidth="1"/>
    <col min="5679" max="5679" width="15" style="10" customWidth="1"/>
    <col min="5680" max="5680" width="59.7109375" style="10" customWidth="1"/>
    <col min="5681" max="5681" width="81.7109375" style="10" bestFit="1" customWidth="1"/>
    <col min="5682" max="5682" width="19.42578125" style="10" customWidth="1"/>
    <col min="5683" max="5683" width="14.5703125" style="10" customWidth="1"/>
    <col min="5684" max="5684" width="12.28515625" style="10" customWidth="1"/>
    <col min="5685" max="5685" width="14.5703125" style="10" customWidth="1"/>
    <col min="5686" max="5686" width="11.7109375" style="10" customWidth="1"/>
    <col min="5687" max="5687" width="14" style="10" customWidth="1"/>
    <col min="5688" max="5688" width="20.5703125" style="10" customWidth="1"/>
    <col min="5689" max="5689" width="11.7109375" style="10" customWidth="1"/>
    <col min="5690" max="5690" width="10.85546875" style="10" customWidth="1"/>
    <col min="5691" max="5892" width="9.140625" style="10"/>
    <col min="5893" max="5893" width="7.42578125" style="10" customWidth="1"/>
    <col min="5894" max="5894" width="20.7109375" style="10" customWidth="1"/>
    <col min="5895" max="5895" width="44.28515625" style="10" customWidth="1"/>
    <col min="5896" max="5896" width="48.85546875" style="10" customWidth="1"/>
    <col min="5897" max="5897" width="8.5703125" style="10" customWidth="1"/>
    <col min="5898" max="5899" width="5.28515625" style="10" customWidth="1"/>
    <col min="5900" max="5900" width="7" style="10" customWidth="1"/>
    <col min="5901" max="5901" width="12.28515625" style="10" customWidth="1"/>
    <col min="5902" max="5902" width="10.7109375" style="10" customWidth="1"/>
    <col min="5903" max="5903" width="11.140625" style="10" customWidth="1"/>
    <col min="5904" max="5904" width="8.85546875" style="10" customWidth="1"/>
    <col min="5905" max="5905" width="13.85546875" style="10" customWidth="1"/>
    <col min="5906" max="5906" width="38.85546875" style="10" customWidth="1"/>
    <col min="5907" max="5908" width="4.85546875" style="10" customWidth="1"/>
    <col min="5909" max="5909" width="11.85546875" style="10" customWidth="1"/>
    <col min="5910" max="5910" width="9.140625" style="10" customWidth="1"/>
    <col min="5911" max="5911" width="13.42578125" style="10" customWidth="1"/>
    <col min="5912" max="5912" width="15.28515625" style="10" customWidth="1"/>
    <col min="5913" max="5913" width="15.42578125" style="10" customWidth="1"/>
    <col min="5914" max="5915" width="14.42578125" style="10" customWidth="1"/>
    <col min="5916" max="5916" width="7.140625" style="10" customWidth="1"/>
    <col min="5917" max="5919" width="15.140625" style="10" customWidth="1"/>
    <col min="5920" max="5920" width="6.7109375" style="10" customWidth="1"/>
    <col min="5921" max="5921" width="16" style="10" customWidth="1"/>
    <col min="5922" max="5922" width="14.85546875" style="10" customWidth="1"/>
    <col min="5923" max="5923" width="12.85546875" style="10" customWidth="1"/>
    <col min="5924" max="5924" width="4.85546875" style="10" customWidth="1"/>
    <col min="5925" max="5925" width="14.140625" style="10" customWidth="1"/>
    <col min="5926" max="5926" width="13.85546875" style="10" customWidth="1"/>
    <col min="5927" max="5927" width="14.140625" style="10" customWidth="1"/>
    <col min="5928" max="5928" width="8.5703125" style="10" bestFit="1" customWidth="1"/>
    <col min="5929" max="5929" width="12.85546875" style="10" customWidth="1"/>
    <col min="5930" max="5930" width="14" style="10" customWidth="1"/>
    <col min="5931" max="5931" width="13.140625" style="10" customWidth="1"/>
    <col min="5932" max="5932" width="8.5703125" style="10" bestFit="1" customWidth="1"/>
    <col min="5933" max="5933" width="15" style="10" customWidth="1"/>
    <col min="5934" max="5934" width="14.7109375" style="10" customWidth="1"/>
    <col min="5935" max="5935" width="15" style="10" customWidth="1"/>
    <col min="5936" max="5936" width="59.7109375" style="10" customWidth="1"/>
    <col min="5937" max="5937" width="81.7109375" style="10" bestFit="1" customWidth="1"/>
    <col min="5938" max="5938" width="19.42578125" style="10" customWidth="1"/>
    <col min="5939" max="5939" width="14.5703125" style="10" customWidth="1"/>
    <col min="5940" max="5940" width="12.28515625" style="10" customWidth="1"/>
    <col min="5941" max="5941" width="14.5703125" style="10" customWidth="1"/>
    <col min="5942" max="5942" width="11.7109375" style="10" customWidth="1"/>
    <col min="5943" max="5943" width="14" style="10" customWidth="1"/>
    <col min="5944" max="5944" width="20.5703125" style="10" customWidth="1"/>
    <col min="5945" max="5945" width="11.7109375" style="10" customWidth="1"/>
    <col min="5946" max="5946" width="10.85546875" style="10" customWidth="1"/>
    <col min="5947" max="6148" width="9.140625" style="10"/>
    <col min="6149" max="6149" width="7.42578125" style="10" customWidth="1"/>
    <col min="6150" max="6150" width="20.7109375" style="10" customWidth="1"/>
    <col min="6151" max="6151" width="44.28515625" style="10" customWidth="1"/>
    <col min="6152" max="6152" width="48.85546875" style="10" customWidth="1"/>
    <col min="6153" max="6153" width="8.5703125" style="10" customWidth="1"/>
    <col min="6154" max="6155" width="5.28515625" style="10" customWidth="1"/>
    <col min="6156" max="6156" width="7" style="10" customWidth="1"/>
    <col min="6157" max="6157" width="12.28515625" style="10" customWidth="1"/>
    <col min="6158" max="6158" width="10.7109375" style="10" customWidth="1"/>
    <col min="6159" max="6159" width="11.140625" style="10" customWidth="1"/>
    <col min="6160" max="6160" width="8.85546875" style="10" customWidth="1"/>
    <col min="6161" max="6161" width="13.85546875" style="10" customWidth="1"/>
    <col min="6162" max="6162" width="38.85546875" style="10" customWidth="1"/>
    <col min="6163" max="6164" width="4.85546875" style="10" customWidth="1"/>
    <col min="6165" max="6165" width="11.85546875" style="10" customWidth="1"/>
    <col min="6166" max="6166" width="9.140625" style="10" customWidth="1"/>
    <col min="6167" max="6167" width="13.42578125" style="10" customWidth="1"/>
    <col min="6168" max="6168" width="15.28515625" style="10" customWidth="1"/>
    <col min="6169" max="6169" width="15.42578125" style="10" customWidth="1"/>
    <col min="6170" max="6171" width="14.42578125" style="10" customWidth="1"/>
    <col min="6172" max="6172" width="7.140625" style="10" customWidth="1"/>
    <col min="6173" max="6175" width="15.140625" style="10" customWidth="1"/>
    <col min="6176" max="6176" width="6.7109375" style="10" customWidth="1"/>
    <col min="6177" max="6177" width="16" style="10" customWidth="1"/>
    <col min="6178" max="6178" width="14.85546875" style="10" customWidth="1"/>
    <col min="6179" max="6179" width="12.85546875" style="10" customWidth="1"/>
    <col min="6180" max="6180" width="4.85546875" style="10" customWidth="1"/>
    <col min="6181" max="6181" width="14.140625" style="10" customWidth="1"/>
    <col min="6182" max="6182" width="13.85546875" style="10" customWidth="1"/>
    <col min="6183" max="6183" width="14.140625" style="10" customWidth="1"/>
    <col min="6184" max="6184" width="8.5703125" style="10" bestFit="1" customWidth="1"/>
    <col min="6185" max="6185" width="12.85546875" style="10" customWidth="1"/>
    <col min="6186" max="6186" width="14" style="10" customWidth="1"/>
    <col min="6187" max="6187" width="13.140625" style="10" customWidth="1"/>
    <col min="6188" max="6188" width="8.5703125" style="10" bestFit="1" customWidth="1"/>
    <col min="6189" max="6189" width="15" style="10" customWidth="1"/>
    <col min="6190" max="6190" width="14.7109375" style="10" customWidth="1"/>
    <col min="6191" max="6191" width="15" style="10" customWidth="1"/>
    <col min="6192" max="6192" width="59.7109375" style="10" customWidth="1"/>
    <col min="6193" max="6193" width="81.7109375" style="10" bestFit="1" customWidth="1"/>
    <col min="6194" max="6194" width="19.42578125" style="10" customWidth="1"/>
    <col min="6195" max="6195" width="14.5703125" style="10" customWidth="1"/>
    <col min="6196" max="6196" width="12.28515625" style="10" customWidth="1"/>
    <col min="6197" max="6197" width="14.5703125" style="10" customWidth="1"/>
    <col min="6198" max="6198" width="11.7109375" style="10" customWidth="1"/>
    <col min="6199" max="6199" width="14" style="10" customWidth="1"/>
    <col min="6200" max="6200" width="20.5703125" style="10" customWidth="1"/>
    <col min="6201" max="6201" width="11.7109375" style="10" customWidth="1"/>
    <col min="6202" max="6202" width="10.85546875" style="10" customWidth="1"/>
    <col min="6203" max="6404" width="9.140625" style="10"/>
    <col min="6405" max="6405" width="7.42578125" style="10" customWidth="1"/>
    <col min="6406" max="6406" width="20.7109375" style="10" customWidth="1"/>
    <col min="6407" max="6407" width="44.28515625" style="10" customWidth="1"/>
    <col min="6408" max="6408" width="48.85546875" style="10" customWidth="1"/>
    <col min="6409" max="6409" width="8.5703125" style="10" customWidth="1"/>
    <col min="6410" max="6411" width="5.28515625" style="10" customWidth="1"/>
    <col min="6412" max="6412" width="7" style="10" customWidth="1"/>
    <col min="6413" max="6413" width="12.28515625" style="10" customWidth="1"/>
    <col min="6414" max="6414" width="10.7109375" style="10" customWidth="1"/>
    <col min="6415" max="6415" width="11.140625" style="10" customWidth="1"/>
    <col min="6416" max="6416" width="8.85546875" style="10" customWidth="1"/>
    <col min="6417" max="6417" width="13.85546875" style="10" customWidth="1"/>
    <col min="6418" max="6418" width="38.85546875" style="10" customWidth="1"/>
    <col min="6419" max="6420" width="4.85546875" style="10" customWidth="1"/>
    <col min="6421" max="6421" width="11.85546875" style="10" customWidth="1"/>
    <col min="6422" max="6422" width="9.140625" style="10" customWidth="1"/>
    <col min="6423" max="6423" width="13.42578125" style="10" customWidth="1"/>
    <col min="6424" max="6424" width="15.28515625" style="10" customWidth="1"/>
    <col min="6425" max="6425" width="15.42578125" style="10" customWidth="1"/>
    <col min="6426" max="6427" width="14.42578125" style="10" customWidth="1"/>
    <col min="6428" max="6428" width="7.140625" style="10" customWidth="1"/>
    <col min="6429" max="6431" width="15.140625" style="10" customWidth="1"/>
    <col min="6432" max="6432" width="6.7109375" style="10" customWidth="1"/>
    <col min="6433" max="6433" width="16" style="10" customWidth="1"/>
    <col min="6434" max="6434" width="14.85546875" style="10" customWidth="1"/>
    <col min="6435" max="6435" width="12.85546875" style="10" customWidth="1"/>
    <col min="6436" max="6436" width="4.85546875" style="10" customWidth="1"/>
    <col min="6437" max="6437" width="14.140625" style="10" customWidth="1"/>
    <col min="6438" max="6438" width="13.85546875" style="10" customWidth="1"/>
    <col min="6439" max="6439" width="14.140625" style="10" customWidth="1"/>
    <col min="6440" max="6440" width="8.5703125" style="10" bestFit="1" customWidth="1"/>
    <col min="6441" max="6441" width="12.85546875" style="10" customWidth="1"/>
    <col min="6442" max="6442" width="14" style="10" customWidth="1"/>
    <col min="6443" max="6443" width="13.140625" style="10" customWidth="1"/>
    <col min="6444" max="6444" width="8.5703125" style="10" bestFit="1" customWidth="1"/>
    <col min="6445" max="6445" width="15" style="10" customWidth="1"/>
    <col min="6446" max="6446" width="14.7109375" style="10" customWidth="1"/>
    <col min="6447" max="6447" width="15" style="10" customWidth="1"/>
    <col min="6448" max="6448" width="59.7109375" style="10" customWidth="1"/>
    <col min="6449" max="6449" width="81.7109375" style="10" bestFit="1" customWidth="1"/>
    <col min="6450" max="6450" width="19.42578125" style="10" customWidth="1"/>
    <col min="6451" max="6451" width="14.5703125" style="10" customWidth="1"/>
    <col min="6452" max="6452" width="12.28515625" style="10" customWidth="1"/>
    <col min="6453" max="6453" width="14.5703125" style="10" customWidth="1"/>
    <col min="6454" max="6454" width="11.7109375" style="10" customWidth="1"/>
    <col min="6455" max="6455" width="14" style="10" customWidth="1"/>
    <col min="6456" max="6456" width="20.5703125" style="10" customWidth="1"/>
    <col min="6457" max="6457" width="11.7109375" style="10" customWidth="1"/>
    <col min="6458" max="6458" width="10.85546875" style="10" customWidth="1"/>
    <col min="6459" max="6660" width="9.140625" style="10"/>
    <col min="6661" max="6661" width="7.42578125" style="10" customWidth="1"/>
    <col min="6662" max="6662" width="20.7109375" style="10" customWidth="1"/>
    <col min="6663" max="6663" width="44.28515625" style="10" customWidth="1"/>
    <col min="6664" max="6664" width="48.85546875" style="10" customWidth="1"/>
    <col min="6665" max="6665" width="8.5703125" style="10" customWidth="1"/>
    <col min="6666" max="6667" width="5.28515625" style="10" customWidth="1"/>
    <col min="6668" max="6668" width="7" style="10" customWidth="1"/>
    <col min="6669" max="6669" width="12.28515625" style="10" customWidth="1"/>
    <col min="6670" max="6670" width="10.7109375" style="10" customWidth="1"/>
    <col min="6671" max="6671" width="11.140625" style="10" customWidth="1"/>
    <col min="6672" max="6672" width="8.85546875" style="10" customWidth="1"/>
    <col min="6673" max="6673" width="13.85546875" style="10" customWidth="1"/>
    <col min="6674" max="6674" width="38.85546875" style="10" customWidth="1"/>
    <col min="6675" max="6676" width="4.85546875" style="10" customWidth="1"/>
    <col min="6677" max="6677" width="11.85546875" style="10" customWidth="1"/>
    <col min="6678" max="6678" width="9.140625" style="10" customWidth="1"/>
    <col min="6679" max="6679" width="13.42578125" style="10" customWidth="1"/>
    <col min="6680" max="6680" width="15.28515625" style="10" customWidth="1"/>
    <col min="6681" max="6681" width="15.42578125" style="10" customWidth="1"/>
    <col min="6682" max="6683" width="14.42578125" style="10" customWidth="1"/>
    <col min="6684" max="6684" width="7.140625" style="10" customWidth="1"/>
    <col min="6685" max="6687" width="15.140625" style="10" customWidth="1"/>
    <col min="6688" max="6688" width="6.7109375" style="10" customWidth="1"/>
    <col min="6689" max="6689" width="16" style="10" customWidth="1"/>
    <col min="6690" max="6690" width="14.85546875" style="10" customWidth="1"/>
    <col min="6691" max="6691" width="12.85546875" style="10" customWidth="1"/>
    <col min="6692" max="6692" width="4.85546875" style="10" customWidth="1"/>
    <col min="6693" max="6693" width="14.140625" style="10" customWidth="1"/>
    <col min="6694" max="6694" width="13.85546875" style="10" customWidth="1"/>
    <col min="6695" max="6695" width="14.140625" style="10" customWidth="1"/>
    <col min="6696" max="6696" width="8.5703125" style="10" bestFit="1" customWidth="1"/>
    <col min="6697" max="6697" width="12.85546875" style="10" customWidth="1"/>
    <col min="6698" max="6698" width="14" style="10" customWidth="1"/>
    <col min="6699" max="6699" width="13.140625" style="10" customWidth="1"/>
    <col min="6700" max="6700" width="8.5703125" style="10" bestFit="1" customWidth="1"/>
    <col min="6701" max="6701" width="15" style="10" customWidth="1"/>
    <col min="6702" max="6702" width="14.7109375" style="10" customWidth="1"/>
    <col min="6703" max="6703" width="15" style="10" customWidth="1"/>
    <col min="6704" max="6704" width="59.7109375" style="10" customWidth="1"/>
    <col min="6705" max="6705" width="81.7109375" style="10" bestFit="1" customWidth="1"/>
    <col min="6706" max="6706" width="19.42578125" style="10" customWidth="1"/>
    <col min="6707" max="6707" width="14.5703125" style="10" customWidth="1"/>
    <col min="6708" max="6708" width="12.28515625" style="10" customWidth="1"/>
    <col min="6709" max="6709" width="14.5703125" style="10" customWidth="1"/>
    <col min="6710" max="6710" width="11.7109375" style="10" customWidth="1"/>
    <col min="6711" max="6711" width="14" style="10" customWidth="1"/>
    <col min="6712" max="6712" width="20.5703125" style="10" customWidth="1"/>
    <col min="6713" max="6713" width="11.7109375" style="10" customWidth="1"/>
    <col min="6714" max="6714" width="10.85546875" style="10" customWidth="1"/>
    <col min="6715" max="6916" width="9.140625" style="10"/>
    <col min="6917" max="6917" width="7.42578125" style="10" customWidth="1"/>
    <col min="6918" max="6918" width="20.7109375" style="10" customWidth="1"/>
    <col min="6919" max="6919" width="44.28515625" style="10" customWidth="1"/>
    <col min="6920" max="6920" width="48.85546875" style="10" customWidth="1"/>
    <col min="6921" max="6921" width="8.5703125" style="10" customWidth="1"/>
    <col min="6922" max="6923" width="5.28515625" style="10" customWidth="1"/>
    <col min="6924" max="6924" width="7" style="10" customWidth="1"/>
    <col min="6925" max="6925" width="12.28515625" style="10" customWidth="1"/>
    <col min="6926" max="6926" width="10.7109375" style="10" customWidth="1"/>
    <col min="6927" max="6927" width="11.140625" style="10" customWidth="1"/>
    <col min="6928" max="6928" width="8.85546875" style="10" customWidth="1"/>
    <col min="6929" max="6929" width="13.85546875" style="10" customWidth="1"/>
    <col min="6930" max="6930" width="38.85546875" style="10" customWidth="1"/>
    <col min="6931" max="6932" width="4.85546875" style="10" customWidth="1"/>
    <col min="6933" max="6933" width="11.85546875" style="10" customWidth="1"/>
    <col min="6934" max="6934" width="9.140625" style="10" customWidth="1"/>
    <col min="6935" max="6935" width="13.42578125" style="10" customWidth="1"/>
    <col min="6936" max="6936" width="15.28515625" style="10" customWidth="1"/>
    <col min="6937" max="6937" width="15.42578125" style="10" customWidth="1"/>
    <col min="6938" max="6939" width="14.42578125" style="10" customWidth="1"/>
    <col min="6940" max="6940" width="7.140625" style="10" customWidth="1"/>
    <col min="6941" max="6943" width="15.140625" style="10" customWidth="1"/>
    <col min="6944" max="6944" width="6.7109375" style="10" customWidth="1"/>
    <col min="6945" max="6945" width="16" style="10" customWidth="1"/>
    <col min="6946" max="6946" width="14.85546875" style="10" customWidth="1"/>
    <col min="6947" max="6947" width="12.85546875" style="10" customWidth="1"/>
    <col min="6948" max="6948" width="4.85546875" style="10" customWidth="1"/>
    <col min="6949" max="6949" width="14.140625" style="10" customWidth="1"/>
    <col min="6950" max="6950" width="13.85546875" style="10" customWidth="1"/>
    <col min="6951" max="6951" width="14.140625" style="10" customWidth="1"/>
    <col min="6952" max="6952" width="8.5703125" style="10" bestFit="1" customWidth="1"/>
    <col min="6953" max="6953" width="12.85546875" style="10" customWidth="1"/>
    <col min="6954" max="6954" width="14" style="10" customWidth="1"/>
    <col min="6955" max="6955" width="13.140625" style="10" customWidth="1"/>
    <col min="6956" max="6956" width="8.5703125" style="10" bestFit="1" customWidth="1"/>
    <col min="6957" max="6957" width="15" style="10" customWidth="1"/>
    <col min="6958" max="6958" width="14.7109375" style="10" customWidth="1"/>
    <col min="6959" max="6959" width="15" style="10" customWidth="1"/>
    <col min="6960" max="6960" width="59.7109375" style="10" customWidth="1"/>
    <col min="6961" max="6961" width="81.7109375" style="10" bestFit="1" customWidth="1"/>
    <col min="6962" max="6962" width="19.42578125" style="10" customWidth="1"/>
    <col min="6963" max="6963" width="14.5703125" style="10" customWidth="1"/>
    <col min="6964" max="6964" width="12.28515625" style="10" customWidth="1"/>
    <col min="6965" max="6965" width="14.5703125" style="10" customWidth="1"/>
    <col min="6966" max="6966" width="11.7109375" style="10" customWidth="1"/>
    <col min="6967" max="6967" width="14" style="10" customWidth="1"/>
    <col min="6968" max="6968" width="20.5703125" style="10" customWidth="1"/>
    <col min="6969" max="6969" width="11.7109375" style="10" customWidth="1"/>
    <col min="6970" max="6970" width="10.85546875" style="10" customWidth="1"/>
    <col min="6971" max="7172" width="9.140625" style="10"/>
    <col min="7173" max="7173" width="7.42578125" style="10" customWidth="1"/>
    <col min="7174" max="7174" width="20.7109375" style="10" customWidth="1"/>
    <col min="7175" max="7175" width="44.28515625" style="10" customWidth="1"/>
    <col min="7176" max="7176" width="48.85546875" style="10" customWidth="1"/>
    <col min="7177" max="7177" width="8.5703125" style="10" customWidth="1"/>
    <col min="7178" max="7179" width="5.28515625" style="10" customWidth="1"/>
    <col min="7180" max="7180" width="7" style="10" customWidth="1"/>
    <col min="7181" max="7181" width="12.28515625" style="10" customWidth="1"/>
    <col min="7182" max="7182" width="10.7109375" style="10" customWidth="1"/>
    <col min="7183" max="7183" width="11.140625" style="10" customWidth="1"/>
    <col min="7184" max="7184" width="8.85546875" style="10" customWidth="1"/>
    <col min="7185" max="7185" width="13.85546875" style="10" customWidth="1"/>
    <col min="7186" max="7186" width="38.85546875" style="10" customWidth="1"/>
    <col min="7187" max="7188" width="4.85546875" style="10" customWidth="1"/>
    <col min="7189" max="7189" width="11.85546875" style="10" customWidth="1"/>
    <col min="7190" max="7190" width="9.140625" style="10" customWidth="1"/>
    <col min="7191" max="7191" width="13.42578125" style="10" customWidth="1"/>
    <col min="7192" max="7192" width="15.28515625" style="10" customWidth="1"/>
    <col min="7193" max="7193" width="15.42578125" style="10" customWidth="1"/>
    <col min="7194" max="7195" width="14.42578125" style="10" customWidth="1"/>
    <col min="7196" max="7196" width="7.140625" style="10" customWidth="1"/>
    <col min="7197" max="7199" width="15.140625" style="10" customWidth="1"/>
    <col min="7200" max="7200" width="6.7109375" style="10" customWidth="1"/>
    <col min="7201" max="7201" width="16" style="10" customWidth="1"/>
    <col min="7202" max="7202" width="14.85546875" style="10" customWidth="1"/>
    <col min="7203" max="7203" width="12.85546875" style="10" customWidth="1"/>
    <col min="7204" max="7204" width="4.85546875" style="10" customWidth="1"/>
    <col min="7205" max="7205" width="14.140625" style="10" customWidth="1"/>
    <col min="7206" max="7206" width="13.85546875" style="10" customWidth="1"/>
    <col min="7207" max="7207" width="14.140625" style="10" customWidth="1"/>
    <col min="7208" max="7208" width="8.5703125" style="10" bestFit="1" customWidth="1"/>
    <col min="7209" max="7209" width="12.85546875" style="10" customWidth="1"/>
    <col min="7210" max="7210" width="14" style="10" customWidth="1"/>
    <col min="7211" max="7211" width="13.140625" style="10" customWidth="1"/>
    <col min="7212" max="7212" width="8.5703125" style="10" bestFit="1" customWidth="1"/>
    <col min="7213" max="7213" width="15" style="10" customWidth="1"/>
    <col min="7214" max="7214" width="14.7109375" style="10" customWidth="1"/>
    <col min="7215" max="7215" width="15" style="10" customWidth="1"/>
    <col min="7216" max="7216" width="59.7109375" style="10" customWidth="1"/>
    <col min="7217" max="7217" width="81.7109375" style="10" bestFit="1" customWidth="1"/>
    <col min="7218" max="7218" width="19.42578125" style="10" customWidth="1"/>
    <col min="7219" max="7219" width="14.5703125" style="10" customWidth="1"/>
    <col min="7220" max="7220" width="12.28515625" style="10" customWidth="1"/>
    <col min="7221" max="7221" width="14.5703125" style="10" customWidth="1"/>
    <col min="7222" max="7222" width="11.7109375" style="10" customWidth="1"/>
    <col min="7223" max="7223" width="14" style="10" customWidth="1"/>
    <col min="7224" max="7224" width="20.5703125" style="10" customWidth="1"/>
    <col min="7225" max="7225" width="11.7109375" style="10" customWidth="1"/>
    <col min="7226" max="7226" width="10.85546875" style="10" customWidth="1"/>
    <col min="7227" max="7428" width="9.140625" style="10"/>
    <col min="7429" max="7429" width="7.42578125" style="10" customWidth="1"/>
    <col min="7430" max="7430" width="20.7109375" style="10" customWidth="1"/>
    <col min="7431" max="7431" width="44.28515625" style="10" customWidth="1"/>
    <col min="7432" max="7432" width="48.85546875" style="10" customWidth="1"/>
    <col min="7433" max="7433" width="8.5703125" style="10" customWidth="1"/>
    <col min="7434" max="7435" width="5.28515625" style="10" customWidth="1"/>
    <col min="7436" max="7436" width="7" style="10" customWidth="1"/>
    <col min="7437" max="7437" width="12.28515625" style="10" customWidth="1"/>
    <col min="7438" max="7438" width="10.7109375" style="10" customWidth="1"/>
    <col min="7439" max="7439" width="11.140625" style="10" customWidth="1"/>
    <col min="7440" max="7440" width="8.85546875" style="10" customWidth="1"/>
    <col min="7441" max="7441" width="13.85546875" style="10" customWidth="1"/>
    <col min="7442" max="7442" width="38.85546875" style="10" customWidth="1"/>
    <col min="7443" max="7444" width="4.85546875" style="10" customWidth="1"/>
    <col min="7445" max="7445" width="11.85546875" style="10" customWidth="1"/>
    <col min="7446" max="7446" width="9.140625" style="10" customWidth="1"/>
    <col min="7447" max="7447" width="13.42578125" style="10" customWidth="1"/>
    <col min="7448" max="7448" width="15.28515625" style="10" customWidth="1"/>
    <col min="7449" max="7449" width="15.42578125" style="10" customWidth="1"/>
    <col min="7450" max="7451" width="14.42578125" style="10" customWidth="1"/>
    <col min="7452" max="7452" width="7.140625" style="10" customWidth="1"/>
    <col min="7453" max="7455" width="15.140625" style="10" customWidth="1"/>
    <col min="7456" max="7456" width="6.7109375" style="10" customWidth="1"/>
    <col min="7457" max="7457" width="16" style="10" customWidth="1"/>
    <col min="7458" max="7458" width="14.85546875" style="10" customWidth="1"/>
    <col min="7459" max="7459" width="12.85546875" style="10" customWidth="1"/>
    <col min="7460" max="7460" width="4.85546875" style="10" customWidth="1"/>
    <col min="7461" max="7461" width="14.140625" style="10" customWidth="1"/>
    <col min="7462" max="7462" width="13.85546875" style="10" customWidth="1"/>
    <col min="7463" max="7463" width="14.140625" style="10" customWidth="1"/>
    <col min="7464" max="7464" width="8.5703125" style="10" bestFit="1" customWidth="1"/>
    <col min="7465" max="7465" width="12.85546875" style="10" customWidth="1"/>
    <col min="7466" max="7466" width="14" style="10" customWidth="1"/>
    <col min="7467" max="7467" width="13.140625" style="10" customWidth="1"/>
    <col min="7468" max="7468" width="8.5703125" style="10" bestFit="1" customWidth="1"/>
    <col min="7469" max="7469" width="15" style="10" customWidth="1"/>
    <col min="7470" max="7470" width="14.7109375" style="10" customWidth="1"/>
    <col min="7471" max="7471" width="15" style="10" customWidth="1"/>
    <col min="7472" max="7472" width="59.7109375" style="10" customWidth="1"/>
    <col min="7473" max="7473" width="81.7109375" style="10" bestFit="1" customWidth="1"/>
    <col min="7474" max="7474" width="19.42578125" style="10" customWidth="1"/>
    <col min="7475" max="7475" width="14.5703125" style="10" customWidth="1"/>
    <col min="7476" max="7476" width="12.28515625" style="10" customWidth="1"/>
    <col min="7477" max="7477" width="14.5703125" style="10" customWidth="1"/>
    <col min="7478" max="7478" width="11.7109375" style="10" customWidth="1"/>
    <col min="7479" max="7479" width="14" style="10" customWidth="1"/>
    <col min="7480" max="7480" width="20.5703125" style="10" customWidth="1"/>
    <col min="7481" max="7481" width="11.7109375" style="10" customWidth="1"/>
    <col min="7482" max="7482" width="10.85546875" style="10" customWidth="1"/>
    <col min="7483" max="7684" width="9.140625" style="10"/>
    <col min="7685" max="7685" width="7.42578125" style="10" customWidth="1"/>
    <col min="7686" max="7686" width="20.7109375" style="10" customWidth="1"/>
    <col min="7687" max="7687" width="44.28515625" style="10" customWidth="1"/>
    <col min="7688" max="7688" width="48.85546875" style="10" customWidth="1"/>
    <col min="7689" max="7689" width="8.5703125" style="10" customWidth="1"/>
    <col min="7690" max="7691" width="5.28515625" style="10" customWidth="1"/>
    <col min="7692" max="7692" width="7" style="10" customWidth="1"/>
    <col min="7693" max="7693" width="12.28515625" style="10" customWidth="1"/>
    <col min="7694" max="7694" width="10.7109375" style="10" customWidth="1"/>
    <col min="7695" max="7695" width="11.140625" style="10" customWidth="1"/>
    <col min="7696" max="7696" width="8.85546875" style="10" customWidth="1"/>
    <col min="7697" max="7697" width="13.85546875" style="10" customWidth="1"/>
    <col min="7698" max="7698" width="38.85546875" style="10" customWidth="1"/>
    <col min="7699" max="7700" width="4.85546875" style="10" customWidth="1"/>
    <col min="7701" max="7701" width="11.85546875" style="10" customWidth="1"/>
    <col min="7702" max="7702" width="9.140625" style="10" customWidth="1"/>
    <col min="7703" max="7703" width="13.42578125" style="10" customWidth="1"/>
    <col min="7704" max="7704" width="15.28515625" style="10" customWidth="1"/>
    <col min="7705" max="7705" width="15.42578125" style="10" customWidth="1"/>
    <col min="7706" max="7707" width="14.42578125" style="10" customWidth="1"/>
    <col min="7708" max="7708" width="7.140625" style="10" customWidth="1"/>
    <col min="7709" max="7711" width="15.140625" style="10" customWidth="1"/>
    <col min="7712" max="7712" width="6.7109375" style="10" customWidth="1"/>
    <col min="7713" max="7713" width="16" style="10" customWidth="1"/>
    <col min="7714" max="7714" width="14.85546875" style="10" customWidth="1"/>
    <col min="7715" max="7715" width="12.85546875" style="10" customWidth="1"/>
    <col min="7716" max="7716" width="4.85546875" style="10" customWidth="1"/>
    <col min="7717" max="7717" width="14.140625" style="10" customWidth="1"/>
    <col min="7718" max="7718" width="13.85546875" style="10" customWidth="1"/>
    <col min="7719" max="7719" width="14.140625" style="10" customWidth="1"/>
    <col min="7720" max="7720" width="8.5703125" style="10" bestFit="1" customWidth="1"/>
    <col min="7721" max="7721" width="12.85546875" style="10" customWidth="1"/>
    <col min="7722" max="7722" width="14" style="10" customWidth="1"/>
    <col min="7723" max="7723" width="13.140625" style="10" customWidth="1"/>
    <col min="7724" max="7724" width="8.5703125" style="10" bestFit="1" customWidth="1"/>
    <col min="7725" max="7725" width="15" style="10" customWidth="1"/>
    <col min="7726" max="7726" width="14.7109375" style="10" customWidth="1"/>
    <col min="7727" max="7727" width="15" style="10" customWidth="1"/>
    <col min="7728" max="7728" width="59.7109375" style="10" customWidth="1"/>
    <col min="7729" max="7729" width="81.7109375" style="10" bestFit="1" customWidth="1"/>
    <col min="7730" max="7730" width="19.42578125" style="10" customWidth="1"/>
    <col min="7731" max="7731" width="14.5703125" style="10" customWidth="1"/>
    <col min="7732" max="7732" width="12.28515625" style="10" customWidth="1"/>
    <col min="7733" max="7733" width="14.5703125" style="10" customWidth="1"/>
    <col min="7734" max="7734" width="11.7109375" style="10" customWidth="1"/>
    <col min="7735" max="7735" width="14" style="10" customWidth="1"/>
    <col min="7736" max="7736" width="20.5703125" style="10" customWidth="1"/>
    <col min="7737" max="7737" width="11.7109375" style="10" customWidth="1"/>
    <col min="7738" max="7738" width="10.85546875" style="10" customWidth="1"/>
    <col min="7739" max="7940" width="9.140625" style="10"/>
    <col min="7941" max="7941" width="7.42578125" style="10" customWidth="1"/>
    <col min="7942" max="7942" width="20.7109375" style="10" customWidth="1"/>
    <col min="7943" max="7943" width="44.28515625" style="10" customWidth="1"/>
    <col min="7944" max="7944" width="48.85546875" style="10" customWidth="1"/>
    <col min="7945" max="7945" width="8.5703125" style="10" customWidth="1"/>
    <col min="7946" max="7947" width="5.28515625" style="10" customWidth="1"/>
    <col min="7948" max="7948" width="7" style="10" customWidth="1"/>
    <col min="7949" max="7949" width="12.28515625" style="10" customWidth="1"/>
    <col min="7950" max="7950" width="10.7109375" style="10" customWidth="1"/>
    <col min="7951" max="7951" width="11.140625" style="10" customWidth="1"/>
    <col min="7952" max="7952" width="8.85546875" style="10" customWidth="1"/>
    <col min="7953" max="7953" width="13.85546875" style="10" customWidth="1"/>
    <col min="7954" max="7954" width="38.85546875" style="10" customWidth="1"/>
    <col min="7955" max="7956" width="4.85546875" style="10" customWidth="1"/>
    <col min="7957" max="7957" width="11.85546875" style="10" customWidth="1"/>
    <col min="7958" max="7958" width="9.140625" style="10" customWidth="1"/>
    <col min="7959" max="7959" width="13.42578125" style="10" customWidth="1"/>
    <col min="7960" max="7960" width="15.28515625" style="10" customWidth="1"/>
    <col min="7961" max="7961" width="15.42578125" style="10" customWidth="1"/>
    <col min="7962" max="7963" width="14.42578125" style="10" customWidth="1"/>
    <col min="7964" max="7964" width="7.140625" style="10" customWidth="1"/>
    <col min="7965" max="7967" width="15.140625" style="10" customWidth="1"/>
    <col min="7968" max="7968" width="6.7109375" style="10" customWidth="1"/>
    <col min="7969" max="7969" width="16" style="10" customWidth="1"/>
    <col min="7970" max="7970" width="14.85546875" style="10" customWidth="1"/>
    <col min="7971" max="7971" width="12.85546875" style="10" customWidth="1"/>
    <col min="7972" max="7972" width="4.85546875" style="10" customWidth="1"/>
    <col min="7973" max="7973" width="14.140625" style="10" customWidth="1"/>
    <col min="7974" max="7974" width="13.85546875" style="10" customWidth="1"/>
    <col min="7975" max="7975" width="14.140625" style="10" customWidth="1"/>
    <col min="7976" max="7976" width="8.5703125" style="10" bestFit="1" customWidth="1"/>
    <col min="7977" max="7977" width="12.85546875" style="10" customWidth="1"/>
    <col min="7978" max="7978" width="14" style="10" customWidth="1"/>
    <col min="7979" max="7979" width="13.140625" style="10" customWidth="1"/>
    <col min="7980" max="7980" width="8.5703125" style="10" bestFit="1" customWidth="1"/>
    <col min="7981" max="7981" width="15" style="10" customWidth="1"/>
    <col min="7982" max="7982" width="14.7109375" style="10" customWidth="1"/>
    <col min="7983" max="7983" width="15" style="10" customWidth="1"/>
    <col min="7984" max="7984" width="59.7109375" style="10" customWidth="1"/>
    <col min="7985" max="7985" width="81.7109375" style="10" bestFit="1" customWidth="1"/>
    <col min="7986" max="7986" width="19.42578125" style="10" customWidth="1"/>
    <col min="7987" max="7987" width="14.5703125" style="10" customWidth="1"/>
    <col min="7988" max="7988" width="12.28515625" style="10" customWidth="1"/>
    <col min="7989" max="7989" width="14.5703125" style="10" customWidth="1"/>
    <col min="7990" max="7990" width="11.7109375" style="10" customWidth="1"/>
    <col min="7991" max="7991" width="14" style="10" customWidth="1"/>
    <col min="7992" max="7992" width="20.5703125" style="10" customWidth="1"/>
    <col min="7993" max="7993" width="11.7109375" style="10" customWidth="1"/>
    <col min="7994" max="7994" width="10.85546875" style="10" customWidth="1"/>
    <col min="7995" max="8196" width="9.140625" style="10"/>
    <col min="8197" max="8197" width="7.42578125" style="10" customWidth="1"/>
    <col min="8198" max="8198" width="20.7109375" style="10" customWidth="1"/>
    <col min="8199" max="8199" width="44.28515625" style="10" customWidth="1"/>
    <col min="8200" max="8200" width="48.85546875" style="10" customWidth="1"/>
    <col min="8201" max="8201" width="8.5703125" style="10" customWidth="1"/>
    <col min="8202" max="8203" width="5.28515625" style="10" customWidth="1"/>
    <col min="8204" max="8204" width="7" style="10" customWidth="1"/>
    <col min="8205" max="8205" width="12.28515625" style="10" customWidth="1"/>
    <col min="8206" max="8206" width="10.7109375" style="10" customWidth="1"/>
    <col min="8207" max="8207" width="11.140625" style="10" customWidth="1"/>
    <col min="8208" max="8208" width="8.85546875" style="10" customWidth="1"/>
    <col min="8209" max="8209" width="13.85546875" style="10" customWidth="1"/>
    <col min="8210" max="8210" width="38.85546875" style="10" customWidth="1"/>
    <col min="8211" max="8212" width="4.85546875" style="10" customWidth="1"/>
    <col min="8213" max="8213" width="11.85546875" style="10" customWidth="1"/>
    <col min="8214" max="8214" width="9.140625" style="10" customWidth="1"/>
    <col min="8215" max="8215" width="13.42578125" style="10" customWidth="1"/>
    <col min="8216" max="8216" width="15.28515625" style="10" customWidth="1"/>
    <col min="8217" max="8217" width="15.42578125" style="10" customWidth="1"/>
    <col min="8218" max="8219" width="14.42578125" style="10" customWidth="1"/>
    <col min="8220" max="8220" width="7.140625" style="10" customWidth="1"/>
    <col min="8221" max="8223" width="15.140625" style="10" customWidth="1"/>
    <col min="8224" max="8224" width="6.7109375" style="10" customWidth="1"/>
    <col min="8225" max="8225" width="16" style="10" customWidth="1"/>
    <col min="8226" max="8226" width="14.85546875" style="10" customWidth="1"/>
    <col min="8227" max="8227" width="12.85546875" style="10" customWidth="1"/>
    <col min="8228" max="8228" width="4.85546875" style="10" customWidth="1"/>
    <col min="8229" max="8229" width="14.140625" style="10" customWidth="1"/>
    <col min="8230" max="8230" width="13.85546875" style="10" customWidth="1"/>
    <col min="8231" max="8231" width="14.140625" style="10" customWidth="1"/>
    <col min="8232" max="8232" width="8.5703125" style="10" bestFit="1" customWidth="1"/>
    <col min="8233" max="8233" width="12.85546875" style="10" customWidth="1"/>
    <col min="8234" max="8234" width="14" style="10" customWidth="1"/>
    <col min="8235" max="8235" width="13.140625" style="10" customWidth="1"/>
    <col min="8236" max="8236" width="8.5703125" style="10" bestFit="1" customWidth="1"/>
    <col min="8237" max="8237" width="15" style="10" customWidth="1"/>
    <col min="8238" max="8238" width="14.7109375" style="10" customWidth="1"/>
    <col min="8239" max="8239" width="15" style="10" customWidth="1"/>
    <col min="8240" max="8240" width="59.7109375" style="10" customWidth="1"/>
    <col min="8241" max="8241" width="81.7109375" style="10" bestFit="1" customWidth="1"/>
    <col min="8242" max="8242" width="19.42578125" style="10" customWidth="1"/>
    <col min="8243" max="8243" width="14.5703125" style="10" customWidth="1"/>
    <col min="8244" max="8244" width="12.28515625" style="10" customWidth="1"/>
    <col min="8245" max="8245" width="14.5703125" style="10" customWidth="1"/>
    <col min="8246" max="8246" width="11.7109375" style="10" customWidth="1"/>
    <col min="8247" max="8247" width="14" style="10" customWidth="1"/>
    <col min="8248" max="8248" width="20.5703125" style="10" customWidth="1"/>
    <col min="8249" max="8249" width="11.7109375" style="10" customWidth="1"/>
    <col min="8250" max="8250" width="10.85546875" style="10" customWidth="1"/>
    <col min="8251" max="8452" width="9.140625" style="10"/>
    <col min="8453" max="8453" width="7.42578125" style="10" customWidth="1"/>
    <col min="8454" max="8454" width="20.7109375" style="10" customWidth="1"/>
    <col min="8455" max="8455" width="44.28515625" style="10" customWidth="1"/>
    <col min="8456" max="8456" width="48.85546875" style="10" customWidth="1"/>
    <col min="8457" max="8457" width="8.5703125" style="10" customWidth="1"/>
    <col min="8458" max="8459" width="5.28515625" style="10" customWidth="1"/>
    <col min="8460" max="8460" width="7" style="10" customWidth="1"/>
    <col min="8461" max="8461" width="12.28515625" style="10" customWidth="1"/>
    <col min="8462" max="8462" width="10.7109375" style="10" customWidth="1"/>
    <col min="8463" max="8463" width="11.140625" style="10" customWidth="1"/>
    <col min="8464" max="8464" width="8.85546875" style="10" customWidth="1"/>
    <col min="8465" max="8465" width="13.85546875" style="10" customWidth="1"/>
    <col min="8466" max="8466" width="38.85546875" style="10" customWidth="1"/>
    <col min="8467" max="8468" width="4.85546875" style="10" customWidth="1"/>
    <col min="8469" max="8469" width="11.85546875" style="10" customWidth="1"/>
    <col min="8470" max="8470" width="9.140625" style="10" customWidth="1"/>
    <col min="8471" max="8471" width="13.42578125" style="10" customWidth="1"/>
    <col min="8472" max="8472" width="15.28515625" style="10" customWidth="1"/>
    <col min="8473" max="8473" width="15.42578125" style="10" customWidth="1"/>
    <col min="8474" max="8475" width="14.42578125" style="10" customWidth="1"/>
    <col min="8476" max="8476" width="7.140625" style="10" customWidth="1"/>
    <col min="8477" max="8479" width="15.140625" style="10" customWidth="1"/>
    <col min="8480" max="8480" width="6.7109375" style="10" customWidth="1"/>
    <col min="8481" max="8481" width="16" style="10" customWidth="1"/>
    <col min="8482" max="8482" width="14.85546875" style="10" customWidth="1"/>
    <col min="8483" max="8483" width="12.85546875" style="10" customWidth="1"/>
    <col min="8484" max="8484" width="4.85546875" style="10" customWidth="1"/>
    <col min="8485" max="8485" width="14.140625" style="10" customWidth="1"/>
    <col min="8486" max="8486" width="13.85546875" style="10" customWidth="1"/>
    <col min="8487" max="8487" width="14.140625" style="10" customWidth="1"/>
    <col min="8488" max="8488" width="8.5703125" style="10" bestFit="1" customWidth="1"/>
    <col min="8489" max="8489" width="12.85546875" style="10" customWidth="1"/>
    <col min="8490" max="8490" width="14" style="10" customWidth="1"/>
    <col min="8491" max="8491" width="13.140625" style="10" customWidth="1"/>
    <col min="8492" max="8492" width="8.5703125" style="10" bestFit="1" customWidth="1"/>
    <col min="8493" max="8493" width="15" style="10" customWidth="1"/>
    <col min="8494" max="8494" width="14.7109375" style="10" customWidth="1"/>
    <col min="8495" max="8495" width="15" style="10" customWidth="1"/>
    <col min="8496" max="8496" width="59.7109375" style="10" customWidth="1"/>
    <col min="8497" max="8497" width="81.7109375" style="10" bestFit="1" customWidth="1"/>
    <col min="8498" max="8498" width="19.42578125" style="10" customWidth="1"/>
    <col min="8499" max="8499" width="14.5703125" style="10" customWidth="1"/>
    <col min="8500" max="8500" width="12.28515625" style="10" customWidth="1"/>
    <col min="8501" max="8501" width="14.5703125" style="10" customWidth="1"/>
    <col min="8502" max="8502" width="11.7109375" style="10" customWidth="1"/>
    <col min="8503" max="8503" width="14" style="10" customWidth="1"/>
    <col min="8504" max="8504" width="20.5703125" style="10" customWidth="1"/>
    <col min="8505" max="8505" width="11.7109375" style="10" customWidth="1"/>
    <col min="8506" max="8506" width="10.85546875" style="10" customWidth="1"/>
    <col min="8507" max="8708" width="9.140625" style="10"/>
    <col min="8709" max="8709" width="7.42578125" style="10" customWidth="1"/>
    <col min="8710" max="8710" width="20.7109375" style="10" customWidth="1"/>
    <col min="8711" max="8711" width="44.28515625" style="10" customWidth="1"/>
    <col min="8712" max="8712" width="48.85546875" style="10" customWidth="1"/>
    <col min="8713" max="8713" width="8.5703125" style="10" customWidth="1"/>
    <col min="8714" max="8715" width="5.28515625" style="10" customWidth="1"/>
    <col min="8716" max="8716" width="7" style="10" customWidth="1"/>
    <col min="8717" max="8717" width="12.28515625" style="10" customWidth="1"/>
    <col min="8718" max="8718" width="10.7109375" style="10" customWidth="1"/>
    <col min="8719" max="8719" width="11.140625" style="10" customWidth="1"/>
    <col min="8720" max="8720" width="8.85546875" style="10" customWidth="1"/>
    <col min="8721" max="8721" width="13.85546875" style="10" customWidth="1"/>
    <col min="8722" max="8722" width="38.85546875" style="10" customWidth="1"/>
    <col min="8723" max="8724" width="4.85546875" style="10" customWidth="1"/>
    <col min="8725" max="8725" width="11.85546875" style="10" customWidth="1"/>
    <col min="8726" max="8726" width="9.140625" style="10" customWidth="1"/>
    <col min="8727" max="8727" width="13.42578125" style="10" customWidth="1"/>
    <col min="8728" max="8728" width="15.28515625" style="10" customWidth="1"/>
    <col min="8729" max="8729" width="15.42578125" style="10" customWidth="1"/>
    <col min="8730" max="8731" width="14.42578125" style="10" customWidth="1"/>
    <col min="8732" max="8732" width="7.140625" style="10" customWidth="1"/>
    <col min="8733" max="8735" width="15.140625" style="10" customWidth="1"/>
    <col min="8736" max="8736" width="6.7109375" style="10" customWidth="1"/>
    <col min="8737" max="8737" width="16" style="10" customWidth="1"/>
    <col min="8738" max="8738" width="14.85546875" style="10" customWidth="1"/>
    <col min="8739" max="8739" width="12.85546875" style="10" customWidth="1"/>
    <col min="8740" max="8740" width="4.85546875" style="10" customWidth="1"/>
    <col min="8741" max="8741" width="14.140625" style="10" customWidth="1"/>
    <col min="8742" max="8742" width="13.85546875" style="10" customWidth="1"/>
    <col min="8743" max="8743" width="14.140625" style="10" customWidth="1"/>
    <col min="8744" max="8744" width="8.5703125" style="10" bestFit="1" customWidth="1"/>
    <col min="8745" max="8745" width="12.85546875" style="10" customWidth="1"/>
    <col min="8746" max="8746" width="14" style="10" customWidth="1"/>
    <col min="8747" max="8747" width="13.140625" style="10" customWidth="1"/>
    <col min="8748" max="8748" width="8.5703125" style="10" bestFit="1" customWidth="1"/>
    <col min="8749" max="8749" width="15" style="10" customWidth="1"/>
    <col min="8750" max="8750" width="14.7109375" style="10" customWidth="1"/>
    <col min="8751" max="8751" width="15" style="10" customWidth="1"/>
    <col min="8752" max="8752" width="59.7109375" style="10" customWidth="1"/>
    <col min="8753" max="8753" width="81.7109375" style="10" bestFit="1" customWidth="1"/>
    <col min="8754" max="8754" width="19.42578125" style="10" customWidth="1"/>
    <col min="8755" max="8755" width="14.5703125" style="10" customWidth="1"/>
    <col min="8756" max="8756" width="12.28515625" style="10" customWidth="1"/>
    <col min="8757" max="8757" width="14.5703125" style="10" customWidth="1"/>
    <col min="8758" max="8758" width="11.7109375" style="10" customWidth="1"/>
    <col min="8759" max="8759" width="14" style="10" customWidth="1"/>
    <col min="8760" max="8760" width="20.5703125" style="10" customWidth="1"/>
    <col min="8761" max="8761" width="11.7109375" style="10" customWidth="1"/>
    <col min="8762" max="8762" width="10.85546875" style="10" customWidth="1"/>
    <col min="8763" max="8964" width="9.140625" style="10"/>
    <col min="8965" max="8965" width="7.42578125" style="10" customWidth="1"/>
    <col min="8966" max="8966" width="20.7109375" style="10" customWidth="1"/>
    <col min="8967" max="8967" width="44.28515625" style="10" customWidth="1"/>
    <col min="8968" max="8968" width="48.85546875" style="10" customWidth="1"/>
    <col min="8969" max="8969" width="8.5703125" style="10" customWidth="1"/>
    <col min="8970" max="8971" width="5.28515625" style="10" customWidth="1"/>
    <col min="8972" max="8972" width="7" style="10" customWidth="1"/>
    <col min="8973" max="8973" width="12.28515625" style="10" customWidth="1"/>
    <col min="8974" max="8974" width="10.7109375" style="10" customWidth="1"/>
    <col min="8975" max="8975" width="11.140625" style="10" customWidth="1"/>
    <col min="8976" max="8976" width="8.85546875" style="10" customWidth="1"/>
    <col min="8977" max="8977" width="13.85546875" style="10" customWidth="1"/>
    <col min="8978" max="8978" width="38.85546875" style="10" customWidth="1"/>
    <col min="8979" max="8980" width="4.85546875" style="10" customWidth="1"/>
    <col min="8981" max="8981" width="11.85546875" style="10" customWidth="1"/>
    <col min="8982" max="8982" width="9.140625" style="10" customWidth="1"/>
    <col min="8983" max="8983" width="13.42578125" style="10" customWidth="1"/>
    <col min="8984" max="8984" width="15.28515625" style="10" customWidth="1"/>
    <col min="8985" max="8985" width="15.42578125" style="10" customWidth="1"/>
    <col min="8986" max="8987" width="14.42578125" style="10" customWidth="1"/>
    <col min="8988" max="8988" width="7.140625" style="10" customWidth="1"/>
    <col min="8989" max="8991" width="15.140625" style="10" customWidth="1"/>
    <col min="8992" max="8992" width="6.7109375" style="10" customWidth="1"/>
    <col min="8993" max="8993" width="16" style="10" customWidth="1"/>
    <col min="8994" max="8994" width="14.85546875" style="10" customWidth="1"/>
    <col min="8995" max="8995" width="12.85546875" style="10" customWidth="1"/>
    <col min="8996" max="8996" width="4.85546875" style="10" customWidth="1"/>
    <col min="8997" max="8997" width="14.140625" style="10" customWidth="1"/>
    <col min="8998" max="8998" width="13.85546875" style="10" customWidth="1"/>
    <col min="8999" max="8999" width="14.140625" style="10" customWidth="1"/>
    <col min="9000" max="9000" width="8.5703125" style="10" bestFit="1" customWidth="1"/>
    <col min="9001" max="9001" width="12.85546875" style="10" customWidth="1"/>
    <col min="9002" max="9002" width="14" style="10" customWidth="1"/>
    <col min="9003" max="9003" width="13.140625" style="10" customWidth="1"/>
    <col min="9004" max="9004" width="8.5703125" style="10" bestFit="1" customWidth="1"/>
    <col min="9005" max="9005" width="15" style="10" customWidth="1"/>
    <col min="9006" max="9006" width="14.7109375" style="10" customWidth="1"/>
    <col min="9007" max="9007" width="15" style="10" customWidth="1"/>
    <col min="9008" max="9008" width="59.7109375" style="10" customWidth="1"/>
    <col min="9009" max="9009" width="81.7109375" style="10" bestFit="1" customWidth="1"/>
    <col min="9010" max="9010" width="19.42578125" style="10" customWidth="1"/>
    <col min="9011" max="9011" width="14.5703125" style="10" customWidth="1"/>
    <col min="9012" max="9012" width="12.28515625" style="10" customWidth="1"/>
    <col min="9013" max="9013" width="14.5703125" style="10" customWidth="1"/>
    <col min="9014" max="9014" width="11.7109375" style="10" customWidth="1"/>
    <col min="9015" max="9015" width="14" style="10" customWidth="1"/>
    <col min="9016" max="9016" width="20.5703125" style="10" customWidth="1"/>
    <col min="9017" max="9017" width="11.7109375" style="10" customWidth="1"/>
    <col min="9018" max="9018" width="10.85546875" style="10" customWidth="1"/>
    <col min="9019" max="9220" width="9.140625" style="10"/>
    <col min="9221" max="9221" width="7.42578125" style="10" customWidth="1"/>
    <col min="9222" max="9222" width="20.7109375" style="10" customWidth="1"/>
    <col min="9223" max="9223" width="44.28515625" style="10" customWidth="1"/>
    <col min="9224" max="9224" width="48.85546875" style="10" customWidth="1"/>
    <col min="9225" max="9225" width="8.5703125" style="10" customWidth="1"/>
    <col min="9226" max="9227" width="5.28515625" style="10" customWidth="1"/>
    <col min="9228" max="9228" width="7" style="10" customWidth="1"/>
    <col min="9229" max="9229" width="12.28515625" style="10" customWidth="1"/>
    <col min="9230" max="9230" width="10.7109375" style="10" customWidth="1"/>
    <col min="9231" max="9231" width="11.140625" style="10" customWidth="1"/>
    <col min="9232" max="9232" width="8.85546875" style="10" customWidth="1"/>
    <col min="9233" max="9233" width="13.85546875" style="10" customWidth="1"/>
    <col min="9234" max="9234" width="38.85546875" style="10" customWidth="1"/>
    <col min="9235" max="9236" width="4.85546875" style="10" customWidth="1"/>
    <col min="9237" max="9237" width="11.85546875" style="10" customWidth="1"/>
    <col min="9238" max="9238" width="9.140625" style="10" customWidth="1"/>
    <col min="9239" max="9239" width="13.42578125" style="10" customWidth="1"/>
    <col min="9240" max="9240" width="15.28515625" style="10" customWidth="1"/>
    <col min="9241" max="9241" width="15.42578125" style="10" customWidth="1"/>
    <col min="9242" max="9243" width="14.42578125" style="10" customWidth="1"/>
    <col min="9244" max="9244" width="7.140625" style="10" customWidth="1"/>
    <col min="9245" max="9247" width="15.140625" style="10" customWidth="1"/>
    <col min="9248" max="9248" width="6.7109375" style="10" customWidth="1"/>
    <col min="9249" max="9249" width="16" style="10" customWidth="1"/>
    <col min="9250" max="9250" width="14.85546875" style="10" customWidth="1"/>
    <col min="9251" max="9251" width="12.85546875" style="10" customWidth="1"/>
    <col min="9252" max="9252" width="4.85546875" style="10" customWidth="1"/>
    <col min="9253" max="9253" width="14.140625" style="10" customWidth="1"/>
    <col min="9254" max="9254" width="13.85546875" style="10" customWidth="1"/>
    <col min="9255" max="9255" width="14.140625" style="10" customWidth="1"/>
    <col min="9256" max="9256" width="8.5703125" style="10" bestFit="1" customWidth="1"/>
    <col min="9257" max="9257" width="12.85546875" style="10" customWidth="1"/>
    <col min="9258" max="9258" width="14" style="10" customWidth="1"/>
    <col min="9259" max="9259" width="13.140625" style="10" customWidth="1"/>
    <col min="9260" max="9260" width="8.5703125" style="10" bestFit="1" customWidth="1"/>
    <col min="9261" max="9261" width="15" style="10" customWidth="1"/>
    <col min="9262" max="9262" width="14.7109375" style="10" customWidth="1"/>
    <col min="9263" max="9263" width="15" style="10" customWidth="1"/>
    <col min="9264" max="9264" width="59.7109375" style="10" customWidth="1"/>
    <col min="9265" max="9265" width="81.7109375" style="10" bestFit="1" customWidth="1"/>
    <col min="9266" max="9266" width="19.42578125" style="10" customWidth="1"/>
    <col min="9267" max="9267" width="14.5703125" style="10" customWidth="1"/>
    <col min="9268" max="9268" width="12.28515625" style="10" customWidth="1"/>
    <col min="9269" max="9269" width="14.5703125" style="10" customWidth="1"/>
    <col min="9270" max="9270" width="11.7109375" style="10" customWidth="1"/>
    <col min="9271" max="9271" width="14" style="10" customWidth="1"/>
    <col min="9272" max="9272" width="20.5703125" style="10" customWidth="1"/>
    <col min="9273" max="9273" width="11.7109375" style="10" customWidth="1"/>
    <col min="9274" max="9274" width="10.85546875" style="10" customWidth="1"/>
    <col min="9275" max="9476" width="9.140625" style="10"/>
    <col min="9477" max="9477" width="7.42578125" style="10" customWidth="1"/>
    <col min="9478" max="9478" width="20.7109375" style="10" customWidth="1"/>
    <col min="9479" max="9479" width="44.28515625" style="10" customWidth="1"/>
    <col min="9480" max="9480" width="48.85546875" style="10" customWidth="1"/>
    <col min="9481" max="9481" width="8.5703125" style="10" customWidth="1"/>
    <col min="9482" max="9483" width="5.28515625" style="10" customWidth="1"/>
    <col min="9484" max="9484" width="7" style="10" customWidth="1"/>
    <col min="9485" max="9485" width="12.28515625" style="10" customWidth="1"/>
    <col min="9486" max="9486" width="10.7109375" style="10" customWidth="1"/>
    <col min="9487" max="9487" width="11.140625" style="10" customWidth="1"/>
    <col min="9488" max="9488" width="8.85546875" style="10" customWidth="1"/>
    <col min="9489" max="9489" width="13.85546875" style="10" customWidth="1"/>
    <col min="9490" max="9490" width="38.85546875" style="10" customWidth="1"/>
    <col min="9491" max="9492" width="4.85546875" style="10" customWidth="1"/>
    <col min="9493" max="9493" width="11.85546875" style="10" customWidth="1"/>
    <col min="9494" max="9494" width="9.140625" style="10" customWidth="1"/>
    <col min="9495" max="9495" width="13.42578125" style="10" customWidth="1"/>
    <col min="9496" max="9496" width="15.28515625" style="10" customWidth="1"/>
    <col min="9497" max="9497" width="15.42578125" style="10" customWidth="1"/>
    <col min="9498" max="9499" width="14.42578125" style="10" customWidth="1"/>
    <col min="9500" max="9500" width="7.140625" style="10" customWidth="1"/>
    <col min="9501" max="9503" width="15.140625" style="10" customWidth="1"/>
    <col min="9504" max="9504" width="6.7109375" style="10" customWidth="1"/>
    <col min="9505" max="9505" width="16" style="10" customWidth="1"/>
    <col min="9506" max="9506" width="14.85546875" style="10" customWidth="1"/>
    <col min="9507" max="9507" width="12.85546875" style="10" customWidth="1"/>
    <col min="9508" max="9508" width="4.85546875" style="10" customWidth="1"/>
    <col min="9509" max="9509" width="14.140625" style="10" customWidth="1"/>
    <col min="9510" max="9510" width="13.85546875" style="10" customWidth="1"/>
    <col min="9511" max="9511" width="14.140625" style="10" customWidth="1"/>
    <col min="9512" max="9512" width="8.5703125" style="10" bestFit="1" customWidth="1"/>
    <col min="9513" max="9513" width="12.85546875" style="10" customWidth="1"/>
    <col min="9514" max="9514" width="14" style="10" customWidth="1"/>
    <col min="9515" max="9515" width="13.140625" style="10" customWidth="1"/>
    <col min="9516" max="9516" width="8.5703125" style="10" bestFit="1" customWidth="1"/>
    <col min="9517" max="9517" width="15" style="10" customWidth="1"/>
    <col min="9518" max="9518" width="14.7109375" style="10" customWidth="1"/>
    <col min="9519" max="9519" width="15" style="10" customWidth="1"/>
    <col min="9520" max="9520" width="59.7109375" style="10" customWidth="1"/>
    <col min="9521" max="9521" width="81.7109375" style="10" bestFit="1" customWidth="1"/>
    <col min="9522" max="9522" width="19.42578125" style="10" customWidth="1"/>
    <col min="9523" max="9523" width="14.5703125" style="10" customWidth="1"/>
    <col min="9524" max="9524" width="12.28515625" style="10" customWidth="1"/>
    <col min="9525" max="9525" width="14.5703125" style="10" customWidth="1"/>
    <col min="9526" max="9526" width="11.7109375" style="10" customWidth="1"/>
    <col min="9527" max="9527" width="14" style="10" customWidth="1"/>
    <col min="9528" max="9528" width="20.5703125" style="10" customWidth="1"/>
    <col min="9529" max="9529" width="11.7109375" style="10" customWidth="1"/>
    <col min="9530" max="9530" width="10.85546875" style="10" customWidth="1"/>
    <col min="9531" max="9732" width="9.140625" style="10"/>
    <col min="9733" max="9733" width="7.42578125" style="10" customWidth="1"/>
    <col min="9734" max="9734" width="20.7109375" style="10" customWidth="1"/>
    <col min="9735" max="9735" width="44.28515625" style="10" customWidth="1"/>
    <col min="9736" max="9736" width="48.85546875" style="10" customWidth="1"/>
    <col min="9737" max="9737" width="8.5703125" style="10" customWidth="1"/>
    <col min="9738" max="9739" width="5.28515625" style="10" customWidth="1"/>
    <col min="9740" max="9740" width="7" style="10" customWidth="1"/>
    <col min="9741" max="9741" width="12.28515625" style="10" customWidth="1"/>
    <col min="9742" max="9742" width="10.7109375" style="10" customWidth="1"/>
    <col min="9743" max="9743" width="11.140625" style="10" customWidth="1"/>
    <col min="9744" max="9744" width="8.85546875" style="10" customWidth="1"/>
    <col min="9745" max="9745" width="13.85546875" style="10" customWidth="1"/>
    <col min="9746" max="9746" width="38.85546875" style="10" customWidth="1"/>
    <col min="9747" max="9748" width="4.85546875" style="10" customWidth="1"/>
    <col min="9749" max="9749" width="11.85546875" style="10" customWidth="1"/>
    <col min="9750" max="9750" width="9.140625" style="10" customWidth="1"/>
    <col min="9751" max="9751" width="13.42578125" style="10" customWidth="1"/>
    <col min="9752" max="9752" width="15.28515625" style="10" customWidth="1"/>
    <col min="9753" max="9753" width="15.42578125" style="10" customWidth="1"/>
    <col min="9754" max="9755" width="14.42578125" style="10" customWidth="1"/>
    <col min="9756" max="9756" width="7.140625" style="10" customWidth="1"/>
    <col min="9757" max="9759" width="15.140625" style="10" customWidth="1"/>
    <col min="9760" max="9760" width="6.7109375" style="10" customWidth="1"/>
    <col min="9761" max="9761" width="16" style="10" customWidth="1"/>
    <col min="9762" max="9762" width="14.85546875" style="10" customWidth="1"/>
    <col min="9763" max="9763" width="12.85546875" style="10" customWidth="1"/>
    <col min="9764" max="9764" width="4.85546875" style="10" customWidth="1"/>
    <col min="9765" max="9765" width="14.140625" style="10" customWidth="1"/>
    <col min="9766" max="9766" width="13.85546875" style="10" customWidth="1"/>
    <col min="9767" max="9767" width="14.140625" style="10" customWidth="1"/>
    <col min="9768" max="9768" width="8.5703125" style="10" bestFit="1" customWidth="1"/>
    <col min="9769" max="9769" width="12.85546875" style="10" customWidth="1"/>
    <col min="9770" max="9770" width="14" style="10" customWidth="1"/>
    <col min="9771" max="9771" width="13.140625" style="10" customWidth="1"/>
    <col min="9772" max="9772" width="8.5703125" style="10" bestFit="1" customWidth="1"/>
    <col min="9773" max="9773" width="15" style="10" customWidth="1"/>
    <col min="9774" max="9774" width="14.7109375" style="10" customWidth="1"/>
    <col min="9775" max="9775" width="15" style="10" customWidth="1"/>
    <col min="9776" max="9776" width="59.7109375" style="10" customWidth="1"/>
    <col min="9777" max="9777" width="81.7109375" style="10" bestFit="1" customWidth="1"/>
    <col min="9778" max="9778" width="19.42578125" style="10" customWidth="1"/>
    <col min="9779" max="9779" width="14.5703125" style="10" customWidth="1"/>
    <col min="9780" max="9780" width="12.28515625" style="10" customWidth="1"/>
    <col min="9781" max="9781" width="14.5703125" style="10" customWidth="1"/>
    <col min="9782" max="9782" width="11.7109375" style="10" customWidth="1"/>
    <col min="9783" max="9783" width="14" style="10" customWidth="1"/>
    <col min="9784" max="9784" width="20.5703125" style="10" customWidth="1"/>
    <col min="9785" max="9785" width="11.7109375" style="10" customWidth="1"/>
    <col min="9786" max="9786" width="10.85546875" style="10" customWidth="1"/>
    <col min="9787" max="9988" width="9.140625" style="10"/>
    <col min="9989" max="9989" width="7.42578125" style="10" customWidth="1"/>
    <col min="9990" max="9990" width="20.7109375" style="10" customWidth="1"/>
    <col min="9991" max="9991" width="44.28515625" style="10" customWidth="1"/>
    <col min="9992" max="9992" width="48.85546875" style="10" customWidth="1"/>
    <col min="9993" max="9993" width="8.5703125" style="10" customWidth="1"/>
    <col min="9994" max="9995" width="5.28515625" style="10" customWidth="1"/>
    <col min="9996" max="9996" width="7" style="10" customWidth="1"/>
    <col min="9997" max="9997" width="12.28515625" style="10" customWidth="1"/>
    <col min="9998" max="9998" width="10.7109375" style="10" customWidth="1"/>
    <col min="9999" max="9999" width="11.140625" style="10" customWidth="1"/>
    <col min="10000" max="10000" width="8.85546875" style="10" customWidth="1"/>
    <col min="10001" max="10001" width="13.85546875" style="10" customWidth="1"/>
    <col min="10002" max="10002" width="38.85546875" style="10" customWidth="1"/>
    <col min="10003" max="10004" width="4.85546875" style="10" customWidth="1"/>
    <col min="10005" max="10005" width="11.85546875" style="10" customWidth="1"/>
    <col min="10006" max="10006" width="9.140625" style="10" customWidth="1"/>
    <col min="10007" max="10007" width="13.42578125" style="10" customWidth="1"/>
    <col min="10008" max="10008" width="15.28515625" style="10" customWidth="1"/>
    <col min="10009" max="10009" width="15.42578125" style="10" customWidth="1"/>
    <col min="10010" max="10011" width="14.42578125" style="10" customWidth="1"/>
    <col min="10012" max="10012" width="7.140625" style="10" customWidth="1"/>
    <col min="10013" max="10015" width="15.140625" style="10" customWidth="1"/>
    <col min="10016" max="10016" width="6.7109375" style="10" customWidth="1"/>
    <col min="10017" max="10017" width="16" style="10" customWidth="1"/>
    <col min="10018" max="10018" width="14.85546875" style="10" customWidth="1"/>
    <col min="10019" max="10019" width="12.85546875" style="10" customWidth="1"/>
    <col min="10020" max="10020" width="4.85546875" style="10" customWidth="1"/>
    <col min="10021" max="10021" width="14.140625" style="10" customWidth="1"/>
    <col min="10022" max="10022" width="13.85546875" style="10" customWidth="1"/>
    <col min="10023" max="10023" width="14.140625" style="10" customWidth="1"/>
    <col min="10024" max="10024" width="8.5703125" style="10" bestFit="1" customWidth="1"/>
    <col min="10025" max="10025" width="12.85546875" style="10" customWidth="1"/>
    <col min="10026" max="10026" width="14" style="10" customWidth="1"/>
    <col min="10027" max="10027" width="13.140625" style="10" customWidth="1"/>
    <col min="10028" max="10028" width="8.5703125" style="10" bestFit="1" customWidth="1"/>
    <col min="10029" max="10029" width="15" style="10" customWidth="1"/>
    <col min="10030" max="10030" width="14.7109375" style="10" customWidth="1"/>
    <col min="10031" max="10031" width="15" style="10" customWidth="1"/>
    <col min="10032" max="10032" width="59.7109375" style="10" customWidth="1"/>
    <col min="10033" max="10033" width="81.7109375" style="10" bestFit="1" customWidth="1"/>
    <col min="10034" max="10034" width="19.42578125" style="10" customWidth="1"/>
    <col min="10035" max="10035" width="14.5703125" style="10" customWidth="1"/>
    <col min="10036" max="10036" width="12.28515625" style="10" customWidth="1"/>
    <col min="10037" max="10037" width="14.5703125" style="10" customWidth="1"/>
    <col min="10038" max="10038" width="11.7109375" style="10" customWidth="1"/>
    <col min="10039" max="10039" width="14" style="10" customWidth="1"/>
    <col min="10040" max="10040" width="20.5703125" style="10" customWidth="1"/>
    <col min="10041" max="10041" width="11.7109375" style="10" customWidth="1"/>
    <col min="10042" max="10042" width="10.85546875" style="10" customWidth="1"/>
    <col min="10043" max="10244" width="9.140625" style="10"/>
    <col min="10245" max="10245" width="7.42578125" style="10" customWidth="1"/>
    <col min="10246" max="10246" width="20.7109375" style="10" customWidth="1"/>
    <col min="10247" max="10247" width="44.28515625" style="10" customWidth="1"/>
    <col min="10248" max="10248" width="48.85546875" style="10" customWidth="1"/>
    <col min="10249" max="10249" width="8.5703125" style="10" customWidth="1"/>
    <col min="10250" max="10251" width="5.28515625" style="10" customWidth="1"/>
    <col min="10252" max="10252" width="7" style="10" customWidth="1"/>
    <col min="10253" max="10253" width="12.28515625" style="10" customWidth="1"/>
    <col min="10254" max="10254" width="10.7109375" style="10" customWidth="1"/>
    <col min="10255" max="10255" width="11.140625" style="10" customWidth="1"/>
    <col min="10256" max="10256" width="8.85546875" style="10" customWidth="1"/>
    <col min="10257" max="10257" width="13.85546875" style="10" customWidth="1"/>
    <col min="10258" max="10258" width="38.85546875" style="10" customWidth="1"/>
    <col min="10259" max="10260" width="4.85546875" style="10" customWidth="1"/>
    <col min="10261" max="10261" width="11.85546875" style="10" customWidth="1"/>
    <col min="10262" max="10262" width="9.140625" style="10" customWidth="1"/>
    <col min="10263" max="10263" width="13.42578125" style="10" customWidth="1"/>
    <col min="10264" max="10264" width="15.28515625" style="10" customWidth="1"/>
    <col min="10265" max="10265" width="15.42578125" style="10" customWidth="1"/>
    <col min="10266" max="10267" width="14.42578125" style="10" customWidth="1"/>
    <col min="10268" max="10268" width="7.140625" style="10" customWidth="1"/>
    <col min="10269" max="10271" width="15.140625" style="10" customWidth="1"/>
    <col min="10272" max="10272" width="6.7109375" style="10" customWidth="1"/>
    <col min="10273" max="10273" width="16" style="10" customWidth="1"/>
    <col min="10274" max="10274" width="14.85546875" style="10" customWidth="1"/>
    <col min="10275" max="10275" width="12.85546875" style="10" customWidth="1"/>
    <col min="10276" max="10276" width="4.85546875" style="10" customWidth="1"/>
    <col min="10277" max="10277" width="14.140625" style="10" customWidth="1"/>
    <col min="10278" max="10278" width="13.85546875" style="10" customWidth="1"/>
    <col min="10279" max="10279" width="14.140625" style="10" customWidth="1"/>
    <col min="10280" max="10280" width="8.5703125" style="10" bestFit="1" customWidth="1"/>
    <col min="10281" max="10281" width="12.85546875" style="10" customWidth="1"/>
    <col min="10282" max="10282" width="14" style="10" customWidth="1"/>
    <col min="10283" max="10283" width="13.140625" style="10" customWidth="1"/>
    <col min="10284" max="10284" width="8.5703125" style="10" bestFit="1" customWidth="1"/>
    <col min="10285" max="10285" width="15" style="10" customWidth="1"/>
    <col min="10286" max="10286" width="14.7109375" style="10" customWidth="1"/>
    <col min="10287" max="10287" width="15" style="10" customWidth="1"/>
    <col min="10288" max="10288" width="59.7109375" style="10" customWidth="1"/>
    <col min="10289" max="10289" width="81.7109375" style="10" bestFit="1" customWidth="1"/>
    <col min="10290" max="10290" width="19.42578125" style="10" customWidth="1"/>
    <col min="10291" max="10291" width="14.5703125" style="10" customWidth="1"/>
    <col min="10292" max="10292" width="12.28515625" style="10" customWidth="1"/>
    <col min="10293" max="10293" width="14.5703125" style="10" customWidth="1"/>
    <col min="10294" max="10294" width="11.7109375" style="10" customWidth="1"/>
    <col min="10295" max="10295" width="14" style="10" customWidth="1"/>
    <col min="10296" max="10296" width="20.5703125" style="10" customWidth="1"/>
    <col min="10297" max="10297" width="11.7109375" style="10" customWidth="1"/>
    <col min="10298" max="10298" width="10.85546875" style="10" customWidth="1"/>
    <col min="10299" max="10500" width="9.140625" style="10"/>
    <col min="10501" max="10501" width="7.42578125" style="10" customWidth="1"/>
    <col min="10502" max="10502" width="20.7109375" style="10" customWidth="1"/>
    <col min="10503" max="10503" width="44.28515625" style="10" customWidth="1"/>
    <col min="10504" max="10504" width="48.85546875" style="10" customWidth="1"/>
    <col min="10505" max="10505" width="8.5703125" style="10" customWidth="1"/>
    <col min="10506" max="10507" width="5.28515625" style="10" customWidth="1"/>
    <col min="10508" max="10508" width="7" style="10" customWidth="1"/>
    <col min="10509" max="10509" width="12.28515625" style="10" customWidth="1"/>
    <col min="10510" max="10510" width="10.7109375" style="10" customWidth="1"/>
    <col min="10511" max="10511" width="11.140625" style="10" customWidth="1"/>
    <col min="10512" max="10512" width="8.85546875" style="10" customWidth="1"/>
    <col min="10513" max="10513" width="13.85546875" style="10" customWidth="1"/>
    <col min="10514" max="10514" width="38.85546875" style="10" customWidth="1"/>
    <col min="10515" max="10516" width="4.85546875" style="10" customWidth="1"/>
    <col min="10517" max="10517" width="11.85546875" style="10" customWidth="1"/>
    <col min="10518" max="10518" width="9.140625" style="10" customWidth="1"/>
    <col min="10519" max="10519" width="13.42578125" style="10" customWidth="1"/>
    <col min="10520" max="10520" width="15.28515625" style="10" customWidth="1"/>
    <col min="10521" max="10521" width="15.42578125" style="10" customWidth="1"/>
    <col min="10522" max="10523" width="14.42578125" style="10" customWidth="1"/>
    <col min="10524" max="10524" width="7.140625" style="10" customWidth="1"/>
    <col min="10525" max="10527" width="15.140625" style="10" customWidth="1"/>
    <col min="10528" max="10528" width="6.7109375" style="10" customWidth="1"/>
    <col min="10529" max="10529" width="16" style="10" customWidth="1"/>
    <col min="10530" max="10530" width="14.85546875" style="10" customWidth="1"/>
    <col min="10531" max="10531" width="12.85546875" style="10" customWidth="1"/>
    <col min="10532" max="10532" width="4.85546875" style="10" customWidth="1"/>
    <col min="10533" max="10533" width="14.140625" style="10" customWidth="1"/>
    <col min="10534" max="10534" width="13.85546875" style="10" customWidth="1"/>
    <col min="10535" max="10535" width="14.140625" style="10" customWidth="1"/>
    <col min="10536" max="10536" width="8.5703125" style="10" bestFit="1" customWidth="1"/>
    <col min="10537" max="10537" width="12.85546875" style="10" customWidth="1"/>
    <col min="10538" max="10538" width="14" style="10" customWidth="1"/>
    <col min="10539" max="10539" width="13.140625" style="10" customWidth="1"/>
    <col min="10540" max="10540" width="8.5703125" style="10" bestFit="1" customWidth="1"/>
    <col min="10541" max="10541" width="15" style="10" customWidth="1"/>
    <col min="10542" max="10542" width="14.7109375" style="10" customWidth="1"/>
    <col min="10543" max="10543" width="15" style="10" customWidth="1"/>
    <col min="10544" max="10544" width="59.7109375" style="10" customWidth="1"/>
    <col min="10545" max="10545" width="81.7109375" style="10" bestFit="1" customWidth="1"/>
    <col min="10546" max="10546" width="19.42578125" style="10" customWidth="1"/>
    <col min="10547" max="10547" width="14.5703125" style="10" customWidth="1"/>
    <col min="10548" max="10548" width="12.28515625" style="10" customWidth="1"/>
    <col min="10549" max="10549" width="14.5703125" style="10" customWidth="1"/>
    <col min="10550" max="10550" width="11.7109375" style="10" customWidth="1"/>
    <col min="10551" max="10551" width="14" style="10" customWidth="1"/>
    <col min="10552" max="10552" width="20.5703125" style="10" customWidth="1"/>
    <col min="10553" max="10553" width="11.7109375" style="10" customWidth="1"/>
    <col min="10554" max="10554" width="10.85546875" style="10" customWidth="1"/>
    <col min="10555" max="10756" width="9.140625" style="10"/>
    <col min="10757" max="10757" width="7.42578125" style="10" customWidth="1"/>
    <col min="10758" max="10758" width="20.7109375" style="10" customWidth="1"/>
    <col min="10759" max="10759" width="44.28515625" style="10" customWidth="1"/>
    <col min="10760" max="10760" width="48.85546875" style="10" customWidth="1"/>
    <col min="10761" max="10761" width="8.5703125" style="10" customWidth="1"/>
    <col min="10762" max="10763" width="5.28515625" style="10" customWidth="1"/>
    <col min="10764" max="10764" width="7" style="10" customWidth="1"/>
    <col min="10765" max="10765" width="12.28515625" style="10" customWidth="1"/>
    <col min="10766" max="10766" width="10.7109375" style="10" customWidth="1"/>
    <col min="10767" max="10767" width="11.140625" style="10" customWidth="1"/>
    <col min="10768" max="10768" width="8.85546875" style="10" customWidth="1"/>
    <col min="10769" max="10769" width="13.85546875" style="10" customWidth="1"/>
    <col min="10770" max="10770" width="38.85546875" style="10" customWidth="1"/>
    <col min="10771" max="10772" width="4.85546875" style="10" customWidth="1"/>
    <col min="10773" max="10773" width="11.85546875" style="10" customWidth="1"/>
    <col min="10774" max="10774" width="9.140625" style="10" customWidth="1"/>
    <col min="10775" max="10775" width="13.42578125" style="10" customWidth="1"/>
    <col min="10776" max="10776" width="15.28515625" style="10" customWidth="1"/>
    <col min="10777" max="10777" width="15.42578125" style="10" customWidth="1"/>
    <col min="10778" max="10779" width="14.42578125" style="10" customWidth="1"/>
    <col min="10780" max="10780" width="7.140625" style="10" customWidth="1"/>
    <col min="10781" max="10783" width="15.140625" style="10" customWidth="1"/>
    <col min="10784" max="10784" width="6.7109375" style="10" customWidth="1"/>
    <col min="10785" max="10785" width="16" style="10" customWidth="1"/>
    <col min="10786" max="10786" width="14.85546875" style="10" customWidth="1"/>
    <col min="10787" max="10787" width="12.85546875" style="10" customWidth="1"/>
    <col min="10788" max="10788" width="4.85546875" style="10" customWidth="1"/>
    <col min="10789" max="10789" width="14.140625" style="10" customWidth="1"/>
    <col min="10790" max="10790" width="13.85546875" style="10" customWidth="1"/>
    <col min="10791" max="10791" width="14.140625" style="10" customWidth="1"/>
    <col min="10792" max="10792" width="8.5703125" style="10" bestFit="1" customWidth="1"/>
    <col min="10793" max="10793" width="12.85546875" style="10" customWidth="1"/>
    <col min="10794" max="10794" width="14" style="10" customWidth="1"/>
    <col min="10795" max="10795" width="13.140625" style="10" customWidth="1"/>
    <col min="10796" max="10796" width="8.5703125" style="10" bestFit="1" customWidth="1"/>
    <col min="10797" max="10797" width="15" style="10" customWidth="1"/>
    <col min="10798" max="10798" width="14.7109375" style="10" customWidth="1"/>
    <col min="10799" max="10799" width="15" style="10" customWidth="1"/>
    <col min="10800" max="10800" width="59.7109375" style="10" customWidth="1"/>
    <col min="10801" max="10801" width="81.7109375" style="10" bestFit="1" customWidth="1"/>
    <col min="10802" max="10802" width="19.42578125" style="10" customWidth="1"/>
    <col min="10803" max="10803" width="14.5703125" style="10" customWidth="1"/>
    <col min="10804" max="10804" width="12.28515625" style="10" customWidth="1"/>
    <col min="10805" max="10805" width="14.5703125" style="10" customWidth="1"/>
    <col min="10806" max="10806" width="11.7109375" style="10" customWidth="1"/>
    <col min="10807" max="10807" width="14" style="10" customWidth="1"/>
    <col min="10808" max="10808" width="20.5703125" style="10" customWidth="1"/>
    <col min="10809" max="10809" width="11.7109375" style="10" customWidth="1"/>
    <col min="10810" max="10810" width="10.85546875" style="10" customWidth="1"/>
    <col min="10811" max="11012" width="9.140625" style="10"/>
    <col min="11013" max="11013" width="7.42578125" style="10" customWidth="1"/>
    <col min="11014" max="11014" width="20.7109375" style="10" customWidth="1"/>
    <col min="11015" max="11015" width="44.28515625" style="10" customWidth="1"/>
    <col min="11016" max="11016" width="48.85546875" style="10" customWidth="1"/>
    <col min="11017" max="11017" width="8.5703125" style="10" customWidth="1"/>
    <col min="11018" max="11019" width="5.28515625" style="10" customWidth="1"/>
    <col min="11020" max="11020" width="7" style="10" customWidth="1"/>
    <col min="11021" max="11021" width="12.28515625" style="10" customWidth="1"/>
    <col min="11022" max="11022" width="10.7109375" style="10" customWidth="1"/>
    <col min="11023" max="11023" width="11.140625" style="10" customWidth="1"/>
    <col min="11024" max="11024" width="8.85546875" style="10" customWidth="1"/>
    <col min="11025" max="11025" width="13.85546875" style="10" customWidth="1"/>
    <col min="11026" max="11026" width="38.85546875" style="10" customWidth="1"/>
    <col min="11027" max="11028" width="4.85546875" style="10" customWidth="1"/>
    <col min="11029" max="11029" width="11.85546875" style="10" customWidth="1"/>
    <col min="11030" max="11030" width="9.140625" style="10" customWidth="1"/>
    <col min="11031" max="11031" width="13.42578125" style="10" customWidth="1"/>
    <col min="11032" max="11032" width="15.28515625" style="10" customWidth="1"/>
    <col min="11033" max="11033" width="15.42578125" style="10" customWidth="1"/>
    <col min="11034" max="11035" width="14.42578125" style="10" customWidth="1"/>
    <col min="11036" max="11036" width="7.140625" style="10" customWidth="1"/>
    <col min="11037" max="11039" width="15.140625" style="10" customWidth="1"/>
    <col min="11040" max="11040" width="6.7109375" style="10" customWidth="1"/>
    <col min="11041" max="11041" width="16" style="10" customWidth="1"/>
    <col min="11042" max="11042" width="14.85546875" style="10" customWidth="1"/>
    <col min="11043" max="11043" width="12.85546875" style="10" customWidth="1"/>
    <col min="11044" max="11044" width="4.85546875" style="10" customWidth="1"/>
    <col min="11045" max="11045" width="14.140625" style="10" customWidth="1"/>
    <col min="11046" max="11046" width="13.85546875" style="10" customWidth="1"/>
    <col min="11047" max="11047" width="14.140625" style="10" customWidth="1"/>
    <col min="11048" max="11048" width="8.5703125" style="10" bestFit="1" customWidth="1"/>
    <col min="11049" max="11049" width="12.85546875" style="10" customWidth="1"/>
    <col min="11050" max="11050" width="14" style="10" customWidth="1"/>
    <col min="11051" max="11051" width="13.140625" style="10" customWidth="1"/>
    <col min="11052" max="11052" width="8.5703125" style="10" bestFit="1" customWidth="1"/>
    <col min="11053" max="11053" width="15" style="10" customWidth="1"/>
    <col min="11054" max="11054" width="14.7109375" style="10" customWidth="1"/>
    <col min="11055" max="11055" width="15" style="10" customWidth="1"/>
    <col min="11056" max="11056" width="59.7109375" style="10" customWidth="1"/>
    <col min="11057" max="11057" width="81.7109375" style="10" bestFit="1" customWidth="1"/>
    <col min="11058" max="11058" width="19.42578125" style="10" customWidth="1"/>
    <col min="11059" max="11059" width="14.5703125" style="10" customWidth="1"/>
    <col min="11060" max="11060" width="12.28515625" style="10" customWidth="1"/>
    <col min="11061" max="11061" width="14.5703125" style="10" customWidth="1"/>
    <col min="11062" max="11062" width="11.7109375" style="10" customWidth="1"/>
    <col min="11063" max="11063" width="14" style="10" customWidth="1"/>
    <col min="11064" max="11064" width="20.5703125" style="10" customWidth="1"/>
    <col min="11065" max="11065" width="11.7109375" style="10" customWidth="1"/>
    <col min="11066" max="11066" width="10.85546875" style="10" customWidth="1"/>
    <col min="11067" max="11268" width="9.140625" style="10"/>
    <col min="11269" max="11269" width="7.42578125" style="10" customWidth="1"/>
    <col min="11270" max="11270" width="20.7109375" style="10" customWidth="1"/>
    <col min="11271" max="11271" width="44.28515625" style="10" customWidth="1"/>
    <col min="11272" max="11272" width="48.85546875" style="10" customWidth="1"/>
    <col min="11273" max="11273" width="8.5703125" style="10" customWidth="1"/>
    <col min="11274" max="11275" width="5.28515625" style="10" customWidth="1"/>
    <col min="11276" max="11276" width="7" style="10" customWidth="1"/>
    <col min="11277" max="11277" width="12.28515625" style="10" customWidth="1"/>
    <col min="11278" max="11278" width="10.7109375" style="10" customWidth="1"/>
    <col min="11279" max="11279" width="11.140625" style="10" customWidth="1"/>
    <col min="11280" max="11280" width="8.85546875" style="10" customWidth="1"/>
    <col min="11281" max="11281" width="13.85546875" style="10" customWidth="1"/>
    <col min="11282" max="11282" width="38.85546875" style="10" customWidth="1"/>
    <col min="11283" max="11284" width="4.85546875" style="10" customWidth="1"/>
    <col min="11285" max="11285" width="11.85546875" style="10" customWidth="1"/>
    <col min="11286" max="11286" width="9.140625" style="10" customWidth="1"/>
    <col min="11287" max="11287" width="13.42578125" style="10" customWidth="1"/>
    <col min="11288" max="11288" width="15.28515625" style="10" customWidth="1"/>
    <col min="11289" max="11289" width="15.42578125" style="10" customWidth="1"/>
    <col min="11290" max="11291" width="14.42578125" style="10" customWidth="1"/>
    <col min="11292" max="11292" width="7.140625" style="10" customWidth="1"/>
    <col min="11293" max="11295" width="15.140625" style="10" customWidth="1"/>
    <col min="11296" max="11296" width="6.7109375" style="10" customWidth="1"/>
    <col min="11297" max="11297" width="16" style="10" customWidth="1"/>
    <col min="11298" max="11298" width="14.85546875" style="10" customWidth="1"/>
    <col min="11299" max="11299" width="12.85546875" style="10" customWidth="1"/>
    <col min="11300" max="11300" width="4.85546875" style="10" customWidth="1"/>
    <col min="11301" max="11301" width="14.140625" style="10" customWidth="1"/>
    <col min="11302" max="11302" width="13.85546875" style="10" customWidth="1"/>
    <col min="11303" max="11303" width="14.140625" style="10" customWidth="1"/>
    <col min="11304" max="11304" width="8.5703125" style="10" bestFit="1" customWidth="1"/>
    <col min="11305" max="11305" width="12.85546875" style="10" customWidth="1"/>
    <col min="11306" max="11306" width="14" style="10" customWidth="1"/>
    <col min="11307" max="11307" width="13.140625" style="10" customWidth="1"/>
    <col min="11308" max="11308" width="8.5703125" style="10" bestFit="1" customWidth="1"/>
    <col min="11309" max="11309" width="15" style="10" customWidth="1"/>
    <col min="11310" max="11310" width="14.7109375" style="10" customWidth="1"/>
    <col min="11311" max="11311" width="15" style="10" customWidth="1"/>
    <col min="11312" max="11312" width="59.7109375" style="10" customWidth="1"/>
    <col min="11313" max="11313" width="81.7109375" style="10" bestFit="1" customWidth="1"/>
    <col min="11314" max="11314" width="19.42578125" style="10" customWidth="1"/>
    <col min="11315" max="11315" width="14.5703125" style="10" customWidth="1"/>
    <col min="11316" max="11316" width="12.28515625" style="10" customWidth="1"/>
    <col min="11317" max="11317" width="14.5703125" style="10" customWidth="1"/>
    <col min="11318" max="11318" width="11.7109375" style="10" customWidth="1"/>
    <col min="11319" max="11319" width="14" style="10" customWidth="1"/>
    <col min="11320" max="11320" width="20.5703125" style="10" customWidth="1"/>
    <col min="11321" max="11321" width="11.7109375" style="10" customWidth="1"/>
    <col min="11322" max="11322" width="10.85546875" style="10" customWidth="1"/>
    <col min="11323" max="11524" width="9.140625" style="10"/>
    <col min="11525" max="11525" width="7.42578125" style="10" customWidth="1"/>
    <col min="11526" max="11526" width="20.7109375" style="10" customWidth="1"/>
    <col min="11527" max="11527" width="44.28515625" style="10" customWidth="1"/>
    <col min="11528" max="11528" width="48.85546875" style="10" customWidth="1"/>
    <col min="11529" max="11529" width="8.5703125" style="10" customWidth="1"/>
    <col min="11530" max="11531" width="5.28515625" style="10" customWidth="1"/>
    <col min="11532" max="11532" width="7" style="10" customWidth="1"/>
    <col min="11533" max="11533" width="12.28515625" style="10" customWidth="1"/>
    <col min="11534" max="11534" width="10.7109375" style="10" customWidth="1"/>
    <col min="11535" max="11535" width="11.140625" style="10" customWidth="1"/>
    <col min="11536" max="11536" width="8.85546875" style="10" customWidth="1"/>
    <col min="11537" max="11537" width="13.85546875" style="10" customWidth="1"/>
    <col min="11538" max="11538" width="38.85546875" style="10" customWidth="1"/>
    <col min="11539" max="11540" width="4.85546875" style="10" customWidth="1"/>
    <col min="11541" max="11541" width="11.85546875" style="10" customWidth="1"/>
    <col min="11542" max="11542" width="9.140625" style="10" customWidth="1"/>
    <col min="11543" max="11543" width="13.42578125" style="10" customWidth="1"/>
    <col min="11544" max="11544" width="15.28515625" style="10" customWidth="1"/>
    <col min="11545" max="11545" width="15.42578125" style="10" customWidth="1"/>
    <col min="11546" max="11547" width="14.42578125" style="10" customWidth="1"/>
    <col min="11548" max="11548" width="7.140625" style="10" customWidth="1"/>
    <col min="11549" max="11551" width="15.140625" style="10" customWidth="1"/>
    <col min="11552" max="11552" width="6.7109375" style="10" customWidth="1"/>
    <col min="11553" max="11553" width="16" style="10" customWidth="1"/>
    <col min="11554" max="11554" width="14.85546875" style="10" customWidth="1"/>
    <col min="11555" max="11555" width="12.85546875" style="10" customWidth="1"/>
    <col min="11556" max="11556" width="4.85546875" style="10" customWidth="1"/>
    <col min="11557" max="11557" width="14.140625" style="10" customWidth="1"/>
    <col min="11558" max="11558" width="13.85546875" style="10" customWidth="1"/>
    <col min="11559" max="11559" width="14.140625" style="10" customWidth="1"/>
    <col min="11560" max="11560" width="8.5703125" style="10" bestFit="1" customWidth="1"/>
    <col min="11561" max="11561" width="12.85546875" style="10" customWidth="1"/>
    <col min="11562" max="11562" width="14" style="10" customWidth="1"/>
    <col min="11563" max="11563" width="13.140625" style="10" customWidth="1"/>
    <col min="11564" max="11564" width="8.5703125" style="10" bestFit="1" customWidth="1"/>
    <col min="11565" max="11565" width="15" style="10" customWidth="1"/>
    <col min="11566" max="11566" width="14.7109375" style="10" customWidth="1"/>
    <col min="11567" max="11567" width="15" style="10" customWidth="1"/>
    <col min="11568" max="11568" width="59.7109375" style="10" customWidth="1"/>
    <col min="11569" max="11569" width="81.7109375" style="10" bestFit="1" customWidth="1"/>
    <col min="11570" max="11570" width="19.42578125" style="10" customWidth="1"/>
    <col min="11571" max="11571" width="14.5703125" style="10" customWidth="1"/>
    <col min="11572" max="11572" width="12.28515625" style="10" customWidth="1"/>
    <col min="11573" max="11573" width="14.5703125" style="10" customWidth="1"/>
    <col min="11574" max="11574" width="11.7109375" style="10" customWidth="1"/>
    <col min="11575" max="11575" width="14" style="10" customWidth="1"/>
    <col min="11576" max="11576" width="20.5703125" style="10" customWidth="1"/>
    <col min="11577" max="11577" width="11.7109375" style="10" customWidth="1"/>
    <col min="11578" max="11578" width="10.85546875" style="10" customWidth="1"/>
    <col min="11579" max="11780" width="9.140625" style="10"/>
    <col min="11781" max="11781" width="7.42578125" style="10" customWidth="1"/>
    <col min="11782" max="11782" width="20.7109375" style="10" customWidth="1"/>
    <col min="11783" max="11783" width="44.28515625" style="10" customWidth="1"/>
    <col min="11784" max="11784" width="48.85546875" style="10" customWidth="1"/>
    <col min="11785" max="11785" width="8.5703125" style="10" customWidth="1"/>
    <col min="11786" max="11787" width="5.28515625" style="10" customWidth="1"/>
    <col min="11788" max="11788" width="7" style="10" customWidth="1"/>
    <col min="11789" max="11789" width="12.28515625" style="10" customWidth="1"/>
    <col min="11790" max="11790" width="10.7109375" style="10" customWidth="1"/>
    <col min="11791" max="11791" width="11.140625" style="10" customWidth="1"/>
    <col min="11792" max="11792" width="8.85546875" style="10" customWidth="1"/>
    <col min="11793" max="11793" width="13.85546875" style="10" customWidth="1"/>
    <col min="11794" max="11794" width="38.85546875" style="10" customWidth="1"/>
    <col min="11795" max="11796" width="4.85546875" style="10" customWidth="1"/>
    <col min="11797" max="11797" width="11.85546875" style="10" customWidth="1"/>
    <col min="11798" max="11798" width="9.140625" style="10" customWidth="1"/>
    <col min="11799" max="11799" width="13.42578125" style="10" customWidth="1"/>
    <col min="11800" max="11800" width="15.28515625" style="10" customWidth="1"/>
    <col min="11801" max="11801" width="15.42578125" style="10" customWidth="1"/>
    <col min="11802" max="11803" width="14.42578125" style="10" customWidth="1"/>
    <col min="11804" max="11804" width="7.140625" style="10" customWidth="1"/>
    <col min="11805" max="11807" width="15.140625" style="10" customWidth="1"/>
    <col min="11808" max="11808" width="6.7109375" style="10" customWidth="1"/>
    <col min="11809" max="11809" width="16" style="10" customWidth="1"/>
    <col min="11810" max="11810" width="14.85546875" style="10" customWidth="1"/>
    <col min="11811" max="11811" width="12.85546875" style="10" customWidth="1"/>
    <col min="11812" max="11812" width="4.85546875" style="10" customWidth="1"/>
    <col min="11813" max="11813" width="14.140625" style="10" customWidth="1"/>
    <col min="11814" max="11814" width="13.85546875" style="10" customWidth="1"/>
    <col min="11815" max="11815" width="14.140625" style="10" customWidth="1"/>
    <col min="11816" max="11816" width="8.5703125" style="10" bestFit="1" customWidth="1"/>
    <col min="11817" max="11817" width="12.85546875" style="10" customWidth="1"/>
    <col min="11818" max="11818" width="14" style="10" customWidth="1"/>
    <col min="11819" max="11819" width="13.140625" style="10" customWidth="1"/>
    <col min="11820" max="11820" width="8.5703125" style="10" bestFit="1" customWidth="1"/>
    <col min="11821" max="11821" width="15" style="10" customWidth="1"/>
    <col min="11822" max="11822" width="14.7109375" style="10" customWidth="1"/>
    <col min="11823" max="11823" width="15" style="10" customWidth="1"/>
    <col min="11824" max="11824" width="59.7109375" style="10" customWidth="1"/>
    <col min="11825" max="11825" width="81.7109375" style="10" bestFit="1" customWidth="1"/>
    <col min="11826" max="11826" width="19.42578125" style="10" customWidth="1"/>
    <col min="11827" max="11827" width="14.5703125" style="10" customWidth="1"/>
    <col min="11828" max="11828" width="12.28515625" style="10" customWidth="1"/>
    <col min="11829" max="11829" width="14.5703125" style="10" customWidth="1"/>
    <col min="11830" max="11830" width="11.7109375" style="10" customWidth="1"/>
    <col min="11831" max="11831" width="14" style="10" customWidth="1"/>
    <col min="11832" max="11832" width="20.5703125" style="10" customWidth="1"/>
    <col min="11833" max="11833" width="11.7109375" style="10" customWidth="1"/>
    <col min="11834" max="11834" width="10.85546875" style="10" customWidth="1"/>
    <col min="11835" max="12036" width="9.140625" style="10"/>
    <col min="12037" max="12037" width="7.42578125" style="10" customWidth="1"/>
    <col min="12038" max="12038" width="20.7109375" style="10" customWidth="1"/>
    <col min="12039" max="12039" width="44.28515625" style="10" customWidth="1"/>
    <col min="12040" max="12040" width="48.85546875" style="10" customWidth="1"/>
    <col min="12041" max="12041" width="8.5703125" style="10" customWidth="1"/>
    <col min="12042" max="12043" width="5.28515625" style="10" customWidth="1"/>
    <col min="12044" max="12044" width="7" style="10" customWidth="1"/>
    <col min="12045" max="12045" width="12.28515625" style="10" customWidth="1"/>
    <col min="12046" max="12046" width="10.7109375" style="10" customWidth="1"/>
    <col min="12047" max="12047" width="11.140625" style="10" customWidth="1"/>
    <col min="12048" max="12048" width="8.85546875" style="10" customWidth="1"/>
    <col min="12049" max="12049" width="13.85546875" style="10" customWidth="1"/>
    <col min="12050" max="12050" width="38.85546875" style="10" customWidth="1"/>
    <col min="12051" max="12052" width="4.85546875" style="10" customWidth="1"/>
    <col min="12053" max="12053" width="11.85546875" style="10" customWidth="1"/>
    <col min="12054" max="12054" width="9.140625" style="10" customWidth="1"/>
    <col min="12055" max="12055" width="13.42578125" style="10" customWidth="1"/>
    <col min="12056" max="12056" width="15.28515625" style="10" customWidth="1"/>
    <col min="12057" max="12057" width="15.42578125" style="10" customWidth="1"/>
    <col min="12058" max="12059" width="14.42578125" style="10" customWidth="1"/>
    <col min="12060" max="12060" width="7.140625" style="10" customWidth="1"/>
    <col min="12061" max="12063" width="15.140625" style="10" customWidth="1"/>
    <col min="12064" max="12064" width="6.7109375" style="10" customWidth="1"/>
    <col min="12065" max="12065" width="16" style="10" customWidth="1"/>
    <col min="12066" max="12066" width="14.85546875" style="10" customWidth="1"/>
    <col min="12067" max="12067" width="12.85546875" style="10" customWidth="1"/>
    <col min="12068" max="12068" width="4.85546875" style="10" customWidth="1"/>
    <col min="12069" max="12069" width="14.140625" style="10" customWidth="1"/>
    <col min="12070" max="12070" width="13.85546875" style="10" customWidth="1"/>
    <col min="12071" max="12071" width="14.140625" style="10" customWidth="1"/>
    <col min="12072" max="12072" width="8.5703125" style="10" bestFit="1" customWidth="1"/>
    <col min="12073" max="12073" width="12.85546875" style="10" customWidth="1"/>
    <col min="12074" max="12074" width="14" style="10" customWidth="1"/>
    <col min="12075" max="12075" width="13.140625" style="10" customWidth="1"/>
    <col min="12076" max="12076" width="8.5703125" style="10" bestFit="1" customWidth="1"/>
    <col min="12077" max="12077" width="15" style="10" customWidth="1"/>
    <col min="12078" max="12078" width="14.7109375" style="10" customWidth="1"/>
    <col min="12079" max="12079" width="15" style="10" customWidth="1"/>
    <col min="12080" max="12080" width="59.7109375" style="10" customWidth="1"/>
    <col min="12081" max="12081" width="81.7109375" style="10" bestFit="1" customWidth="1"/>
    <col min="12082" max="12082" width="19.42578125" style="10" customWidth="1"/>
    <col min="12083" max="12083" width="14.5703125" style="10" customWidth="1"/>
    <col min="12084" max="12084" width="12.28515625" style="10" customWidth="1"/>
    <col min="12085" max="12085" width="14.5703125" style="10" customWidth="1"/>
    <col min="12086" max="12086" width="11.7109375" style="10" customWidth="1"/>
    <col min="12087" max="12087" width="14" style="10" customWidth="1"/>
    <col min="12088" max="12088" width="20.5703125" style="10" customWidth="1"/>
    <col min="12089" max="12089" width="11.7109375" style="10" customWidth="1"/>
    <col min="12090" max="12090" width="10.85546875" style="10" customWidth="1"/>
    <col min="12091" max="12292" width="9.140625" style="10"/>
    <col min="12293" max="12293" width="7.42578125" style="10" customWidth="1"/>
    <col min="12294" max="12294" width="20.7109375" style="10" customWidth="1"/>
    <col min="12295" max="12295" width="44.28515625" style="10" customWidth="1"/>
    <col min="12296" max="12296" width="48.85546875" style="10" customWidth="1"/>
    <col min="12297" max="12297" width="8.5703125" style="10" customWidth="1"/>
    <col min="12298" max="12299" width="5.28515625" style="10" customWidth="1"/>
    <col min="12300" max="12300" width="7" style="10" customWidth="1"/>
    <col min="12301" max="12301" width="12.28515625" style="10" customWidth="1"/>
    <col min="12302" max="12302" width="10.7109375" style="10" customWidth="1"/>
    <col min="12303" max="12303" width="11.140625" style="10" customWidth="1"/>
    <col min="12304" max="12304" width="8.85546875" style="10" customWidth="1"/>
    <col min="12305" max="12305" width="13.85546875" style="10" customWidth="1"/>
    <col min="12306" max="12306" width="38.85546875" style="10" customWidth="1"/>
    <col min="12307" max="12308" width="4.85546875" style="10" customWidth="1"/>
    <col min="12309" max="12309" width="11.85546875" style="10" customWidth="1"/>
    <col min="12310" max="12310" width="9.140625" style="10" customWidth="1"/>
    <col min="12311" max="12311" width="13.42578125" style="10" customWidth="1"/>
    <col min="12312" max="12312" width="15.28515625" style="10" customWidth="1"/>
    <col min="12313" max="12313" width="15.42578125" style="10" customWidth="1"/>
    <col min="12314" max="12315" width="14.42578125" style="10" customWidth="1"/>
    <col min="12316" max="12316" width="7.140625" style="10" customWidth="1"/>
    <col min="12317" max="12319" width="15.140625" style="10" customWidth="1"/>
    <col min="12320" max="12320" width="6.7109375" style="10" customWidth="1"/>
    <col min="12321" max="12321" width="16" style="10" customWidth="1"/>
    <col min="12322" max="12322" width="14.85546875" style="10" customWidth="1"/>
    <col min="12323" max="12323" width="12.85546875" style="10" customWidth="1"/>
    <col min="12324" max="12324" width="4.85546875" style="10" customWidth="1"/>
    <col min="12325" max="12325" width="14.140625" style="10" customWidth="1"/>
    <col min="12326" max="12326" width="13.85546875" style="10" customWidth="1"/>
    <col min="12327" max="12327" width="14.140625" style="10" customWidth="1"/>
    <col min="12328" max="12328" width="8.5703125" style="10" bestFit="1" customWidth="1"/>
    <col min="12329" max="12329" width="12.85546875" style="10" customWidth="1"/>
    <col min="12330" max="12330" width="14" style="10" customWidth="1"/>
    <col min="12331" max="12331" width="13.140625" style="10" customWidth="1"/>
    <col min="12332" max="12332" width="8.5703125" style="10" bestFit="1" customWidth="1"/>
    <col min="12333" max="12333" width="15" style="10" customWidth="1"/>
    <col min="12334" max="12334" width="14.7109375" style="10" customWidth="1"/>
    <col min="12335" max="12335" width="15" style="10" customWidth="1"/>
    <col min="12336" max="12336" width="59.7109375" style="10" customWidth="1"/>
    <col min="12337" max="12337" width="81.7109375" style="10" bestFit="1" customWidth="1"/>
    <col min="12338" max="12338" width="19.42578125" style="10" customWidth="1"/>
    <col min="12339" max="12339" width="14.5703125" style="10" customWidth="1"/>
    <col min="12340" max="12340" width="12.28515625" style="10" customWidth="1"/>
    <col min="12341" max="12341" width="14.5703125" style="10" customWidth="1"/>
    <col min="12342" max="12342" width="11.7109375" style="10" customWidth="1"/>
    <col min="12343" max="12343" width="14" style="10" customWidth="1"/>
    <col min="12344" max="12344" width="20.5703125" style="10" customWidth="1"/>
    <col min="12345" max="12345" width="11.7109375" style="10" customWidth="1"/>
    <col min="12346" max="12346" width="10.85546875" style="10" customWidth="1"/>
    <col min="12347" max="12548" width="9.140625" style="10"/>
    <col min="12549" max="12549" width="7.42578125" style="10" customWidth="1"/>
    <col min="12550" max="12550" width="20.7109375" style="10" customWidth="1"/>
    <col min="12551" max="12551" width="44.28515625" style="10" customWidth="1"/>
    <col min="12552" max="12552" width="48.85546875" style="10" customWidth="1"/>
    <col min="12553" max="12553" width="8.5703125" style="10" customWidth="1"/>
    <col min="12554" max="12555" width="5.28515625" style="10" customWidth="1"/>
    <col min="12556" max="12556" width="7" style="10" customWidth="1"/>
    <col min="12557" max="12557" width="12.28515625" style="10" customWidth="1"/>
    <col min="12558" max="12558" width="10.7109375" style="10" customWidth="1"/>
    <col min="12559" max="12559" width="11.140625" style="10" customWidth="1"/>
    <col min="12560" max="12560" width="8.85546875" style="10" customWidth="1"/>
    <col min="12561" max="12561" width="13.85546875" style="10" customWidth="1"/>
    <col min="12562" max="12562" width="38.85546875" style="10" customWidth="1"/>
    <col min="12563" max="12564" width="4.85546875" style="10" customWidth="1"/>
    <col min="12565" max="12565" width="11.85546875" style="10" customWidth="1"/>
    <col min="12566" max="12566" width="9.140625" style="10" customWidth="1"/>
    <col min="12567" max="12567" width="13.42578125" style="10" customWidth="1"/>
    <col min="12568" max="12568" width="15.28515625" style="10" customWidth="1"/>
    <col min="12569" max="12569" width="15.42578125" style="10" customWidth="1"/>
    <col min="12570" max="12571" width="14.42578125" style="10" customWidth="1"/>
    <col min="12572" max="12572" width="7.140625" style="10" customWidth="1"/>
    <col min="12573" max="12575" width="15.140625" style="10" customWidth="1"/>
    <col min="12576" max="12576" width="6.7109375" style="10" customWidth="1"/>
    <col min="12577" max="12577" width="16" style="10" customWidth="1"/>
    <col min="12578" max="12578" width="14.85546875" style="10" customWidth="1"/>
    <col min="12579" max="12579" width="12.85546875" style="10" customWidth="1"/>
    <col min="12580" max="12580" width="4.85546875" style="10" customWidth="1"/>
    <col min="12581" max="12581" width="14.140625" style="10" customWidth="1"/>
    <col min="12582" max="12582" width="13.85546875" style="10" customWidth="1"/>
    <col min="12583" max="12583" width="14.140625" style="10" customWidth="1"/>
    <col min="12584" max="12584" width="8.5703125" style="10" bestFit="1" customWidth="1"/>
    <col min="12585" max="12585" width="12.85546875" style="10" customWidth="1"/>
    <col min="12586" max="12586" width="14" style="10" customWidth="1"/>
    <col min="12587" max="12587" width="13.140625" style="10" customWidth="1"/>
    <col min="12588" max="12588" width="8.5703125" style="10" bestFit="1" customWidth="1"/>
    <col min="12589" max="12589" width="15" style="10" customWidth="1"/>
    <col min="12590" max="12590" width="14.7109375" style="10" customWidth="1"/>
    <col min="12591" max="12591" width="15" style="10" customWidth="1"/>
    <col min="12592" max="12592" width="59.7109375" style="10" customWidth="1"/>
    <col min="12593" max="12593" width="81.7109375" style="10" bestFit="1" customWidth="1"/>
    <col min="12594" max="12594" width="19.42578125" style="10" customWidth="1"/>
    <col min="12595" max="12595" width="14.5703125" style="10" customWidth="1"/>
    <col min="12596" max="12596" width="12.28515625" style="10" customWidth="1"/>
    <col min="12597" max="12597" width="14.5703125" style="10" customWidth="1"/>
    <col min="12598" max="12598" width="11.7109375" style="10" customWidth="1"/>
    <col min="12599" max="12599" width="14" style="10" customWidth="1"/>
    <col min="12600" max="12600" width="20.5703125" style="10" customWidth="1"/>
    <col min="12601" max="12601" width="11.7109375" style="10" customWidth="1"/>
    <col min="12602" max="12602" width="10.85546875" style="10" customWidth="1"/>
    <col min="12603" max="12804" width="9.140625" style="10"/>
    <col min="12805" max="12805" width="7.42578125" style="10" customWidth="1"/>
    <col min="12806" max="12806" width="20.7109375" style="10" customWidth="1"/>
    <col min="12807" max="12807" width="44.28515625" style="10" customWidth="1"/>
    <col min="12808" max="12808" width="48.85546875" style="10" customWidth="1"/>
    <col min="12809" max="12809" width="8.5703125" style="10" customWidth="1"/>
    <col min="12810" max="12811" width="5.28515625" style="10" customWidth="1"/>
    <col min="12812" max="12812" width="7" style="10" customWidth="1"/>
    <col min="12813" max="12813" width="12.28515625" style="10" customWidth="1"/>
    <col min="12814" max="12814" width="10.7109375" style="10" customWidth="1"/>
    <col min="12815" max="12815" width="11.140625" style="10" customWidth="1"/>
    <col min="12816" max="12816" width="8.85546875" style="10" customWidth="1"/>
    <col min="12817" max="12817" width="13.85546875" style="10" customWidth="1"/>
    <col min="12818" max="12818" width="38.85546875" style="10" customWidth="1"/>
    <col min="12819" max="12820" width="4.85546875" style="10" customWidth="1"/>
    <col min="12821" max="12821" width="11.85546875" style="10" customWidth="1"/>
    <col min="12822" max="12822" width="9.140625" style="10" customWidth="1"/>
    <col min="12823" max="12823" width="13.42578125" style="10" customWidth="1"/>
    <col min="12824" max="12824" width="15.28515625" style="10" customWidth="1"/>
    <col min="12825" max="12825" width="15.42578125" style="10" customWidth="1"/>
    <col min="12826" max="12827" width="14.42578125" style="10" customWidth="1"/>
    <col min="12828" max="12828" width="7.140625" style="10" customWidth="1"/>
    <col min="12829" max="12831" width="15.140625" style="10" customWidth="1"/>
    <col min="12832" max="12832" width="6.7109375" style="10" customWidth="1"/>
    <col min="12833" max="12833" width="16" style="10" customWidth="1"/>
    <col min="12834" max="12834" width="14.85546875" style="10" customWidth="1"/>
    <col min="12835" max="12835" width="12.85546875" style="10" customWidth="1"/>
    <col min="12836" max="12836" width="4.85546875" style="10" customWidth="1"/>
    <col min="12837" max="12837" width="14.140625" style="10" customWidth="1"/>
    <col min="12838" max="12838" width="13.85546875" style="10" customWidth="1"/>
    <col min="12839" max="12839" width="14.140625" style="10" customWidth="1"/>
    <col min="12840" max="12840" width="8.5703125" style="10" bestFit="1" customWidth="1"/>
    <col min="12841" max="12841" width="12.85546875" style="10" customWidth="1"/>
    <col min="12842" max="12842" width="14" style="10" customWidth="1"/>
    <col min="12843" max="12843" width="13.140625" style="10" customWidth="1"/>
    <col min="12844" max="12844" width="8.5703125" style="10" bestFit="1" customWidth="1"/>
    <col min="12845" max="12845" width="15" style="10" customWidth="1"/>
    <col min="12846" max="12846" width="14.7109375" style="10" customWidth="1"/>
    <col min="12847" max="12847" width="15" style="10" customWidth="1"/>
    <col min="12848" max="12848" width="59.7109375" style="10" customWidth="1"/>
    <col min="12849" max="12849" width="81.7109375" style="10" bestFit="1" customWidth="1"/>
    <col min="12850" max="12850" width="19.42578125" style="10" customWidth="1"/>
    <col min="12851" max="12851" width="14.5703125" style="10" customWidth="1"/>
    <col min="12852" max="12852" width="12.28515625" style="10" customWidth="1"/>
    <col min="12853" max="12853" width="14.5703125" style="10" customWidth="1"/>
    <col min="12854" max="12854" width="11.7109375" style="10" customWidth="1"/>
    <col min="12855" max="12855" width="14" style="10" customWidth="1"/>
    <col min="12856" max="12856" width="20.5703125" style="10" customWidth="1"/>
    <col min="12857" max="12857" width="11.7109375" style="10" customWidth="1"/>
    <col min="12858" max="12858" width="10.85546875" style="10" customWidth="1"/>
    <col min="12859" max="13060" width="9.140625" style="10"/>
    <col min="13061" max="13061" width="7.42578125" style="10" customWidth="1"/>
    <col min="13062" max="13062" width="20.7109375" style="10" customWidth="1"/>
    <col min="13063" max="13063" width="44.28515625" style="10" customWidth="1"/>
    <col min="13064" max="13064" width="48.85546875" style="10" customWidth="1"/>
    <col min="13065" max="13065" width="8.5703125" style="10" customWidth="1"/>
    <col min="13066" max="13067" width="5.28515625" style="10" customWidth="1"/>
    <col min="13068" max="13068" width="7" style="10" customWidth="1"/>
    <col min="13069" max="13069" width="12.28515625" style="10" customWidth="1"/>
    <col min="13070" max="13070" width="10.7109375" style="10" customWidth="1"/>
    <col min="13071" max="13071" width="11.140625" style="10" customWidth="1"/>
    <col min="13072" max="13072" width="8.85546875" style="10" customWidth="1"/>
    <col min="13073" max="13073" width="13.85546875" style="10" customWidth="1"/>
    <col min="13074" max="13074" width="38.85546875" style="10" customWidth="1"/>
    <col min="13075" max="13076" width="4.85546875" style="10" customWidth="1"/>
    <col min="13077" max="13077" width="11.85546875" style="10" customWidth="1"/>
    <col min="13078" max="13078" width="9.140625" style="10" customWidth="1"/>
    <col min="13079" max="13079" width="13.42578125" style="10" customWidth="1"/>
    <col min="13080" max="13080" width="15.28515625" style="10" customWidth="1"/>
    <col min="13081" max="13081" width="15.42578125" style="10" customWidth="1"/>
    <col min="13082" max="13083" width="14.42578125" style="10" customWidth="1"/>
    <col min="13084" max="13084" width="7.140625" style="10" customWidth="1"/>
    <col min="13085" max="13087" width="15.140625" style="10" customWidth="1"/>
    <col min="13088" max="13088" width="6.7109375" style="10" customWidth="1"/>
    <col min="13089" max="13089" width="16" style="10" customWidth="1"/>
    <col min="13090" max="13090" width="14.85546875" style="10" customWidth="1"/>
    <col min="13091" max="13091" width="12.85546875" style="10" customWidth="1"/>
    <col min="13092" max="13092" width="4.85546875" style="10" customWidth="1"/>
    <col min="13093" max="13093" width="14.140625" style="10" customWidth="1"/>
    <col min="13094" max="13094" width="13.85546875" style="10" customWidth="1"/>
    <col min="13095" max="13095" width="14.140625" style="10" customWidth="1"/>
    <col min="13096" max="13096" width="8.5703125" style="10" bestFit="1" customWidth="1"/>
    <col min="13097" max="13097" width="12.85546875" style="10" customWidth="1"/>
    <col min="13098" max="13098" width="14" style="10" customWidth="1"/>
    <col min="13099" max="13099" width="13.140625" style="10" customWidth="1"/>
    <col min="13100" max="13100" width="8.5703125" style="10" bestFit="1" customWidth="1"/>
    <col min="13101" max="13101" width="15" style="10" customWidth="1"/>
    <col min="13102" max="13102" width="14.7109375" style="10" customWidth="1"/>
    <col min="13103" max="13103" width="15" style="10" customWidth="1"/>
    <col min="13104" max="13104" width="59.7109375" style="10" customWidth="1"/>
    <col min="13105" max="13105" width="81.7109375" style="10" bestFit="1" customWidth="1"/>
    <col min="13106" max="13106" width="19.42578125" style="10" customWidth="1"/>
    <col min="13107" max="13107" width="14.5703125" style="10" customWidth="1"/>
    <col min="13108" max="13108" width="12.28515625" style="10" customWidth="1"/>
    <col min="13109" max="13109" width="14.5703125" style="10" customWidth="1"/>
    <col min="13110" max="13110" width="11.7109375" style="10" customWidth="1"/>
    <col min="13111" max="13111" width="14" style="10" customWidth="1"/>
    <col min="13112" max="13112" width="20.5703125" style="10" customWidth="1"/>
    <col min="13113" max="13113" width="11.7109375" style="10" customWidth="1"/>
    <col min="13114" max="13114" width="10.85546875" style="10" customWidth="1"/>
    <col min="13115" max="13316" width="9.140625" style="10"/>
    <col min="13317" max="13317" width="7.42578125" style="10" customWidth="1"/>
    <col min="13318" max="13318" width="20.7109375" style="10" customWidth="1"/>
    <col min="13319" max="13319" width="44.28515625" style="10" customWidth="1"/>
    <col min="13320" max="13320" width="48.85546875" style="10" customWidth="1"/>
    <col min="13321" max="13321" width="8.5703125" style="10" customWidth="1"/>
    <col min="13322" max="13323" width="5.28515625" style="10" customWidth="1"/>
    <col min="13324" max="13324" width="7" style="10" customWidth="1"/>
    <col min="13325" max="13325" width="12.28515625" style="10" customWidth="1"/>
    <col min="13326" max="13326" width="10.7109375" style="10" customWidth="1"/>
    <col min="13327" max="13327" width="11.140625" style="10" customWidth="1"/>
    <col min="13328" max="13328" width="8.85546875" style="10" customWidth="1"/>
    <col min="13329" max="13329" width="13.85546875" style="10" customWidth="1"/>
    <col min="13330" max="13330" width="38.85546875" style="10" customWidth="1"/>
    <col min="13331" max="13332" width="4.85546875" style="10" customWidth="1"/>
    <col min="13333" max="13333" width="11.85546875" style="10" customWidth="1"/>
    <col min="13334" max="13334" width="9.140625" style="10" customWidth="1"/>
    <col min="13335" max="13335" width="13.42578125" style="10" customWidth="1"/>
    <col min="13336" max="13336" width="15.28515625" style="10" customWidth="1"/>
    <col min="13337" max="13337" width="15.42578125" style="10" customWidth="1"/>
    <col min="13338" max="13339" width="14.42578125" style="10" customWidth="1"/>
    <col min="13340" max="13340" width="7.140625" style="10" customWidth="1"/>
    <col min="13341" max="13343" width="15.140625" style="10" customWidth="1"/>
    <col min="13344" max="13344" width="6.7109375" style="10" customWidth="1"/>
    <col min="13345" max="13345" width="16" style="10" customWidth="1"/>
    <col min="13346" max="13346" width="14.85546875" style="10" customWidth="1"/>
    <col min="13347" max="13347" width="12.85546875" style="10" customWidth="1"/>
    <col min="13348" max="13348" width="4.85546875" style="10" customWidth="1"/>
    <col min="13349" max="13349" width="14.140625" style="10" customWidth="1"/>
    <col min="13350" max="13350" width="13.85546875" style="10" customWidth="1"/>
    <col min="13351" max="13351" width="14.140625" style="10" customWidth="1"/>
    <col min="13352" max="13352" width="8.5703125" style="10" bestFit="1" customWidth="1"/>
    <col min="13353" max="13353" width="12.85546875" style="10" customWidth="1"/>
    <col min="13354" max="13354" width="14" style="10" customWidth="1"/>
    <col min="13355" max="13355" width="13.140625" style="10" customWidth="1"/>
    <col min="13356" max="13356" width="8.5703125" style="10" bestFit="1" customWidth="1"/>
    <col min="13357" max="13357" width="15" style="10" customWidth="1"/>
    <col min="13358" max="13358" width="14.7109375" style="10" customWidth="1"/>
    <col min="13359" max="13359" width="15" style="10" customWidth="1"/>
    <col min="13360" max="13360" width="59.7109375" style="10" customWidth="1"/>
    <col min="13361" max="13361" width="81.7109375" style="10" bestFit="1" customWidth="1"/>
    <col min="13362" max="13362" width="19.42578125" style="10" customWidth="1"/>
    <col min="13363" max="13363" width="14.5703125" style="10" customWidth="1"/>
    <col min="13364" max="13364" width="12.28515625" style="10" customWidth="1"/>
    <col min="13365" max="13365" width="14.5703125" style="10" customWidth="1"/>
    <col min="13366" max="13366" width="11.7109375" style="10" customWidth="1"/>
    <col min="13367" max="13367" width="14" style="10" customWidth="1"/>
    <col min="13368" max="13368" width="20.5703125" style="10" customWidth="1"/>
    <col min="13369" max="13369" width="11.7109375" style="10" customWidth="1"/>
    <col min="13370" max="13370" width="10.85546875" style="10" customWidth="1"/>
    <col min="13371" max="13572" width="9.140625" style="10"/>
    <col min="13573" max="13573" width="7.42578125" style="10" customWidth="1"/>
    <col min="13574" max="13574" width="20.7109375" style="10" customWidth="1"/>
    <col min="13575" max="13575" width="44.28515625" style="10" customWidth="1"/>
    <col min="13576" max="13576" width="48.85546875" style="10" customWidth="1"/>
    <col min="13577" max="13577" width="8.5703125" style="10" customWidth="1"/>
    <col min="13578" max="13579" width="5.28515625" style="10" customWidth="1"/>
    <col min="13580" max="13580" width="7" style="10" customWidth="1"/>
    <col min="13581" max="13581" width="12.28515625" style="10" customWidth="1"/>
    <col min="13582" max="13582" width="10.7109375" style="10" customWidth="1"/>
    <col min="13583" max="13583" width="11.140625" style="10" customWidth="1"/>
    <col min="13584" max="13584" width="8.85546875" style="10" customWidth="1"/>
    <col min="13585" max="13585" width="13.85546875" style="10" customWidth="1"/>
    <col min="13586" max="13586" width="38.85546875" style="10" customWidth="1"/>
    <col min="13587" max="13588" width="4.85546875" style="10" customWidth="1"/>
    <col min="13589" max="13589" width="11.85546875" style="10" customWidth="1"/>
    <col min="13590" max="13590" width="9.140625" style="10" customWidth="1"/>
    <col min="13591" max="13591" width="13.42578125" style="10" customWidth="1"/>
    <col min="13592" max="13592" width="15.28515625" style="10" customWidth="1"/>
    <col min="13593" max="13593" width="15.42578125" style="10" customWidth="1"/>
    <col min="13594" max="13595" width="14.42578125" style="10" customWidth="1"/>
    <col min="13596" max="13596" width="7.140625" style="10" customWidth="1"/>
    <col min="13597" max="13599" width="15.140625" style="10" customWidth="1"/>
    <col min="13600" max="13600" width="6.7109375" style="10" customWidth="1"/>
    <col min="13601" max="13601" width="16" style="10" customWidth="1"/>
    <col min="13602" max="13602" width="14.85546875" style="10" customWidth="1"/>
    <col min="13603" max="13603" width="12.85546875" style="10" customWidth="1"/>
    <col min="13604" max="13604" width="4.85546875" style="10" customWidth="1"/>
    <col min="13605" max="13605" width="14.140625" style="10" customWidth="1"/>
    <col min="13606" max="13606" width="13.85546875" style="10" customWidth="1"/>
    <col min="13607" max="13607" width="14.140625" style="10" customWidth="1"/>
    <col min="13608" max="13608" width="8.5703125" style="10" bestFit="1" customWidth="1"/>
    <col min="13609" max="13609" width="12.85546875" style="10" customWidth="1"/>
    <col min="13610" max="13610" width="14" style="10" customWidth="1"/>
    <col min="13611" max="13611" width="13.140625" style="10" customWidth="1"/>
    <col min="13612" max="13612" width="8.5703125" style="10" bestFit="1" customWidth="1"/>
    <col min="13613" max="13613" width="15" style="10" customWidth="1"/>
    <col min="13614" max="13614" width="14.7109375" style="10" customWidth="1"/>
    <col min="13615" max="13615" width="15" style="10" customWidth="1"/>
    <col min="13616" max="13616" width="59.7109375" style="10" customWidth="1"/>
    <col min="13617" max="13617" width="81.7109375" style="10" bestFit="1" customWidth="1"/>
    <col min="13618" max="13618" width="19.42578125" style="10" customWidth="1"/>
    <col min="13619" max="13619" width="14.5703125" style="10" customWidth="1"/>
    <col min="13620" max="13620" width="12.28515625" style="10" customWidth="1"/>
    <col min="13621" max="13621" width="14.5703125" style="10" customWidth="1"/>
    <col min="13622" max="13622" width="11.7109375" style="10" customWidth="1"/>
    <col min="13623" max="13623" width="14" style="10" customWidth="1"/>
    <col min="13624" max="13624" width="20.5703125" style="10" customWidth="1"/>
    <col min="13625" max="13625" width="11.7109375" style="10" customWidth="1"/>
    <col min="13626" max="13626" width="10.85546875" style="10" customWidth="1"/>
    <col min="13627" max="13828" width="9.140625" style="10"/>
    <col min="13829" max="13829" width="7.42578125" style="10" customWidth="1"/>
    <col min="13830" max="13830" width="20.7109375" style="10" customWidth="1"/>
    <col min="13831" max="13831" width="44.28515625" style="10" customWidth="1"/>
    <col min="13832" max="13832" width="48.85546875" style="10" customWidth="1"/>
    <col min="13833" max="13833" width="8.5703125" style="10" customWidth="1"/>
    <col min="13834" max="13835" width="5.28515625" style="10" customWidth="1"/>
    <col min="13836" max="13836" width="7" style="10" customWidth="1"/>
    <col min="13837" max="13837" width="12.28515625" style="10" customWidth="1"/>
    <col min="13838" max="13838" width="10.7109375" style="10" customWidth="1"/>
    <col min="13839" max="13839" width="11.140625" style="10" customWidth="1"/>
    <col min="13840" max="13840" width="8.85546875" style="10" customWidth="1"/>
    <col min="13841" max="13841" width="13.85546875" style="10" customWidth="1"/>
    <col min="13842" max="13842" width="38.85546875" style="10" customWidth="1"/>
    <col min="13843" max="13844" width="4.85546875" style="10" customWidth="1"/>
    <col min="13845" max="13845" width="11.85546875" style="10" customWidth="1"/>
    <col min="13846" max="13846" width="9.140625" style="10" customWidth="1"/>
    <col min="13847" max="13847" width="13.42578125" style="10" customWidth="1"/>
    <col min="13848" max="13848" width="15.28515625" style="10" customWidth="1"/>
    <col min="13849" max="13849" width="15.42578125" style="10" customWidth="1"/>
    <col min="13850" max="13851" width="14.42578125" style="10" customWidth="1"/>
    <col min="13852" max="13852" width="7.140625" style="10" customWidth="1"/>
    <col min="13853" max="13855" width="15.140625" style="10" customWidth="1"/>
    <col min="13856" max="13856" width="6.7109375" style="10" customWidth="1"/>
    <col min="13857" max="13857" width="16" style="10" customWidth="1"/>
    <col min="13858" max="13858" width="14.85546875" style="10" customWidth="1"/>
    <col min="13859" max="13859" width="12.85546875" style="10" customWidth="1"/>
    <col min="13860" max="13860" width="4.85546875" style="10" customWidth="1"/>
    <col min="13861" max="13861" width="14.140625" style="10" customWidth="1"/>
    <col min="13862" max="13862" width="13.85546875" style="10" customWidth="1"/>
    <col min="13863" max="13863" width="14.140625" style="10" customWidth="1"/>
    <col min="13864" max="13864" width="8.5703125" style="10" bestFit="1" customWidth="1"/>
    <col min="13865" max="13865" width="12.85546875" style="10" customWidth="1"/>
    <col min="13866" max="13866" width="14" style="10" customWidth="1"/>
    <col min="13867" max="13867" width="13.140625" style="10" customWidth="1"/>
    <col min="13868" max="13868" width="8.5703125" style="10" bestFit="1" customWidth="1"/>
    <col min="13869" max="13869" width="15" style="10" customWidth="1"/>
    <col min="13870" max="13870" width="14.7109375" style="10" customWidth="1"/>
    <col min="13871" max="13871" width="15" style="10" customWidth="1"/>
    <col min="13872" max="13872" width="59.7109375" style="10" customWidth="1"/>
    <col min="13873" max="13873" width="81.7109375" style="10" bestFit="1" customWidth="1"/>
    <col min="13874" max="13874" width="19.42578125" style="10" customWidth="1"/>
    <col min="13875" max="13875" width="14.5703125" style="10" customWidth="1"/>
    <col min="13876" max="13876" width="12.28515625" style="10" customWidth="1"/>
    <col min="13877" max="13877" width="14.5703125" style="10" customWidth="1"/>
    <col min="13878" max="13878" width="11.7109375" style="10" customWidth="1"/>
    <col min="13879" max="13879" width="14" style="10" customWidth="1"/>
    <col min="13880" max="13880" width="20.5703125" style="10" customWidth="1"/>
    <col min="13881" max="13881" width="11.7109375" style="10" customWidth="1"/>
    <col min="13882" max="13882" width="10.85546875" style="10" customWidth="1"/>
    <col min="13883" max="14084" width="9.140625" style="10"/>
    <col min="14085" max="14085" width="7.42578125" style="10" customWidth="1"/>
    <col min="14086" max="14086" width="20.7109375" style="10" customWidth="1"/>
    <col min="14087" max="14087" width="44.28515625" style="10" customWidth="1"/>
    <col min="14088" max="14088" width="48.85546875" style="10" customWidth="1"/>
    <col min="14089" max="14089" width="8.5703125" style="10" customWidth="1"/>
    <col min="14090" max="14091" width="5.28515625" style="10" customWidth="1"/>
    <col min="14092" max="14092" width="7" style="10" customWidth="1"/>
    <col min="14093" max="14093" width="12.28515625" style="10" customWidth="1"/>
    <col min="14094" max="14094" width="10.7109375" style="10" customWidth="1"/>
    <col min="14095" max="14095" width="11.140625" style="10" customWidth="1"/>
    <col min="14096" max="14096" width="8.85546875" style="10" customWidth="1"/>
    <col min="14097" max="14097" width="13.85546875" style="10" customWidth="1"/>
    <col min="14098" max="14098" width="38.85546875" style="10" customWidth="1"/>
    <col min="14099" max="14100" width="4.85546875" style="10" customWidth="1"/>
    <col min="14101" max="14101" width="11.85546875" style="10" customWidth="1"/>
    <col min="14102" max="14102" width="9.140625" style="10" customWidth="1"/>
    <col min="14103" max="14103" width="13.42578125" style="10" customWidth="1"/>
    <col min="14104" max="14104" width="15.28515625" style="10" customWidth="1"/>
    <col min="14105" max="14105" width="15.42578125" style="10" customWidth="1"/>
    <col min="14106" max="14107" width="14.42578125" style="10" customWidth="1"/>
    <col min="14108" max="14108" width="7.140625" style="10" customWidth="1"/>
    <col min="14109" max="14111" width="15.140625" style="10" customWidth="1"/>
    <col min="14112" max="14112" width="6.7109375" style="10" customWidth="1"/>
    <col min="14113" max="14113" width="16" style="10" customWidth="1"/>
    <col min="14114" max="14114" width="14.85546875" style="10" customWidth="1"/>
    <col min="14115" max="14115" width="12.85546875" style="10" customWidth="1"/>
    <col min="14116" max="14116" width="4.85546875" style="10" customWidth="1"/>
    <col min="14117" max="14117" width="14.140625" style="10" customWidth="1"/>
    <col min="14118" max="14118" width="13.85546875" style="10" customWidth="1"/>
    <col min="14119" max="14119" width="14.140625" style="10" customWidth="1"/>
    <col min="14120" max="14120" width="8.5703125" style="10" bestFit="1" customWidth="1"/>
    <col min="14121" max="14121" width="12.85546875" style="10" customWidth="1"/>
    <col min="14122" max="14122" width="14" style="10" customWidth="1"/>
    <col min="14123" max="14123" width="13.140625" style="10" customWidth="1"/>
    <col min="14124" max="14124" width="8.5703125" style="10" bestFit="1" customWidth="1"/>
    <col min="14125" max="14125" width="15" style="10" customWidth="1"/>
    <col min="14126" max="14126" width="14.7109375" style="10" customWidth="1"/>
    <col min="14127" max="14127" width="15" style="10" customWidth="1"/>
    <col min="14128" max="14128" width="59.7109375" style="10" customWidth="1"/>
    <col min="14129" max="14129" width="81.7109375" style="10" bestFit="1" customWidth="1"/>
    <col min="14130" max="14130" width="19.42578125" style="10" customWidth="1"/>
    <col min="14131" max="14131" width="14.5703125" style="10" customWidth="1"/>
    <col min="14132" max="14132" width="12.28515625" style="10" customWidth="1"/>
    <col min="14133" max="14133" width="14.5703125" style="10" customWidth="1"/>
    <col min="14134" max="14134" width="11.7109375" style="10" customWidth="1"/>
    <col min="14135" max="14135" width="14" style="10" customWidth="1"/>
    <col min="14136" max="14136" width="20.5703125" style="10" customWidth="1"/>
    <col min="14137" max="14137" width="11.7109375" style="10" customWidth="1"/>
    <col min="14138" max="14138" width="10.85546875" style="10" customWidth="1"/>
    <col min="14139" max="14340" width="9.140625" style="10"/>
    <col min="14341" max="14341" width="7.42578125" style="10" customWidth="1"/>
    <col min="14342" max="14342" width="20.7109375" style="10" customWidth="1"/>
    <col min="14343" max="14343" width="44.28515625" style="10" customWidth="1"/>
    <col min="14344" max="14344" width="48.85546875" style="10" customWidth="1"/>
    <col min="14345" max="14345" width="8.5703125" style="10" customWidth="1"/>
    <col min="14346" max="14347" width="5.28515625" style="10" customWidth="1"/>
    <col min="14348" max="14348" width="7" style="10" customWidth="1"/>
    <col min="14349" max="14349" width="12.28515625" style="10" customWidth="1"/>
    <col min="14350" max="14350" width="10.7109375" style="10" customWidth="1"/>
    <col min="14351" max="14351" width="11.140625" style="10" customWidth="1"/>
    <col min="14352" max="14352" width="8.85546875" style="10" customWidth="1"/>
    <col min="14353" max="14353" width="13.85546875" style="10" customWidth="1"/>
    <col min="14354" max="14354" width="38.85546875" style="10" customWidth="1"/>
    <col min="14355" max="14356" width="4.85546875" style="10" customWidth="1"/>
    <col min="14357" max="14357" width="11.85546875" style="10" customWidth="1"/>
    <col min="14358" max="14358" width="9.140625" style="10" customWidth="1"/>
    <col min="14359" max="14359" width="13.42578125" style="10" customWidth="1"/>
    <col min="14360" max="14360" width="15.28515625" style="10" customWidth="1"/>
    <col min="14361" max="14361" width="15.42578125" style="10" customWidth="1"/>
    <col min="14362" max="14363" width="14.42578125" style="10" customWidth="1"/>
    <col min="14364" max="14364" width="7.140625" style="10" customWidth="1"/>
    <col min="14365" max="14367" width="15.140625" style="10" customWidth="1"/>
    <col min="14368" max="14368" width="6.7109375" style="10" customWidth="1"/>
    <col min="14369" max="14369" width="16" style="10" customWidth="1"/>
    <col min="14370" max="14370" width="14.85546875" style="10" customWidth="1"/>
    <col min="14371" max="14371" width="12.85546875" style="10" customWidth="1"/>
    <col min="14372" max="14372" width="4.85546875" style="10" customWidth="1"/>
    <col min="14373" max="14373" width="14.140625" style="10" customWidth="1"/>
    <col min="14374" max="14374" width="13.85546875" style="10" customWidth="1"/>
    <col min="14375" max="14375" width="14.140625" style="10" customWidth="1"/>
    <col min="14376" max="14376" width="8.5703125" style="10" bestFit="1" customWidth="1"/>
    <col min="14377" max="14377" width="12.85546875" style="10" customWidth="1"/>
    <col min="14378" max="14378" width="14" style="10" customWidth="1"/>
    <col min="14379" max="14379" width="13.140625" style="10" customWidth="1"/>
    <col min="14380" max="14380" width="8.5703125" style="10" bestFit="1" customWidth="1"/>
    <col min="14381" max="14381" width="15" style="10" customWidth="1"/>
    <col min="14382" max="14382" width="14.7109375" style="10" customWidth="1"/>
    <col min="14383" max="14383" width="15" style="10" customWidth="1"/>
    <col min="14384" max="14384" width="59.7109375" style="10" customWidth="1"/>
    <col min="14385" max="14385" width="81.7109375" style="10" bestFit="1" customWidth="1"/>
    <col min="14386" max="14386" width="19.42578125" style="10" customWidth="1"/>
    <col min="14387" max="14387" width="14.5703125" style="10" customWidth="1"/>
    <col min="14388" max="14388" width="12.28515625" style="10" customWidth="1"/>
    <col min="14389" max="14389" width="14.5703125" style="10" customWidth="1"/>
    <col min="14390" max="14390" width="11.7109375" style="10" customWidth="1"/>
    <col min="14391" max="14391" width="14" style="10" customWidth="1"/>
    <col min="14392" max="14392" width="20.5703125" style="10" customWidth="1"/>
    <col min="14393" max="14393" width="11.7109375" style="10" customWidth="1"/>
    <col min="14394" max="14394" width="10.85546875" style="10" customWidth="1"/>
    <col min="14395" max="14596" width="9.140625" style="10"/>
    <col min="14597" max="14597" width="7.42578125" style="10" customWidth="1"/>
    <col min="14598" max="14598" width="20.7109375" style="10" customWidth="1"/>
    <col min="14599" max="14599" width="44.28515625" style="10" customWidth="1"/>
    <col min="14600" max="14600" width="48.85546875" style="10" customWidth="1"/>
    <col min="14601" max="14601" width="8.5703125" style="10" customWidth="1"/>
    <col min="14602" max="14603" width="5.28515625" style="10" customWidth="1"/>
    <col min="14604" max="14604" width="7" style="10" customWidth="1"/>
    <col min="14605" max="14605" width="12.28515625" style="10" customWidth="1"/>
    <col min="14606" max="14606" width="10.7109375" style="10" customWidth="1"/>
    <col min="14607" max="14607" width="11.140625" style="10" customWidth="1"/>
    <col min="14608" max="14608" width="8.85546875" style="10" customWidth="1"/>
    <col min="14609" max="14609" width="13.85546875" style="10" customWidth="1"/>
    <col min="14610" max="14610" width="38.85546875" style="10" customWidth="1"/>
    <col min="14611" max="14612" width="4.85546875" style="10" customWidth="1"/>
    <col min="14613" max="14613" width="11.85546875" style="10" customWidth="1"/>
    <col min="14614" max="14614" width="9.140625" style="10" customWidth="1"/>
    <col min="14615" max="14615" width="13.42578125" style="10" customWidth="1"/>
    <col min="14616" max="14616" width="15.28515625" style="10" customWidth="1"/>
    <col min="14617" max="14617" width="15.42578125" style="10" customWidth="1"/>
    <col min="14618" max="14619" width="14.42578125" style="10" customWidth="1"/>
    <col min="14620" max="14620" width="7.140625" style="10" customWidth="1"/>
    <col min="14621" max="14623" width="15.140625" style="10" customWidth="1"/>
    <col min="14624" max="14624" width="6.7109375" style="10" customWidth="1"/>
    <col min="14625" max="14625" width="16" style="10" customWidth="1"/>
    <col min="14626" max="14626" width="14.85546875" style="10" customWidth="1"/>
    <col min="14627" max="14627" width="12.85546875" style="10" customWidth="1"/>
    <col min="14628" max="14628" width="4.85546875" style="10" customWidth="1"/>
    <col min="14629" max="14629" width="14.140625" style="10" customWidth="1"/>
    <col min="14630" max="14630" width="13.85546875" style="10" customWidth="1"/>
    <col min="14631" max="14631" width="14.140625" style="10" customWidth="1"/>
    <col min="14632" max="14632" width="8.5703125" style="10" bestFit="1" customWidth="1"/>
    <col min="14633" max="14633" width="12.85546875" style="10" customWidth="1"/>
    <col min="14634" max="14634" width="14" style="10" customWidth="1"/>
    <col min="14635" max="14635" width="13.140625" style="10" customWidth="1"/>
    <col min="14636" max="14636" width="8.5703125" style="10" bestFit="1" customWidth="1"/>
    <col min="14637" max="14637" width="15" style="10" customWidth="1"/>
    <col min="14638" max="14638" width="14.7109375" style="10" customWidth="1"/>
    <col min="14639" max="14639" width="15" style="10" customWidth="1"/>
    <col min="14640" max="14640" width="59.7109375" style="10" customWidth="1"/>
    <col min="14641" max="14641" width="81.7109375" style="10" bestFit="1" customWidth="1"/>
    <col min="14642" max="14642" width="19.42578125" style="10" customWidth="1"/>
    <col min="14643" max="14643" width="14.5703125" style="10" customWidth="1"/>
    <col min="14644" max="14644" width="12.28515625" style="10" customWidth="1"/>
    <col min="14645" max="14645" width="14.5703125" style="10" customWidth="1"/>
    <col min="14646" max="14646" width="11.7109375" style="10" customWidth="1"/>
    <col min="14647" max="14647" width="14" style="10" customWidth="1"/>
    <col min="14648" max="14648" width="20.5703125" style="10" customWidth="1"/>
    <col min="14649" max="14649" width="11.7109375" style="10" customWidth="1"/>
    <col min="14650" max="14650" width="10.85546875" style="10" customWidth="1"/>
    <col min="14651" max="14852" width="9.140625" style="10"/>
    <col min="14853" max="14853" width="7.42578125" style="10" customWidth="1"/>
    <col min="14854" max="14854" width="20.7109375" style="10" customWidth="1"/>
    <col min="14855" max="14855" width="44.28515625" style="10" customWidth="1"/>
    <col min="14856" max="14856" width="48.85546875" style="10" customWidth="1"/>
    <col min="14857" max="14857" width="8.5703125" style="10" customWidth="1"/>
    <col min="14858" max="14859" width="5.28515625" style="10" customWidth="1"/>
    <col min="14860" max="14860" width="7" style="10" customWidth="1"/>
    <col min="14861" max="14861" width="12.28515625" style="10" customWidth="1"/>
    <col min="14862" max="14862" width="10.7109375" style="10" customWidth="1"/>
    <col min="14863" max="14863" width="11.140625" style="10" customWidth="1"/>
    <col min="14864" max="14864" width="8.85546875" style="10" customWidth="1"/>
    <col min="14865" max="14865" width="13.85546875" style="10" customWidth="1"/>
    <col min="14866" max="14866" width="38.85546875" style="10" customWidth="1"/>
    <col min="14867" max="14868" width="4.85546875" style="10" customWidth="1"/>
    <col min="14869" max="14869" width="11.85546875" style="10" customWidth="1"/>
    <col min="14870" max="14870" width="9.140625" style="10" customWidth="1"/>
    <col min="14871" max="14871" width="13.42578125" style="10" customWidth="1"/>
    <col min="14872" max="14872" width="15.28515625" style="10" customWidth="1"/>
    <col min="14873" max="14873" width="15.42578125" style="10" customWidth="1"/>
    <col min="14874" max="14875" width="14.42578125" style="10" customWidth="1"/>
    <col min="14876" max="14876" width="7.140625" style="10" customWidth="1"/>
    <col min="14877" max="14879" width="15.140625" style="10" customWidth="1"/>
    <col min="14880" max="14880" width="6.7109375" style="10" customWidth="1"/>
    <col min="14881" max="14881" width="16" style="10" customWidth="1"/>
    <col min="14882" max="14882" width="14.85546875" style="10" customWidth="1"/>
    <col min="14883" max="14883" width="12.85546875" style="10" customWidth="1"/>
    <col min="14884" max="14884" width="4.85546875" style="10" customWidth="1"/>
    <col min="14885" max="14885" width="14.140625" style="10" customWidth="1"/>
    <col min="14886" max="14886" width="13.85546875" style="10" customWidth="1"/>
    <col min="14887" max="14887" width="14.140625" style="10" customWidth="1"/>
    <col min="14888" max="14888" width="8.5703125" style="10" bestFit="1" customWidth="1"/>
    <col min="14889" max="14889" width="12.85546875" style="10" customWidth="1"/>
    <col min="14890" max="14890" width="14" style="10" customWidth="1"/>
    <col min="14891" max="14891" width="13.140625" style="10" customWidth="1"/>
    <col min="14892" max="14892" width="8.5703125" style="10" bestFit="1" customWidth="1"/>
    <col min="14893" max="14893" width="15" style="10" customWidth="1"/>
    <col min="14894" max="14894" width="14.7109375" style="10" customWidth="1"/>
    <col min="14895" max="14895" width="15" style="10" customWidth="1"/>
    <col min="14896" max="14896" width="59.7109375" style="10" customWidth="1"/>
    <col min="14897" max="14897" width="81.7109375" style="10" bestFit="1" customWidth="1"/>
    <col min="14898" max="14898" width="19.42578125" style="10" customWidth="1"/>
    <col min="14899" max="14899" width="14.5703125" style="10" customWidth="1"/>
    <col min="14900" max="14900" width="12.28515625" style="10" customWidth="1"/>
    <col min="14901" max="14901" width="14.5703125" style="10" customWidth="1"/>
    <col min="14902" max="14902" width="11.7109375" style="10" customWidth="1"/>
    <col min="14903" max="14903" width="14" style="10" customWidth="1"/>
    <col min="14904" max="14904" width="20.5703125" style="10" customWidth="1"/>
    <col min="14905" max="14905" width="11.7109375" style="10" customWidth="1"/>
    <col min="14906" max="14906" width="10.85546875" style="10" customWidth="1"/>
    <col min="14907" max="15108" width="9.140625" style="10"/>
    <col min="15109" max="15109" width="7.42578125" style="10" customWidth="1"/>
    <col min="15110" max="15110" width="20.7109375" style="10" customWidth="1"/>
    <col min="15111" max="15111" width="44.28515625" style="10" customWidth="1"/>
    <col min="15112" max="15112" width="48.85546875" style="10" customWidth="1"/>
    <col min="15113" max="15113" width="8.5703125" style="10" customWidth="1"/>
    <col min="15114" max="15115" width="5.28515625" style="10" customWidth="1"/>
    <col min="15116" max="15116" width="7" style="10" customWidth="1"/>
    <col min="15117" max="15117" width="12.28515625" style="10" customWidth="1"/>
    <col min="15118" max="15118" width="10.7109375" style="10" customWidth="1"/>
    <col min="15119" max="15119" width="11.140625" style="10" customWidth="1"/>
    <col min="15120" max="15120" width="8.85546875" style="10" customWidth="1"/>
    <col min="15121" max="15121" width="13.85546875" style="10" customWidth="1"/>
    <col min="15122" max="15122" width="38.85546875" style="10" customWidth="1"/>
    <col min="15123" max="15124" width="4.85546875" style="10" customWidth="1"/>
    <col min="15125" max="15125" width="11.85546875" style="10" customWidth="1"/>
    <col min="15126" max="15126" width="9.140625" style="10" customWidth="1"/>
    <col min="15127" max="15127" width="13.42578125" style="10" customWidth="1"/>
    <col min="15128" max="15128" width="15.28515625" style="10" customWidth="1"/>
    <col min="15129" max="15129" width="15.42578125" style="10" customWidth="1"/>
    <col min="15130" max="15131" width="14.42578125" style="10" customWidth="1"/>
    <col min="15132" max="15132" width="7.140625" style="10" customWidth="1"/>
    <col min="15133" max="15135" width="15.140625" style="10" customWidth="1"/>
    <col min="15136" max="15136" width="6.7109375" style="10" customWidth="1"/>
    <col min="15137" max="15137" width="16" style="10" customWidth="1"/>
    <col min="15138" max="15138" width="14.85546875" style="10" customWidth="1"/>
    <col min="15139" max="15139" width="12.85546875" style="10" customWidth="1"/>
    <col min="15140" max="15140" width="4.85546875" style="10" customWidth="1"/>
    <col min="15141" max="15141" width="14.140625" style="10" customWidth="1"/>
    <col min="15142" max="15142" width="13.85546875" style="10" customWidth="1"/>
    <col min="15143" max="15143" width="14.140625" style="10" customWidth="1"/>
    <col min="15144" max="15144" width="8.5703125" style="10" bestFit="1" customWidth="1"/>
    <col min="15145" max="15145" width="12.85546875" style="10" customWidth="1"/>
    <col min="15146" max="15146" width="14" style="10" customWidth="1"/>
    <col min="15147" max="15147" width="13.140625" style="10" customWidth="1"/>
    <col min="15148" max="15148" width="8.5703125" style="10" bestFit="1" customWidth="1"/>
    <col min="15149" max="15149" width="15" style="10" customWidth="1"/>
    <col min="15150" max="15150" width="14.7109375" style="10" customWidth="1"/>
    <col min="15151" max="15151" width="15" style="10" customWidth="1"/>
    <col min="15152" max="15152" width="59.7109375" style="10" customWidth="1"/>
    <col min="15153" max="15153" width="81.7109375" style="10" bestFit="1" customWidth="1"/>
    <col min="15154" max="15154" width="19.42578125" style="10" customWidth="1"/>
    <col min="15155" max="15155" width="14.5703125" style="10" customWidth="1"/>
    <col min="15156" max="15156" width="12.28515625" style="10" customWidth="1"/>
    <col min="15157" max="15157" width="14.5703125" style="10" customWidth="1"/>
    <col min="15158" max="15158" width="11.7109375" style="10" customWidth="1"/>
    <col min="15159" max="15159" width="14" style="10" customWidth="1"/>
    <col min="15160" max="15160" width="20.5703125" style="10" customWidth="1"/>
    <col min="15161" max="15161" width="11.7109375" style="10" customWidth="1"/>
    <col min="15162" max="15162" width="10.85546875" style="10" customWidth="1"/>
    <col min="15163" max="15364" width="9.140625" style="10"/>
    <col min="15365" max="15365" width="7.42578125" style="10" customWidth="1"/>
    <col min="15366" max="15366" width="20.7109375" style="10" customWidth="1"/>
    <col min="15367" max="15367" width="44.28515625" style="10" customWidth="1"/>
    <col min="15368" max="15368" width="48.85546875" style="10" customWidth="1"/>
    <col min="15369" max="15369" width="8.5703125" style="10" customWidth="1"/>
    <col min="15370" max="15371" width="5.28515625" style="10" customWidth="1"/>
    <col min="15372" max="15372" width="7" style="10" customWidth="1"/>
    <col min="15373" max="15373" width="12.28515625" style="10" customWidth="1"/>
    <col min="15374" max="15374" width="10.7109375" style="10" customWidth="1"/>
    <col min="15375" max="15375" width="11.140625" style="10" customWidth="1"/>
    <col min="15376" max="15376" width="8.85546875" style="10" customWidth="1"/>
    <col min="15377" max="15377" width="13.85546875" style="10" customWidth="1"/>
    <col min="15378" max="15378" width="38.85546875" style="10" customWidth="1"/>
    <col min="15379" max="15380" width="4.85546875" style="10" customWidth="1"/>
    <col min="15381" max="15381" width="11.85546875" style="10" customWidth="1"/>
    <col min="15382" max="15382" width="9.140625" style="10" customWidth="1"/>
    <col min="15383" max="15383" width="13.42578125" style="10" customWidth="1"/>
    <col min="15384" max="15384" width="15.28515625" style="10" customWidth="1"/>
    <col min="15385" max="15385" width="15.42578125" style="10" customWidth="1"/>
    <col min="15386" max="15387" width="14.42578125" style="10" customWidth="1"/>
    <col min="15388" max="15388" width="7.140625" style="10" customWidth="1"/>
    <col min="15389" max="15391" width="15.140625" style="10" customWidth="1"/>
    <col min="15392" max="15392" width="6.7109375" style="10" customWidth="1"/>
    <col min="15393" max="15393" width="16" style="10" customWidth="1"/>
    <col min="15394" max="15394" width="14.85546875" style="10" customWidth="1"/>
    <col min="15395" max="15395" width="12.85546875" style="10" customWidth="1"/>
    <col min="15396" max="15396" width="4.85546875" style="10" customWidth="1"/>
    <col min="15397" max="15397" width="14.140625" style="10" customWidth="1"/>
    <col min="15398" max="15398" width="13.85546875" style="10" customWidth="1"/>
    <col min="15399" max="15399" width="14.140625" style="10" customWidth="1"/>
    <col min="15400" max="15400" width="8.5703125" style="10" bestFit="1" customWidth="1"/>
    <col min="15401" max="15401" width="12.85546875" style="10" customWidth="1"/>
    <col min="15402" max="15402" width="14" style="10" customWidth="1"/>
    <col min="15403" max="15403" width="13.140625" style="10" customWidth="1"/>
    <col min="15404" max="15404" width="8.5703125" style="10" bestFit="1" customWidth="1"/>
    <col min="15405" max="15405" width="15" style="10" customWidth="1"/>
    <col min="15406" max="15406" width="14.7109375" style="10" customWidth="1"/>
    <col min="15407" max="15407" width="15" style="10" customWidth="1"/>
    <col min="15408" max="15408" width="59.7109375" style="10" customWidth="1"/>
    <col min="15409" max="15409" width="81.7109375" style="10" bestFit="1" customWidth="1"/>
    <col min="15410" max="15410" width="19.42578125" style="10" customWidth="1"/>
    <col min="15411" max="15411" width="14.5703125" style="10" customWidth="1"/>
    <col min="15412" max="15412" width="12.28515625" style="10" customWidth="1"/>
    <col min="15413" max="15413" width="14.5703125" style="10" customWidth="1"/>
    <col min="15414" max="15414" width="11.7109375" style="10" customWidth="1"/>
    <col min="15415" max="15415" width="14" style="10" customWidth="1"/>
    <col min="15416" max="15416" width="20.5703125" style="10" customWidth="1"/>
    <col min="15417" max="15417" width="11.7109375" style="10" customWidth="1"/>
    <col min="15418" max="15418" width="10.85546875" style="10" customWidth="1"/>
    <col min="15419" max="15620" width="9.140625" style="10"/>
    <col min="15621" max="15621" width="7.42578125" style="10" customWidth="1"/>
    <col min="15622" max="15622" width="20.7109375" style="10" customWidth="1"/>
    <col min="15623" max="15623" width="44.28515625" style="10" customWidth="1"/>
    <col min="15624" max="15624" width="48.85546875" style="10" customWidth="1"/>
    <col min="15625" max="15625" width="8.5703125" style="10" customWidth="1"/>
    <col min="15626" max="15627" width="5.28515625" style="10" customWidth="1"/>
    <col min="15628" max="15628" width="7" style="10" customWidth="1"/>
    <col min="15629" max="15629" width="12.28515625" style="10" customWidth="1"/>
    <col min="15630" max="15630" width="10.7109375" style="10" customWidth="1"/>
    <col min="15631" max="15631" width="11.140625" style="10" customWidth="1"/>
    <col min="15632" max="15632" width="8.85546875" style="10" customWidth="1"/>
    <col min="15633" max="15633" width="13.85546875" style="10" customWidth="1"/>
    <col min="15634" max="15634" width="38.85546875" style="10" customWidth="1"/>
    <col min="15635" max="15636" width="4.85546875" style="10" customWidth="1"/>
    <col min="15637" max="15637" width="11.85546875" style="10" customWidth="1"/>
    <col min="15638" max="15638" width="9.140625" style="10" customWidth="1"/>
    <col min="15639" max="15639" width="13.42578125" style="10" customWidth="1"/>
    <col min="15640" max="15640" width="15.28515625" style="10" customWidth="1"/>
    <col min="15641" max="15641" width="15.42578125" style="10" customWidth="1"/>
    <col min="15642" max="15643" width="14.42578125" style="10" customWidth="1"/>
    <col min="15644" max="15644" width="7.140625" style="10" customWidth="1"/>
    <col min="15645" max="15647" width="15.140625" style="10" customWidth="1"/>
    <col min="15648" max="15648" width="6.7109375" style="10" customWidth="1"/>
    <col min="15649" max="15649" width="16" style="10" customWidth="1"/>
    <col min="15650" max="15650" width="14.85546875" style="10" customWidth="1"/>
    <col min="15651" max="15651" width="12.85546875" style="10" customWidth="1"/>
    <col min="15652" max="15652" width="4.85546875" style="10" customWidth="1"/>
    <col min="15653" max="15653" width="14.140625" style="10" customWidth="1"/>
    <col min="15654" max="15654" width="13.85546875" style="10" customWidth="1"/>
    <col min="15655" max="15655" width="14.140625" style="10" customWidth="1"/>
    <col min="15656" max="15656" width="8.5703125" style="10" bestFit="1" customWidth="1"/>
    <col min="15657" max="15657" width="12.85546875" style="10" customWidth="1"/>
    <col min="15658" max="15658" width="14" style="10" customWidth="1"/>
    <col min="15659" max="15659" width="13.140625" style="10" customWidth="1"/>
    <col min="15660" max="15660" width="8.5703125" style="10" bestFit="1" customWidth="1"/>
    <col min="15661" max="15661" width="15" style="10" customWidth="1"/>
    <col min="15662" max="15662" width="14.7109375" style="10" customWidth="1"/>
    <col min="15663" max="15663" width="15" style="10" customWidth="1"/>
    <col min="15664" max="15664" width="59.7109375" style="10" customWidth="1"/>
    <col min="15665" max="15665" width="81.7109375" style="10" bestFit="1" customWidth="1"/>
    <col min="15666" max="15666" width="19.42578125" style="10" customWidth="1"/>
    <col min="15667" max="15667" width="14.5703125" style="10" customWidth="1"/>
    <col min="15668" max="15668" width="12.28515625" style="10" customWidth="1"/>
    <col min="15669" max="15669" width="14.5703125" style="10" customWidth="1"/>
    <col min="15670" max="15670" width="11.7109375" style="10" customWidth="1"/>
    <col min="15671" max="15671" width="14" style="10" customWidth="1"/>
    <col min="15672" max="15672" width="20.5703125" style="10" customWidth="1"/>
    <col min="15673" max="15673" width="11.7109375" style="10" customWidth="1"/>
    <col min="15674" max="15674" width="10.85546875" style="10" customWidth="1"/>
    <col min="15675" max="15876" width="9.140625" style="10"/>
    <col min="15877" max="15877" width="7.42578125" style="10" customWidth="1"/>
    <col min="15878" max="15878" width="20.7109375" style="10" customWidth="1"/>
    <col min="15879" max="15879" width="44.28515625" style="10" customWidth="1"/>
    <col min="15880" max="15880" width="48.85546875" style="10" customWidth="1"/>
    <col min="15881" max="15881" width="8.5703125" style="10" customWidth="1"/>
    <col min="15882" max="15883" width="5.28515625" style="10" customWidth="1"/>
    <col min="15884" max="15884" width="7" style="10" customWidth="1"/>
    <col min="15885" max="15885" width="12.28515625" style="10" customWidth="1"/>
    <col min="15886" max="15886" width="10.7109375" style="10" customWidth="1"/>
    <col min="15887" max="15887" width="11.140625" style="10" customWidth="1"/>
    <col min="15888" max="15888" width="8.85546875" style="10" customWidth="1"/>
    <col min="15889" max="15889" width="13.85546875" style="10" customWidth="1"/>
    <col min="15890" max="15890" width="38.85546875" style="10" customWidth="1"/>
    <col min="15891" max="15892" width="4.85546875" style="10" customWidth="1"/>
    <col min="15893" max="15893" width="11.85546875" style="10" customWidth="1"/>
    <col min="15894" max="15894" width="9.140625" style="10" customWidth="1"/>
    <col min="15895" max="15895" width="13.42578125" style="10" customWidth="1"/>
    <col min="15896" max="15896" width="15.28515625" style="10" customWidth="1"/>
    <col min="15897" max="15897" width="15.42578125" style="10" customWidth="1"/>
    <col min="15898" max="15899" width="14.42578125" style="10" customWidth="1"/>
    <col min="15900" max="15900" width="7.140625" style="10" customWidth="1"/>
    <col min="15901" max="15903" width="15.140625" style="10" customWidth="1"/>
    <col min="15904" max="15904" width="6.7109375" style="10" customWidth="1"/>
    <col min="15905" max="15905" width="16" style="10" customWidth="1"/>
    <col min="15906" max="15906" width="14.85546875" style="10" customWidth="1"/>
    <col min="15907" max="15907" width="12.85546875" style="10" customWidth="1"/>
    <col min="15908" max="15908" width="4.85546875" style="10" customWidth="1"/>
    <col min="15909" max="15909" width="14.140625" style="10" customWidth="1"/>
    <col min="15910" max="15910" width="13.85546875" style="10" customWidth="1"/>
    <col min="15911" max="15911" width="14.140625" style="10" customWidth="1"/>
    <col min="15912" max="15912" width="8.5703125" style="10" bestFit="1" customWidth="1"/>
    <col min="15913" max="15913" width="12.85546875" style="10" customWidth="1"/>
    <col min="15914" max="15914" width="14" style="10" customWidth="1"/>
    <col min="15915" max="15915" width="13.140625" style="10" customWidth="1"/>
    <col min="15916" max="15916" width="8.5703125" style="10" bestFit="1" customWidth="1"/>
    <col min="15917" max="15917" width="15" style="10" customWidth="1"/>
    <col min="15918" max="15918" width="14.7109375" style="10" customWidth="1"/>
    <col min="15919" max="15919" width="15" style="10" customWidth="1"/>
    <col min="15920" max="15920" width="59.7109375" style="10" customWidth="1"/>
    <col min="15921" max="15921" width="81.7109375" style="10" bestFit="1" customWidth="1"/>
    <col min="15922" max="15922" width="19.42578125" style="10" customWidth="1"/>
    <col min="15923" max="15923" width="14.5703125" style="10" customWidth="1"/>
    <col min="15924" max="15924" width="12.28515625" style="10" customWidth="1"/>
    <col min="15925" max="15925" width="14.5703125" style="10" customWidth="1"/>
    <col min="15926" max="15926" width="11.7109375" style="10" customWidth="1"/>
    <col min="15927" max="15927" width="14" style="10" customWidth="1"/>
    <col min="15928" max="15928" width="20.5703125" style="10" customWidth="1"/>
    <col min="15929" max="15929" width="11.7109375" style="10" customWidth="1"/>
    <col min="15930" max="15930" width="10.85546875" style="10" customWidth="1"/>
    <col min="15931" max="16132" width="9.140625" style="10"/>
    <col min="16133" max="16133" width="7.42578125" style="10" customWidth="1"/>
    <col min="16134" max="16134" width="20.7109375" style="10" customWidth="1"/>
    <col min="16135" max="16135" width="44.28515625" style="10" customWidth="1"/>
    <col min="16136" max="16136" width="48.85546875" style="10" customWidth="1"/>
    <col min="16137" max="16137" width="8.5703125" style="10" customWidth="1"/>
    <col min="16138" max="16139" width="5.28515625" style="10" customWidth="1"/>
    <col min="16140" max="16140" width="7" style="10" customWidth="1"/>
    <col min="16141" max="16141" width="12.28515625" style="10" customWidth="1"/>
    <col min="16142" max="16142" width="10.7109375" style="10" customWidth="1"/>
    <col min="16143" max="16143" width="11.140625" style="10" customWidth="1"/>
    <col min="16144" max="16144" width="8.85546875" style="10" customWidth="1"/>
    <col min="16145" max="16145" width="13.85546875" style="10" customWidth="1"/>
    <col min="16146" max="16146" width="38.85546875" style="10" customWidth="1"/>
    <col min="16147" max="16148" width="4.85546875" style="10" customWidth="1"/>
    <col min="16149" max="16149" width="11.85546875" style="10" customWidth="1"/>
    <col min="16150" max="16150" width="9.140625" style="10" customWidth="1"/>
    <col min="16151" max="16151" width="13.42578125" style="10" customWidth="1"/>
    <col min="16152" max="16152" width="15.28515625" style="10" customWidth="1"/>
    <col min="16153" max="16153" width="15.42578125" style="10" customWidth="1"/>
    <col min="16154" max="16155" width="14.42578125" style="10" customWidth="1"/>
    <col min="16156" max="16156" width="7.140625" style="10" customWidth="1"/>
    <col min="16157" max="16159" width="15.140625" style="10" customWidth="1"/>
    <col min="16160" max="16160" width="6.7109375" style="10" customWidth="1"/>
    <col min="16161" max="16161" width="16" style="10" customWidth="1"/>
    <col min="16162" max="16162" width="14.85546875" style="10" customWidth="1"/>
    <col min="16163" max="16163" width="12.85546875" style="10" customWidth="1"/>
    <col min="16164" max="16164" width="4.85546875" style="10" customWidth="1"/>
    <col min="16165" max="16165" width="14.140625" style="10" customWidth="1"/>
    <col min="16166" max="16166" width="13.85546875" style="10" customWidth="1"/>
    <col min="16167" max="16167" width="14.140625" style="10" customWidth="1"/>
    <col min="16168" max="16168" width="8.5703125" style="10" bestFit="1" customWidth="1"/>
    <col min="16169" max="16169" width="12.85546875" style="10" customWidth="1"/>
    <col min="16170" max="16170" width="14" style="10" customWidth="1"/>
    <col min="16171" max="16171" width="13.140625" style="10" customWidth="1"/>
    <col min="16172" max="16172" width="8.5703125" style="10" bestFit="1" customWidth="1"/>
    <col min="16173" max="16173" width="15" style="10" customWidth="1"/>
    <col min="16174" max="16174" width="14.7109375" style="10" customWidth="1"/>
    <col min="16175" max="16175" width="15" style="10" customWidth="1"/>
    <col min="16176" max="16176" width="59.7109375" style="10" customWidth="1"/>
    <col min="16177" max="16177" width="81.7109375" style="10" bestFit="1" customWidth="1"/>
    <col min="16178" max="16178" width="19.42578125" style="10" customWidth="1"/>
    <col min="16179" max="16179" width="14.5703125" style="10" customWidth="1"/>
    <col min="16180" max="16180" width="12.28515625" style="10" customWidth="1"/>
    <col min="16181" max="16181" width="14.5703125" style="10" customWidth="1"/>
    <col min="16182" max="16182" width="11.7109375" style="10" customWidth="1"/>
    <col min="16183" max="16183" width="14" style="10" customWidth="1"/>
    <col min="16184" max="16184" width="20.5703125" style="10" customWidth="1"/>
    <col min="16185" max="16185" width="11.7109375" style="10" customWidth="1"/>
    <col min="16186" max="16186" width="10.85546875" style="10" customWidth="1"/>
    <col min="16187" max="16384" width="9.140625" style="10"/>
  </cols>
  <sheetData>
    <row r="1" spans="1:65" s="1" customFormat="1" ht="13.15" customHeight="1" x14ac:dyDescent="0.2">
      <c r="G1" s="14"/>
      <c r="H1" s="14"/>
      <c r="I1" s="14"/>
      <c r="J1" s="14"/>
      <c r="K1" s="14"/>
      <c r="L1" s="14"/>
      <c r="M1" s="14"/>
      <c r="N1" s="14"/>
      <c r="O1" s="222" t="s">
        <v>500</v>
      </c>
      <c r="P1" s="3"/>
      <c r="Q1" s="23"/>
      <c r="R1" s="23"/>
      <c r="S1" s="23"/>
      <c r="T1" s="23"/>
      <c r="U1" s="23"/>
      <c r="V1" s="23"/>
      <c r="W1" s="23"/>
      <c r="X1" s="23"/>
      <c r="Y1" s="23"/>
      <c r="Z1" s="23"/>
      <c r="AA1" s="14"/>
      <c r="AB1" s="14"/>
      <c r="AD1" s="24"/>
      <c r="AE1" s="24"/>
      <c r="AF1" s="24"/>
      <c r="AG1" s="24"/>
      <c r="AH1" s="24"/>
      <c r="AI1" s="24"/>
      <c r="AJ1" s="24"/>
      <c r="AK1" s="24"/>
      <c r="AL1" s="24"/>
      <c r="AM1" s="24"/>
      <c r="AN1" s="24"/>
      <c r="AO1" s="24"/>
      <c r="AP1" s="24"/>
      <c r="AQ1" s="24"/>
      <c r="AR1" s="24"/>
      <c r="AS1" s="24"/>
      <c r="AT1" s="24"/>
      <c r="AU1" s="24"/>
      <c r="AV1" s="24"/>
      <c r="AW1" s="24"/>
      <c r="AX1" s="24"/>
      <c r="AY1" s="2"/>
      <c r="AZ1" s="24"/>
      <c r="BA1" s="23"/>
      <c r="BB1" s="25"/>
      <c r="BD1" s="14"/>
      <c r="BL1" s="13"/>
    </row>
    <row r="2" spans="1:65" s="1" customFormat="1" ht="13.15" customHeight="1" x14ac:dyDescent="0.2">
      <c r="G2" s="14"/>
      <c r="H2" s="14"/>
      <c r="I2" s="14"/>
      <c r="J2" s="14"/>
      <c r="K2" s="14"/>
      <c r="L2" s="14"/>
      <c r="M2" s="14"/>
      <c r="N2" s="14"/>
      <c r="O2" s="223" t="s">
        <v>501</v>
      </c>
      <c r="P2" s="3"/>
      <c r="Q2" s="23"/>
      <c r="R2" s="23"/>
      <c r="S2" s="23"/>
      <c r="T2" s="23"/>
      <c r="U2" s="23"/>
      <c r="V2" s="23"/>
      <c r="W2" s="23"/>
      <c r="X2" s="23"/>
      <c r="Y2" s="23"/>
      <c r="Z2" s="23"/>
      <c r="AA2" s="14"/>
      <c r="AB2" s="14"/>
      <c r="AD2" s="24"/>
      <c r="AE2" s="24"/>
      <c r="AF2" s="24"/>
      <c r="AG2" s="24"/>
      <c r="AH2" s="24"/>
      <c r="AI2" s="24"/>
      <c r="AJ2" s="24"/>
      <c r="AK2" s="24"/>
      <c r="AL2" s="24"/>
      <c r="AM2" s="24"/>
      <c r="AN2" s="24"/>
      <c r="AO2" s="24"/>
      <c r="AP2" s="24"/>
      <c r="AQ2" s="24"/>
      <c r="AR2" s="24"/>
      <c r="AS2" s="24"/>
      <c r="AT2" s="24"/>
      <c r="AU2" s="24"/>
      <c r="AV2" s="24"/>
      <c r="AW2" s="24"/>
      <c r="AX2" s="24"/>
      <c r="AY2" s="2"/>
      <c r="AZ2" s="24"/>
      <c r="BA2" s="23"/>
      <c r="BB2" s="25"/>
      <c r="BD2" s="14"/>
      <c r="BL2" s="13"/>
    </row>
    <row r="3" spans="1:65" s="1" customFormat="1" ht="13.15" customHeight="1" x14ac:dyDescent="0.2">
      <c r="F3" s="3" t="s">
        <v>499</v>
      </c>
      <c r="G3" s="14"/>
      <c r="H3" s="14"/>
      <c r="I3" s="14"/>
      <c r="J3" s="14"/>
      <c r="K3" s="14"/>
      <c r="L3" s="14"/>
      <c r="M3" s="14"/>
      <c r="N3" s="14"/>
      <c r="P3" s="3"/>
      <c r="Q3" s="23"/>
      <c r="R3" s="23"/>
      <c r="S3" s="23"/>
      <c r="T3" s="23"/>
      <c r="U3" s="23"/>
      <c r="V3" s="23"/>
      <c r="W3" s="23"/>
      <c r="X3" s="23"/>
      <c r="Y3" s="23"/>
      <c r="Z3" s="23"/>
      <c r="AA3" s="14"/>
      <c r="AB3" s="14"/>
      <c r="AD3" s="24"/>
      <c r="AE3" s="24"/>
      <c r="AF3" s="24"/>
      <c r="AG3" s="24"/>
      <c r="AH3" s="24"/>
      <c r="AI3" s="24"/>
      <c r="AJ3" s="24"/>
      <c r="AK3" s="24"/>
      <c r="AL3" s="24"/>
      <c r="AM3" s="24"/>
      <c r="AN3" s="24"/>
      <c r="AO3" s="24"/>
      <c r="AP3" s="24"/>
      <c r="AQ3" s="24"/>
      <c r="AR3" s="24"/>
      <c r="AS3" s="24"/>
      <c r="AT3" s="24"/>
      <c r="AU3" s="24"/>
      <c r="AV3" s="24"/>
      <c r="AW3" s="24"/>
      <c r="AX3" s="24"/>
      <c r="AY3" s="2"/>
      <c r="AZ3" s="24"/>
      <c r="BA3" s="23"/>
      <c r="BB3" s="25"/>
      <c r="BD3" s="14"/>
      <c r="BL3" s="13"/>
    </row>
    <row r="4" spans="1:65" s="1" customFormat="1" ht="13.15" customHeight="1" x14ac:dyDescent="0.2">
      <c r="G4" s="14"/>
      <c r="H4" s="14"/>
      <c r="I4" s="14"/>
      <c r="J4" s="14"/>
      <c r="K4" s="14"/>
      <c r="L4" s="14"/>
      <c r="M4" s="14"/>
      <c r="N4" s="14"/>
      <c r="P4" s="3"/>
      <c r="Q4" s="23"/>
      <c r="R4" s="23"/>
      <c r="S4" s="23"/>
      <c r="T4" s="23"/>
      <c r="U4" s="23"/>
      <c r="V4" s="23"/>
      <c r="W4" s="23"/>
      <c r="X4" s="23"/>
      <c r="Y4" s="23"/>
      <c r="Z4" s="23"/>
      <c r="AA4" s="14"/>
      <c r="AB4" s="14"/>
      <c r="AD4" s="24"/>
      <c r="AE4" s="24"/>
      <c r="AF4" s="24"/>
      <c r="AG4" s="24"/>
      <c r="AH4" s="24"/>
      <c r="AI4" s="24"/>
      <c r="AJ4" s="24"/>
      <c r="AK4" s="24"/>
      <c r="AL4" s="24"/>
      <c r="AM4" s="24"/>
      <c r="AN4" s="24"/>
      <c r="AO4" s="24"/>
      <c r="AP4" s="24"/>
      <c r="AQ4" s="24"/>
      <c r="AR4" s="24"/>
      <c r="AS4" s="24"/>
      <c r="AT4" s="24"/>
      <c r="AU4" s="24"/>
      <c r="AV4" s="24"/>
      <c r="AW4" s="24"/>
      <c r="AX4" s="24"/>
      <c r="AY4" s="2"/>
      <c r="AZ4" s="24"/>
      <c r="BA4" s="23"/>
      <c r="BB4" s="25"/>
      <c r="BD4" s="14"/>
      <c r="BL4" s="13"/>
    </row>
    <row r="5" spans="1:65" s="26" customFormat="1" ht="13.15" customHeight="1" x14ac:dyDescent="0.2">
      <c r="A5" s="282" t="s">
        <v>0</v>
      </c>
      <c r="B5" s="278" t="s">
        <v>424</v>
      </c>
      <c r="C5" s="282" t="s">
        <v>271</v>
      </c>
      <c r="D5" s="282" t="s">
        <v>440</v>
      </c>
      <c r="E5" s="282" t="s">
        <v>263</v>
      </c>
      <c r="F5" s="283" t="s">
        <v>464</v>
      </c>
      <c r="G5" s="282" t="s">
        <v>143</v>
      </c>
      <c r="H5" s="278" t="s">
        <v>441</v>
      </c>
      <c r="I5" s="282" t="s">
        <v>144</v>
      </c>
      <c r="J5" s="282" t="s">
        <v>145</v>
      </c>
      <c r="K5" s="282" t="s">
        <v>1</v>
      </c>
      <c r="L5" s="282" t="s">
        <v>146</v>
      </c>
      <c r="M5" s="282" t="s">
        <v>6</v>
      </c>
      <c r="N5" s="282" t="s">
        <v>2</v>
      </c>
      <c r="O5" s="282" t="s">
        <v>147</v>
      </c>
      <c r="P5" s="282" t="s">
        <v>148</v>
      </c>
      <c r="Q5" s="282" t="s">
        <v>149</v>
      </c>
      <c r="R5" s="282" t="s">
        <v>150</v>
      </c>
      <c r="S5" s="282" t="s">
        <v>151</v>
      </c>
      <c r="T5" s="282" t="s">
        <v>152</v>
      </c>
      <c r="U5" s="282" t="s">
        <v>3</v>
      </c>
      <c r="V5" s="282" t="s">
        <v>153</v>
      </c>
      <c r="W5" s="282"/>
      <c r="X5" s="282"/>
      <c r="Y5" s="282" t="s">
        <v>154</v>
      </c>
      <c r="Z5" s="282"/>
      <c r="AA5" s="282"/>
      <c r="AB5" s="282" t="s">
        <v>155</v>
      </c>
      <c r="AC5" s="282" t="s">
        <v>156</v>
      </c>
      <c r="AD5" s="281" t="s">
        <v>157</v>
      </c>
      <c r="AE5" s="281"/>
      <c r="AF5" s="281"/>
      <c r="AG5" s="281"/>
      <c r="AH5" s="281" t="s">
        <v>158</v>
      </c>
      <c r="AI5" s="281"/>
      <c r="AJ5" s="281"/>
      <c r="AK5" s="281"/>
      <c r="AL5" s="281" t="s">
        <v>159</v>
      </c>
      <c r="AM5" s="281"/>
      <c r="AN5" s="281"/>
      <c r="AO5" s="281"/>
      <c r="AP5" s="281" t="s">
        <v>239</v>
      </c>
      <c r="AQ5" s="281"/>
      <c r="AR5" s="281"/>
      <c r="AS5" s="281"/>
      <c r="AT5" s="281" t="s">
        <v>240</v>
      </c>
      <c r="AU5" s="281"/>
      <c r="AV5" s="281"/>
      <c r="AW5" s="281"/>
      <c r="AX5" s="281" t="s">
        <v>160</v>
      </c>
      <c r="AY5" s="281"/>
      <c r="AZ5" s="281"/>
      <c r="BA5" s="282" t="s">
        <v>161</v>
      </c>
      <c r="BB5" s="282" t="s">
        <v>162</v>
      </c>
      <c r="BC5" s="282"/>
      <c r="BD5" s="282" t="s">
        <v>163</v>
      </c>
      <c r="BE5" s="282"/>
      <c r="BF5" s="282"/>
      <c r="BG5" s="282"/>
      <c r="BH5" s="282"/>
      <c r="BI5" s="282"/>
      <c r="BJ5" s="282"/>
      <c r="BK5" s="282"/>
      <c r="BL5" s="282"/>
      <c r="BM5" s="282" t="s">
        <v>7</v>
      </c>
    </row>
    <row r="6" spans="1:65" s="26" customFormat="1" ht="13.15" customHeight="1" x14ac:dyDescent="0.2">
      <c r="A6" s="282"/>
      <c r="B6" s="279"/>
      <c r="C6" s="282"/>
      <c r="D6" s="282"/>
      <c r="E6" s="282"/>
      <c r="F6" s="283"/>
      <c r="G6" s="282"/>
      <c r="H6" s="279"/>
      <c r="I6" s="282"/>
      <c r="J6" s="282"/>
      <c r="K6" s="282"/>
      <c r="L6" s="282"/>
      <c r="M6" s="282"/>
      <c r="N6" s="282"/>
      <c r="O6" s="282"/>
      <c r="P6" s="282"/>
      <c r="Q6" s="282"/>
      <c r="R6" s="282"/>
      <c r="S6" s="282"/>
      <c r="T6" s="282"/>
      <c r="U6" s="282"/>
      <c r="V6" s="36" t="s">
        <v>164</v>
      </c>
      <c r="W6" s="282" t="s">
        <v>165</v>
      </c>
      <c r="X6" s="282"/>
      <c r="Y6" s="282"/>
      <c r="Z6" s="282"/>
      <c r="AA6" s="282"/>
      <c r="AB6" s="282"/>
      <c r="AC6" s="282"/>
      <c r="AD6" s="281" t="s">
        <v>4</v>
      </c>
      <c r="AE6" s="281" t="s">
        <v>5</v>
      </c>
      <c r="AF6" s="281" t="s">
        <v>166</v>
      </c>
      <c r="AG6" s="281" t="s">
        <v>167</v>
      </c>
      <c r="AH6" s="281" t="s">
        <v>4</v>
      </c>
      <c r="AI6" s="281" t="s">
        <v>5</v>
      </c>
      <c r="AJ6" s="281" t="s">
        <v>166</v>
      </c>
      <c r="AK6" s="281" t="s">
        <v>167</v>
      </c>
      <c r="AL6" s="281" t="s">
        <v>4</v>
      </c>
      <c r="AM6" s="281" t="s">
        <v>5</v>
      </c>
      <c r="AN6" s="281" t="s">
        <v>166</v>
      </c>
      <c r="AO6" s="281" t="s">
        <v>167</v>
      </c>
      <c r="AP6" s="281" t="s">
        <v>4</v>
      </c>
      <c r="AQ6" s="281" t="s">
        <v>5</v>
      </c>
      <c r="AR6" s="281" t="s">
        <v>166</v>
      </c>
      <c r="AS6" s="281" t="s">
        <v>167</v>
      </c>
      <c r="AT6" s="281" t="s">
        <v>4</v>
      </c>
      <c r="AU6" s="281" t="s">
        <v>5</v>
      </c>
      <c r="AV6" s="281" t="s">
        <v>166</v>
      </c>
      <c r="AW6" s="281" t="s">
        <v>167</v>
      </c>
      <c r="AX6" s="281" t="s">
        <v>4</v>
      </c>
      <c r="AY6" s="281" t="s">
        <v>166</v>
      </c>
      <c r="AZ6" s="281" t="s">
        <v>167</v>
      </c>
      <c r="BA6" s="282"/>
      <c r="BB6" s="282" t="s">
        <v>168</v>
      </c>
      <c r="BC6" s="282" t="s">
        <v>169</v>
      </c>
      <c r="BD6" s="282" t="s">
        <v>170</v>
      </c>
      <c r="BE6" s="282"/>
      <c r="BF6" s="282"/>
      <c r="BG6" s="282" t="s">
        <v>171</v>
      </c>
      <c r="BH6" s="282"/>
      <c r="BI6" s="282"/>
      <c r="BJ6" s="282" t="s">
        <v>172</v>
      </c>
      <c r="BK6" s="282"/>
      <c r="BL6" s="282"/>
      <c r="BM6" s="282"/>
    </row>
    <row r="7" spans="1:65" s="27" customFormat="1" ht="13.15" customHeight="1" x14ac:dyDescent="0.2">
      <c r="A7" s="282"/>
      <c r="B7" s="280"/>
      <c r="C7" s="282"/>
      <c r="D7" s="282"/>
      <c r="E7" s="282"/>
      <c r="F7" s="283"/>
      <c r="G7" s="282"/>
      <c r="H7" s="280"/>
      <c r="I7" s="282"/>
      <c r="J7" s="282"/>
      <c r="K7" s="282"/>
      <c r="L7" s="282"/>
      <c r="M7" s="282"/>
      <c r="N7" s="282"/>
      <c r="O7" s="282"/>
      <c r="P7" s="282"/>
      <c r="Q7" s="282"/>
      <c r="R7" s="282"/>
      <c r="S7" s="282"/>
      <c r="T7" s="282"/>
      <c r="U7" s="282"/>
      <c r="V7" s="36" t="s">
        <v>173</v>
      </c>
      <c r="W7" s="36" t="s">
        <v>174</v>
      </c>
      <c r="X7" s="36" t="s">
        <v>173</v>
      </c>
      <c r="Y7" s="36" t="s">
        <v>175</v>
      </c>
      <c r="Z7" s="36" t="s">
        <v>176</v>
      </c>
      <c r="AA7" s="36" t="s">
        <v>177</v>
      </c>
      <c r="AB7" s="282"/>
      <c r="AC7" s="282"/>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2"/>
      <c r="BB7" s="282"/>
      <c r="BC7" s="282"/>
      <c r="BD7" s="36" t="s">
        <v>178</v>
      </c>
      <c r="BE7" s="36" t="s">
        <v>179</v>
      </c>
      <c r="BF7" s="36" t="s">
        <v>180</v>
      </c>
      <c r="BG7" s="36" t="s">
        <v>178</v>
      </c>
      <c r="BH7" s="36" t="s">
        <v>179</v>
      </c>
      <c r="BI7" s="36" t="s">
        <v>180</v>
      </c>
      <c r="BJ7" s="36" t="s">
        <v>178</v>
      </c>
      <c r="BK7" s="36" t="s">
        <v>179</v>
      </c>
      <c r="BL7" s="36" t="s">
        <v>180</v>
      </c>
      <c r="BM7" s="282"/>
    </row>
    <row r="8" spans="1:65" s="27" customFormat="1" ht="13.15" customHeight="1" x14ac:dyDescent="0.2">
      <c r="A8" s="38"/>
      <c r="B8" s="38"/>
      <c r="C8" s="38" t="s">
        <v>181</v>
      </c>
      <c r="D8" s="38" t="s">
        <v>182</v>
      </c>
      <c r="E8" s="38" t="s">
        <v>183</v>
      </c>
      <c r="F8" s="36" t="s">
        <v>184</v>
      </c>
      <c r="G8" s="38" t="s">
        <v>185</v>
      </c>
      <c r="H8" s="38"/>
      <c r="I8" s="36" t="s">
        <v>186</v>
      </c>
      <c r="J8" s="38" t="s">
        <v>187</v>
      </c>
      <c r="K8" s="36" t="s">
        <v>188</v>
      </c>
      <c r="L8" s="38" t="s">
        <v>189</v>
      </c>
      <c r="M8" s="36" t="s">
        <v>190</v>
      </c>
      <c r="N8" s="38" t="s">
        <v>191</v>
      </c>
      <c r="O8" s="36" t="s">
        <v>192</v>
      </c>
      <c r="P8" s="38" t="s">
        <v>193</v>
      </c>
      <c r="Q8" s="36" t="s">
        <v>194</v>
      </c>
      <c r="R8" s="38" t="s">
        <v>195</v>
      </c>
      <c r="S8" s="36" t="s">
        <v>196</v>
      </c>
      <c r="T8" s="38" t="s">
        <v>197</v>
      </c>
      <c r="U8" s="36" t="s">
        <v>198</v>
      </c>
      <c r="V8" s="38" t="s">
        <v>199</v>
      </c>
      <c r="W8" s="36" t="s">
        <v>200</v>
      </c>
      <c r="X8" s="38" t="s">
        <v>201</v>
      </c>
      <c r="Y8" s="36" t="s">
        <v>202</v>
      </c>
      <c r="Z8" s="38" t="s">
        <v>203</v>
      </c>
      <c r="AA8" s="36" t="s">
        <v>204</v>
      </c>
      <c r="AB8" s="38" t="s">
        <v>205</v>
      </c>
      <c r="AC8" s="36" t="s">
        <v>206</v>
      </c>
      <c r="AD8" s="38" t="s">
        <v>207</v>
      </c>
      <c r="AE8" s="167" t="s">
        <v>208</v>
      </c>
      <c r="AF8" s="38" t="s">
        <v>209</v>
      </c>
      <c r="AG8" s="167" t="s">
        <v>210</v>
      </c>
      <c r="AH8" s="38" t="s">
        <v>211</v>
      </c>
      <c r="AI8" s="167" t="s">
        <v>212</v>
      </c>
      <c r="AJ8" s="38" t="s">
        <v>213</v>
      </c>
      <c r="AK8" s="167" t="s">
        <v>214</v>
      </c>
      <c r="AL8" s="38" t="s">
        <v>215</v>
      </c>
      <c r="AM8" s="167" t="s">
        <v>216</v>
      </c>
      <c r="AN8" s="38" t="s">
        <v>217</v>
      </c>
      <c r="AO8" s="167" t="s">
        <v>218</v>
      </c>
      <c r="AP8" s="38" t="s">
        <v>219</v>
      </c>
      <c r="AQ8" s="167" t="s">
        <v>220</v>
      </c>
      <c r="AR8" s="38" t="s">
        <v>221</v>
      </c>
      <c r="AS8" s="167" t="s">
        <v>222</v>
      </c>
      <c r="AT8" s="38" t="s">
        <v>223</v>
      </c>
      <c r="AU8" s="167" t="s">
        <v>224</v>
      </c>
      <c r="AV8" s="38" t="s">
        <v>225</v>
      </c>
      <c r="AW8" s="167" t="s">
        <v>226</v>
      </c>
      <c r="AX8" s="38" t="s">
        <v>227</v>
      </c>
      <c r="AY8" s="167" t="s">
        <v>228</v>
      </c>
      <c r="AZ8" s="38" t="s">
        <v>229</v>
      </c>
      <c r="BA8" s="167" t="s">
        <v>230</v>
      </c>
      <c r="BB8" s="38" t="s">
        <v>253</v>
      </c>
      <c r="BC8" s="167" t="s">
        <v>254</v>
      </c>
      <c r="BD8" s="38" t="s">
        <v>255</v>
      </c>
      <c r="BE8" s="167" t="s">
        <v>252</v>
      </c>
      <c r="BF8" s="38" t="s">
        <v>256</v>
      </c>
      <c r="BG8" s="167" t="s">
        <v>257</v>
      </c>
      <c r="BH8" s="38" t="s">
        <v>258</v>
      </c>
      <c r="BI8" s="167" t="s">
        <v>259</v>
      </c>
      <c r="BJ8" s="38" t="s">
        <v>260</v>
      </c>
      <c r="BK8" s="167" t="s">
        <v>243</v>
      </c>
      <c r="BL8" s="38" t="s">
        <v>261</v>
      </c>
      <c r="BM8" s="167" t="s">
        <v>262</v>
      </c>
    </row>
    <row r="9" spans="1:65" ht="13.15" customHeight="1" x14ac:dyDescent="0.2">
      <c r="A9" s="28"/>
      <c r="B9" s="28"/>
      <c r="C9" s="28"/>
      <c r="D9" s="28"/>
      <c r="E9" s="28"/>
      <c r="F9" s="29" t="s">
        <v>237</v>
      </c>
      <c r="G9" s="28"/>
      <c r="H9" s="28"/>
      <c r="I9" s="28"/>
      <c r="J9" s="28"/>
      <c r="K9" s="28"/>
      <c r="L9" s="28"/>
      <c r="M9" s="28"/>
      <c r="N9" s="28"/>
      <c r="O9" s="28"/>
      <c r="P9" s="28"/>
      <c r="Q9" s="28"/>
      <c r="R9" s="28"/>
      <c r="S9" s="28"/>
      <c r="T9" s="28"/>
      <c r="U9" s="28"/>
      <c r="V9" s="28"/>
      <c r="W9" s="28"/>
      <c r="X9" s="28"/>
      <c r="Y9" s="28"/>
      <c r="Z9" s="28"/>
      <c r="AA9" s="28"/>
      <c r="AB9" s="28"/>
      <c r="AC9" s="28"/>
      <c r="AD9" s="30"/>
      <c r="AE9" s="30"/>
      <c r="AF9" s="30"/>
      <c r="AG9" s="30"/>
      <c r="AH9" s="30"/>
      <c r="AI9" s="30"/>
      <c r="AJ9" s="30"/>
      <c r="AK9" s="30"/>
      <c r="AL9" s="30"/>
      <c r="AM9" s="30"/>
      <c r="AN9" s="30"/>
      <c r="AO9" s="30"/>
      <c r="AP9" s="30"/>
      <c r="AQ9" s="30"/>
      <c r="AR9" s="30"/>
      <c r="AS9" s="30"/>
      <c r="AT9" s="30"/>
      <c r="AU9" s="30"/>
      <c r="AV9" s="30"/>
      <c r="AW9" s="30"/>
      <c r="AX9" s="30"/>
      <c r="AY9" s="31"/>
      <c r="AZ9" s="31"/>
      <c r="BA9" s="28"/>
      <c r="BB9" s="28"/>
      <c r="BC9" s="28"/>
      <c r="BD9" s="28"/>
      <c r="BE9" s="28"/>
      <c r="BF9" s="28"/>
      <c r="BG9" s="28"/>
      <c r="BH9" s="28"/>
      <c r="BI9" s="28"/>
      <c r="BJ9" s="28"/>
      <c r="BK9" s="28"/>
      <c r="BL9" s="28"/>
      <c r="BM9" s="28"/>
    </row>
    <row r="10" spans="1:65" s="89" customFormat="1" ht="12" customHeight="1" x14ac:dyDescent="0.2">
      <c r="A10" s="39" t="s">
        <v>275</v>
      </c>
      <c r="B10" s="121" t="s">
        <v>426</v>
      </c>
      <c r="C10" s="44"/>
      <c r="D10" s="58"/>
      <c r="E10" s="67"/>
      <c r="F10" s="65" t="s">
        <v>15</v>
      </c>
      <c r="G10" s="39" t="s">
        <v>281</v>
      </c>
      <c r="H10" s="11">
        <v>270006612</v>
      </c>
      <c r="I10" s="39" t="s">
        <v>64</v>
      </c>
      <c r="J10" s="117" t="s">
        <v>282</v>
      </c>
      <c r="K10" s="20" t="s">
        <v>25</v>
      </c>
      <c r="L10" s="65"/>
      <c r="M10" s="65" t="s">
        <v>60</v>
      </c>
      <c r="N10" s="66">
        <v>30</v>
      </c>
      <c r="O10" s="67">
        <v>230000000</v>
      </c>
      <c r="P10" s="65" t="s">
        <v>283</v>
      </c>
      <c r="Q10" s="44" t="s">
        <v>272</v>
      </c>
      <c r="R10" s="68" t="s">
        <v>234</v>
      </c>
      <c r="S10" s="67">
        <v>230000000</v>
      </c>
      <c r="T10" s="65" t="s">
        <v>284</v>
      </c>
      <c r="U10" s="65" t="s">
        <v>11</v>
      </c>
      <c r="V10" s="69"/>
      <c r="W10" s="32" t="s">
        <v>264</v>
      </c>
      <c r="X10" s="32" t="s">
        <v>285</v>
      </c>
      <c r="Y10" s="67">
        <v>30</v>
      </c>
      <c r="Z10" s="67">
        <v>60</v>
      </c>
      <c r="AA10" s="70">
        <v>10</v>
      </c>
      <c r="AB10" s="65" t="s">
        <v>286</v>
      </c>
      <c r="AC10" s="32" t="s">
        <v>236</v>
      </c>
      <c r="AD10" s="12">
        <v>36728</v>
      </c>
      <c r="AE10" s="12">
        <v>293.08999999999997</v>
      </c>
      <c r="AF10" s="71">
        <f>AE10*AD10</f>
        <v>10764609.52</v>
      </c>
      <c r="AG10" s="71">
        <f t="shared" ref="AG10:AG36" si="0">AF10*1.12</f>
        <v>12056362.6624</v>
      </c>
      <c r="AH10" s="72">
        <v>24982</v>
      </c>
      <c r="AI10" s="118">
        <v>303.33999999999997</v>
      </c>
      <c r="AJ10" s="71">
        <f>AI10*AH10</f>
        <v>7578039.879999999</v>
      </c>
      <c r="AK10" s="71">
        <f t="shared" ref="AK10:AK36" si="1">AJ10*1.12</f>
        <v>8487404.6655999999</v>
      </c>
      <c r="AL10" s="72">
        <v>24982</v>
      </c>
      <c r="AM10" s="73">
        <v>313.95999999999998</v>
      </c>
      <c r="AN10" s="71">
        <f>AM10*AL10</f>
        <v>7843348.7199999997</v>
      </c>
      <c r="AO10" s="71">
        <f t="shared" ref="AO10:AO36" si="2">AN10*1.12</f>
        <v>8784550.5664000008</v>
      </c>
      <c r="AP10" s="72">
        <v>24982</v>
      </c>
      <c r="AQ10" s="73">
        <v>324.95</v>
      </c>
      <c r="AR10" s="71">
        <f>AQ10*AP10</f>
        <v>8117900.8999999994</v>
      </c>
      <c r="AS10" s="71">
        <f t="shared" ref="AS10:AS36" si="3">AR10*1.12</f>
        <v>9092049.0079999994</v>
      </c>
      <c r="AT10" s="72">
        <v>24982</v>
      </c>
      <c r="AU10" s="74">
        <v>336.32</v>
      </c>
      <c r="AV10" s="71">
        <f>AU10*AT10</f>
        <v>8401946.2400000002</v>
      </c>
      <c r="AW10" s="71">
        <f t="shared" ref="AW10:AW36" si="4">AV10*1.12</f>
        <v>9410179.7888000011</v>
      </c>
      <c r="AX10" s="72">
        <v>136656</v>
      </c>
      <c r="AY10" s="71">
        <v>0</v>
      </c>
      <c r="AZ10" s="71">
        <v>0</v>
      </c>
      <c r="BA10" s="44" t="s">
        <v>245</v>
      </c>
      <c r="BB10" s="44"/>
      <c r="BC10" s="65"/>
      <c r="BD10" s="65"/>
      <c r="BE10" s="44"/>
      <c r="BF10" s="44" t="s">
        <v>287</v>
      </c>
      <c r="BG10" s="65"/>
      <c r="BH10" s="111"/>
      <c r="BI10" s="111"/>
      <c r="BJ10" s="42"/>
      <c r="BK10" s="111"/>
      <c r="BL10" s="58"/>
      <c r="BM10" s="58" t="s">
        <v>250</v>
      </c>
    </row>
    <row r="11" spans="1:65" s="89" customFormat="1" ht="12" customHeight="1" x14ac:dyDescent="0.2">
      <c r="A11" s="51" t="s">
        <v>275</v>
      </c>
      <c r="B11" s="121" t="s">
        <v>426</v>
      </c>
      <c r="C11" s="44"/>
      <c r="D11" s="58"/>
      <c r="E11" s="67"/>
      <c r="F11" s="65" t="s">
        <v>16</v>
      </c>
      <c r="G11" s="51" t="s">
        <v>281</v>
      </c>
      <c r="H11" s="37">
        <v>270006772</v>
      </c>
      <c r="I11" s="51" t="s">
        <v>64</v>
      </c>
      <c r="J11" s="75" t="s">
        <v>282</v>
      </c>
      <c r="K11" s="20" t="s">
        <v>25</v>
      </c>
      <c r="L11" s="65"/>
      <c r="M11" s="65" t="s">
        <v>60</v>
      </c>
      <c r="N11" s="66">
        <v>30</v>
      </c>
      <c r="O11" s="67">
        <v>230000000</v>
      </c>
      <c r="P11" s="65" t="s">
        <v>283</v>
      </c>
      <c r="Q11" s="44" t="s">
        <v>272</v>
      </c>
      <c r="R11" s="68" t="s">
        <v>234</v>
      </c>
      <c r="S11" s="67">
        <v>230000000</v>
      </c>
      <c r="T11" s="65" t="s">
        <v>284</v>
      </c>
      <c r="U11" s="65" t="s">
        <v>11</v>
      </c>
      <c r="V11" s="69"/>
      <c r="W11" s="32" t="s">
        <v>264</v>
      </c>
      <c r="X11" s="32" t="s">
        <v>285</v>
      </c>
      <c r="Y11" s="67">
        <v>30</v>
      </c>
      <c r="Z11" s="67">
        <v>60</v>
      </c>
      <c r="AA11" s="70">
        <v>10</v>
      </c>
      <c r="AB11" s="65" t="s">
        <v>286</v>
      </c>
      <c r="AC11" s="32" t="s">
        <v>236</v>
      </c>
      <c r="AD11" s="76">
        <v>30189</v>
      </c>
      <c r="AE11" s="76">
        <v>1174.78</v>
      </c>
      <c r="AF11" s="71">
        <f t="shared" ref="AF11:AF36" si="5">AE11*AD11</f>
        <v>35465433.420000002</v>
      </c>
      <c r="AG11" s="71">
        <f t="shared" si="0"/>
        <v>39721285.430400006</v>
      </c>
      <c r="AH11" s="72">
        <v>25767</v>
      </c>
      <c r="AI11" s="77">
        <v>1215.8800000000001</v>
      </c>
      <c r="AJ11" s="71">
        <f t="shared" ref="AJ11:AJ35" si="6">AI11*AH11</f>
        <v>31329579.960000005</v>
      </c>
      <c r="AK11" s="71">
        <f t="shared" si="1"/>
        <v>35089129.555200011</v>
      </c>
      <c r="AL11" s="72">
        <v>25767</v>
      </c>
      <c r="AM11" s="73">
        <v>1258.45</v>
      </c>
      <c r="AN11" s="71">
        <f t="shared" ref="AN11:AN36" si="7">AM11*AL11</f>
        <v>32426481.150000002</v>
      </c>
      <c r="AO11" s="71">
        <f t="shared" si="2"/>
        <v>36317658.888000004</v>
      </c>
      <c r="AP11" s="72">
        <v>25767</v>
      </c>
      <c r="AQ11" s="73">
        <v>1302.49</v>
      </c>
      <c r="AR11" s="71">
        <f t="shared" ref="AR11:AR36" si="8">AQ11*AP11</f>
        <v>33561259.829999998</v>
      </c>
      <c r="AS11" s="71">
        <f t="shared" si="3"/>
        <v>37588611.009599999</v>
      </c>
      <c r="AT11" s="72">
        <v>25767</v>
      </c>
      <c r="AU11" s="74">
        <v>1348.08</v>
      </c>
      <c r="AV11" s="71">
        <f t="shared" ref="AV11:AV36" si="9">AU11*AT11</f>
        <v>34735977.359999999</v>
      </c>
      <c r="AW11" s="71">
        <f t="shared" si="4"/>
        <v>38904294.643200003</v>
      </c>
      <c r="AX11" s="72">
        <v>133257</v>
      </c>
      <c r="AY11" s="71">
        <v>0</v>
      </c>
      <c r="AZ11" s="71">
        <v>0</v>
      </c>
      <c r="BA11" s="44" t="s">
        <v>245</v>
      </c>
      <c r="BB11" s="44"/>
      <c r="BC11" s="65"/>
      <c r="BD11" s="65"/>
      <c r="BE11" s="44"/>
      <c r="BF11" s="44" t="s">
        <v>288</v>
      </c>
      <c r="BG11" s="65"/>
      <c r="BH11" s="111"/>
      <c r="BI11" s="111"/>
      <c r="BJ11" s="42"/>
      <c r="BK11" s="111"/>
      <c r="BL11" s="58"/>
      <c r="BM11" s="58" t="s">
        <v>250</v>
      </c>
    </row>
    <row r="12" spans="1:65" s="89" customFormat="1" ht="12" customHeight="1" x14ac:dyDescent="0.2">
      <c r="A12" s="51" t="s">
        <v>275</v>
      </c>
      <c r="B12" s="121" t="s">
        <v>426</v>
      </c>
      <c r="C12" s="44"/>
      <c r="D12" s="58"/>
      <c r="E12" s="67"/>
      <c r="F12" s="65" t="s">
        <v>12</v>
      </c>
      <c r="G12" s="51" t="s">
        <v>289</v>
      </c>
      <c r="H12" s="37">
        <v>270006774</v>
      </c>
      <c r="I12" s="51" t="s">
        <v>64</v>
      </c>
      <c r="J12" s="75" t="s">
        <v>290</v>
      </c>
      <c r="K12" s="20" t="s">
        <v>25</v>
      </c>
      <c r="L12" s="65"/>
      <c r="M12" s="65" t="s">
        <v>60</v>
      </c>
      <c r="N12" s="66">
        <v>30</v>
      </c>
      <c r="O12" s="67">
        <v>230000000</v>
      </c>
      <c r="P12" s="65" t="s">
        <v>283</v>
      </c>
      <c r="Q12" s="44" t="s">
        <v>272</v>
      </c>
      <c r="R12" s="68" t="s">
        <v>234</v>
      </c>
      <c r="S12" s="67">
        <v>230000000</v>
      </c>
      <c r="T12" s="65" t="s">
        <v>284</v>
      </c>
      <c r="U12" s="65" t="s">
        <v>11</v>
      </c>
      <c r="V12" s="69"/>
      <c r="W12" s="32" t="s">
        <v>264</v>
      </c>
      <c r="X12" s="32" t="s">
        <v>285</v>
      </c>
      <c r="Y12" s="67">
        <v>30</v>
      </c>
      <c r="Z12" s="67">
        <v>60</v>
      </c>
      <c r="AA12" s="70">
        <v>10</v>
      </c>
      <c r="AB12" s="65" t="s">
        <v>286</v>
      </c>
      <c r="AC12" s="32" t="s">
        <v>236</v>
      </c>
      <c r="AD12" s="76">
        <v>39313</v>
      </c>
      <c r="AE12" s="76">
        <v>105</v>
      </c>
      <c r="AF12" s="71">
        <f t="shared" si="5"/>
        <v>4127865</v>
      </c>
      <c r="AG12" s="71">
        <f t="shared" si="0"/>
        <v>4623208.8000000007</v>
      </c>
      <c r="AH12" s="72">
        <v>33742</v>
      </c>
      <c r="AI12" s="77">
        <v>108.66</v>
      </c>
      <c r="AJ12" s="71">
        <f t="shared" si="6"/>
        <v>3666405.7199999997</v>
      </c>
      <c r="AK12" s="71">
        <f t="shared" si="1"/>
        <v>4106374.4064000002</v>
      </c>
      <c r="AL12" s="72">
        <v>33742</v>
      </c>
      <c r="AM12" s="73">
        <v>112.47</v>
      </c>
      <c r="AN12" s="71">
        <f t="shared" si="7"/>
        <v>3794962.7399999998</v>
      </c>
      <c r="AO12" s="71">
        <f t="shared" si="2"/>
        <v>4250358.2687999997</v>
      </c>
      <c r="AP12" s="72">
        <v>33742</v>
      </c>
      <c r="AQ12" s="73">
        <v>116.41</v>
      </c>
      <c r="AR12" s="71">
        <f t="shared" si="8"/>
        <v>3927906.2199999997</v>
      </c>
      <c r="AS12" s="71">
        <f t="shared" si="3"/>
        <v>4399254.9664000003</v>
      </c>
      <c r="AT12" s="72">
        <v>33742</v>
      </c>
      <c r="AU12" s="74">
        <v>120.48</v>
      </c>
      <c r="AV12" s="71">
        <f t="shared" si="9"/>
        <v>4065236.16</v>
      </c>
      <c r="AW12" s="71">
        <f t="shared" si="4"/>
        <v>4553064.4992000004</v>
      </c>
      <c r="AX12" s="72">
        <v>174281</v>
      </c>
      <c r="AY12" s="71">
        <v>0</v>
      </c>
      <c r="AZ12" s="71">
        <v>0</v>
      </c>
      <c r="BA12" s="44" t="s">
        <v>245</v>
      </c>
      <c r="BB12" s="44"/>
      <c r="BC12" s="65"/>
      <c r="BD12" s="65"/>
      <c r="BE12" s="44"/>
      <c r="BF12" s="44" t="s">
        <v>291</v>
      </c>
      <c r="BG12" s="65"/>
      <c r="BH12" s="111"/>
      <c r="BI12" s="111"/>
      <c r="BJ12" s="42"/>
      <c r="BK12" s="111"/>
      <c r="BL12" s="58"/>
      <c r="BM12" s="58" t="s">
        <v>250</v>
      </c>
    </row>
    <row r="13" spans="1:65" s="89" customFormat="1" ht="12" customHeight="1" x14ac:dyDescent="0.2">
      <c r="A13" s="51" t="s">
        <v>275</v>
      </c>
      <c r="B13" s="121" t="s">
        <v>426</v>
      </c>
      <c r="C13" s="44"/>
      <c r="D13" s="173" t="s">
        <v>12</v>
      </c>
      <c r="E13" s="67"/>
      <c r="F13" s="65" t="s">
        <v>13</v>
      </c>
      <c r="G13" s="51" t="s">
        <v>289</v>
      </c>
      <c r="H13" s="37">
        <v>270008131</v>
      </c>
      <c r="I13" s="51" t="s">
        <v>64</v>
      </c>
      <c r="J13" s="75" t="s">
        <v>290</v>
      </c>
      <c r="K13" s="20" t="s">
        <v>25</v>
      </c>
      <c r="L13" s="65"/>
      <c r="M13" s="65" t="s">
        <v>60</v>
      </c>
      <c r="N13" s="66">
        <v>30</v>
      </c>
      <c r="O13" s="67">
        <v>230000000</v>
      </c>
      <c r="P13" s="65" t="s">
        <v>283</v>
      </c>
      <c r="Q13" s="44" t="s">
        <v>272</v>
      </c>
      <c r="R13" s="68" t="s">
        <v>234</v>
      </c>
      <c r="S13" s="67">
        <v>230000000</v>
      </c>
      <c r="T13" s="65" t="s">
        <v>284</v>
      </c>
      <c r="U13" s="65" t="s">
        <v>11</v>
      </c>
      <c r="V13" s="69"/>
      <c r="W13" s="32" t="s">
        <v>264</v>
      </c>
      <c r="X13" s="32" t="s">
        <v>285</v>
      </c>
      <c r="Y13" s="67">
        <v>30</v>
      </c>
      <c r="Z13" s="67">
        <v>60</v>
      </c>
      <c r="AA13" s="70">
        <v>10</v>
      </c>
      <c r="AB13" s="65" t="s">
        <v>286</v>
      </c>
      <c r="AC13" s="32" t="s">
        <v>236</v>
      </c>
      <c r="AD13" s="76">
        <v>25852</v>
      </c>
      <c r="AE13" s="76">
        <v>640</v>
      </c>
      <c r="AF13" s="71">
        <f t="shared" si="5"/>
        <v>16545280</v>
      </c>
      <c r="AG13" s="71">
        <f t="shared" si="0"/>
        <v>18530713.600000001</v>
      </c>
      <c r="AH13" s="72">
        <v>22000</v>
      </c>
      <c r="AI13" s="77">
        <v>662.4</v>
      </c>
      <c r="AJ13" s="71">
        <f t="shared" si="6"/>
        <v>14572800</v>
      </c>
      <c r="AK13" s="71">
        <f t="shared" si="1"/>
        <v>16321536.000000002</v>
      </c>
      <c r="AL13" s="72">
        <v>22000</v>
      </c>
      <c r="AM13" s="73">
        <v>685.58</v>
      </c>
      <c r="AN13" s="71">
        <f t="shared" si="7"/>
        <v>15082760</v>
      </c>
      <c r="AO13" s="71">
        <f t="shared" si="2"/>
        <v>16892691.200000003</v>
      </c>
      <c r="AP13" s="72">
        <v>22000</v>
      </c>
      <c r="AQ13" s="73">
        <v>709.57</v>
      </c>
      <c r="AR13" s="71">
        <f t="shared" si="8"/>
        <v>15610540.000000002</v>
      </c>
      <c r="AS13" s="71">
        <f t="shared" si="3"/>
        <v>17483804.800000004</v>
      </c>
      <c r="AT13" s="72">
        <v>22000</v>
      </c>
      <c r="AU13" s="74">
        <v>734.41</v>
      </c>
      <c r="AV13" s="71">
        <f t="shared" si="9"/>
        <v>16157020</v>
      </c>
      <c r="AW13" s="71">
        <f t="shared" si="4"/>
        <v>18095862.400000002</v>
      </c>
      <c r="AX13" s="72">
        <v>113852</v>
      </c>
      <c r="AY13" s="71">
        <v>77968400</v>
      </c>
      <c r="AZ13" s="71">
        <v>87324608</v>
      </c>
      <c r="BA13" s="44" t="s">
        <v>245</v>
      </c>
      <c r="BB13" s="65"/>
      <c r="BC13" s="65"/>
      <c r="BD13" s="65"/>
      <c r="BE13" s="65"/>
      <c r="BF13" s="65" t="s">
        <v>292</v>
      </c>
      <c r="BG13" s="65"/>
      <c r="BH13" s="111"/>
      <c r="BI13" s="111"/>
      <c r="BJ13" s="42"/>
      <c r="BK13" s="111"/>
      <c r="BL13" s="58"/>
      <c r="BM13" s="58"/>
    </row>
    <row r="14" spans="1:65" s="89" customFormat="1" ht="12" customHeight="1" x14ac:dyDescent="0.2">
      <c r="A14" s="51" t="s">
        <v>275</v>
      </c>
      <c r="B14" s="121" t="s">
        <v>426</v>
      </c>
      <c r="C14" s="44"/>
      <c r="D14" s="58"/>
      <c r="E14" s="67"/>
      <c r="F14" s="65" t="s">
        <v>14</v>
      </c>
      <c r="G14" s="51" t="s">
        <v>293</v>
      </c>
      <c r="H14" s="37">
        <v>270009107</v>
      </c>
      <c r="I14" s="51" t="s">
        <v>64</v>
      </c>
      <c r="J14" s="75" t="s">
        <v>294</v>
      </c>
      <c r="K14" s="20" t="s">
        <v>25</v>
      </c>
      <c r="L14" s="65"/>
      <c r="M14" s="65" t="s">
        <v>60</v>
      </c>
      <c r="N14" s="66">
        <v>30</v>
      </c>
      <c r="O14" s="67">
        <v>230000000</v>
      </c>
      <c r="P14" s="65" t="s">
        <v>283</v>
      </c>
      <c r="Q14" s="44" t="s">
        <v>272</v>
      </c>
      <c r="R14" s="68" t="s">
        <v>234</v>
      </c>
      <c r="S14" s="67">
        <v>230000000</v>
      </c>
      <c r="T14" s="65" t="s">
        <v>284</v>
      </c>
      <c r="U14" s="65" t="s">
        <v>11</v>
      </c>
      <c r="V14" s="69"/>
      <c r="W14" s="32" t="s">
        <v>264</v>
      </c>
      <c r="X14" s="32" t="s">
        <v>285</v>
      </c>
      <c r="Y14" s="67">
        <v>30</v>
      </c>
      <c r="Z14" s="67">
        <v>60</v>
      </c>
      <c r="AA14" s="70">
        <v>10</v>
      </c>
      <c r="AB14" s="65" t="s">
        <v>286</v>
      </c>
      <c r="AC14" s="32" t="s">
        <v>236</v>
      </c>
      <c r="AD14" s="76">
        <v>44251</v>
      </c>
      <c r="AE14" s="76">
        <v>480</v>
      </c>
      <c r="AF14" s="71">
        <f t="shared" si="5"/>
        <v>21240480</v>
      </c>
      <c r="AG14" s="71">
        <f t="shared" si="0"/>
        <v>23789337.600000001</v>
      </c>
      <c r="AH14" s="72">
        <v>35409</v>
      </c>
      <c r="AI14" s="77">
        <v>496.79999999999995</v>
      </c>
      <c r="AJ14" s="71">
        <f t="shared" si="6"/>
        <v>17591191.199999999</v>
      </c>
      <c r="AK14" s="71">
        <f t="shared" si="1"/>
        <v>19702134.144000001</v>
      </c>
      <c r="AL14" s="72">
        <v>35409</v>
      </c>
      <c r="AM14" s="73">
        <v>514.17999999999995</v>
      </c>
      <c r="AN14" s="71">
        <f t="shared" si="7"/>
        <v>18206599.619999997</v>
      </c>
      <c r="AO14" s="71">
        <f t="shared" si="2"/>
        <v>20391391.5744</v>
      </c>
      <c r="AP14" s="72">
        <v>35409</v>
      </c>
      <c r="AQ14" s="73">
        <v>532.17999999999995</v>
      </c>
      <c r="AR14" s="71">
        <f t="shared" si="8"/>
        <v>18843961.619999997</v>
      </c>
      <c r="AS14" s="71">
        <f t="shared" si="3"/>
        <v>21105237.014399998</v>
      </c>
      <c r="AT14" s="72">
        <v>35409</v>
      </c>
      <c r="AU14" s="74">
        <v>550.80999999999995</v>
      </c>
      <c r="AV14" s="71">
        <f t="shared" si="9"/>
        <v>19503631.289999999</v>
      </c>
      <c r="AW14" s="71">
        <f t="shared" si="4"/>
        <v>21844067.044800002</v>
      </c>
      <c r="AX14" s="72">
        <v>185887</v>
      </c>
      <c r="AY14" s="71">
        <v>0</v>
      </c>
      <c r="AZ14" s="71">
        <v>0</v>
      </c>
      <c r="BA14" s="44" t="s">
        <v>245</v>
      </c>
      <c r="BB14" s="44"/>
      <c r="BC14" s="65"/>
      <c r="BD14" s="65"/>
      <c r="BE14" s="44"/>
      <c r="BF14" s="44" t="s">
        <v>295</v>
      </c>
      <c r="BG14" s="65"/>
      <c r="BH14" s="111"/>
      <c r="BI14" s="111"/>
      <c r="BJ14" s="42"/>
      <c r="BK14" s="111"/>
      <c r="BL14" s="58"/>
      <c r="BM14" s="58" t="s">
        <v>250</v>
      </c>
    </row>
    <row r="15" spans="1:65" s="89" customFormat="1" ht="12" customHeight="1" x14ac:dyDescent="0.2">
      <c r="A15" s="51" t="s">
        <v>275</v>
      </c>
      <c r="B15" s="121" t="s">
        <v>426</v>
      </c>
      <c r="C15" s="44"/>
      <c r="D15" s="173" t="s">
        <v>8</v>
      </c>
      <c r="E15" s="67"/>
      <c r="F15" s="65" t="s">
        <v>8</v>
      </c>
      <c r="G15" s="51" t="s">
        <v>296</v>
      </c>
      <c r="H15" s="37">
        <v>270009108</v>
      </c>
      <c r="I15" s="51" t="s">
        <v>65</v>
      </c>
      <c r="J15" s="75" t="s">
        <v>297</v>
      </c>
      <c r="K15" s="20" t="s">
        <v>25</v>
      </c>
      <c r="L15" s="65"/>
      <c r="M15" s="65" t="s">
        <v>60</v>
      </c>
      <c r="N15" s="66">
        <v>30</v>
      </c>
      <c r="O15" s="67">
        <v>230000000</v>
      </c>
      <c r="P15" s="65" t="s">
        <v>283</v>
      </c>
      <c r="Q15" s="44" t="s">
        <v>272</v>
      </c>
      <c r="R15" s="68" t="s">
        <v>234</v>
      </c>
      <c r="S15" s="67">
        <v>230000000</v>
      </c>
      <c r="T15" s="65" t="s">
        <v>284</v>
      </c>
      <c r="U15" s="65" t="s">
        <v>11</v>
      </c>
      <c r="V15" s="69"/>
      <c r="W15" s="32" t="s">
        <v>264</v>
      </c>
      <c r="X15" s="32" t="s">
        <v>285</v>
      </c>
      <c r="Y15" s="67">
        <v>30</v>
      </c>
      <c r="Z15" s="67">
        <v>60</v>
      </c>
      <c r="AA15" s="70">
        <v>10</v>
      </c>
      <c r="AB15" s="65" t="s">
        <v>286</v>
      </c>
      <c r="AC15" s="32" t="s">
        <v>236</v>
      </c>
      <c r="AD15" s="76">
        <v>2467</v>
      </c>
      <c r="AE15" s="76">
        <v>2000</v>
      </c>
      <c r="AF15" s="71">
        <f t="shared" si="5"/>
        <v>4934000</v>
      </c>
      <c r="AG15" s="71">
        <f t="shared" si="0"/>
        <v>5526080.0000000009</v>
      </c>
      <c r="AH15" s="72">
        <v>2286</v>
      </c>
      <c r="AI15" s="77">
        <v>2070</v>
      </c>
      <c r="AJ15" s="71">
        <f t="shared" si="6"/>
        <v>4732020</v>
      </c>
      <c r="AK15" s="71">
        <f t="shared" si="1"/>
        <v>5299862.4000000004</v>
      </c>
      <c r="AL15" s="72">
        <v>2286</v>
      </c>
      <c r="AM15" s="73">
        <v>2142.4499999999998</v>
      </c>
      <c r="AN15" s="71">
        <f t="shared" si="7"/>
        <v>4897640.6999999993</v>
      </c>
      <c r="AO15" s="71">
        <f t="shared" si="2"/>
        <v>5485357.5839999998</v>
      </c>
      <c r="AP15" s="72">
        <v>2286</v>
      </c>
      <c r="AQ15" s="73">
        <v>2217.4299999999998</v>
      </c>
      <c r="AR15" s="71">
        <f t="shared" si="8"/>
        <v>5069044.9799999995</v>
      </c>
      <c r="AS15" s="71">
        <f t="shared" si="3"/>
        <v>5677330.3776000002</v>
      </c>
      <c r="AT15" s="72">
        <v>2286</v>
      </c>
      <c r="AU15" s="74">
        <v>2295.04</v>
      </c>
      <c r="AV15" s="71">
        <f t="shared" si="9"/>
        <v>5246461.4399999995</v>
      </c>
      <c r="AW15" s="71">
        <f t="shared" si="4"/>
        <v>5876036.8128000004</v>
      </c>
      <c r="AX15" s="72">
        <v>11611</v>
      </c>
      <c r="AY15" s="71">
        <v>24879167.119999997</v>
      </c>
      <c r="AZ15" s="71">
        <v>27864667.174400002</v>
      </c>
      <c r="BA15" s="44" t="s">
        <v>245</v>
      </c>
      <c r="BB15" s="44"/>
      <c r="BC15" s="65"/>
      <c r="BD15" s="65"/>
      <c r="BE15" s="44"/>
      <c r="BF15" s="44" t="s">
        <v>298</v>
      </c>
      <c r="BG15" s="65"/>
      <c r="BH15" s="111"/>
      <c r="BI15" s="111"/>
      <c r="BJ15" s="42"/>
      <c r="BK15" s="111"/>
      <c r="BL15" s="58"/>
      <c r="BM15" s="58"/>
    </row>
    <row r="16" spans="1:65" s="89" customFormat="1" ht="12" customHeight="1" x14ac:dyDescent="0.2">
      <c r="A16" s="51" t="s">
        <v>275</v>
      </c>
      <c r="B16" s="121" t="s">
        <v>426</v>
      </c>
      <c r="C16" s="44"/>
      <c r="D16" s="58"/>
      <c r="E16" s="67"/>
      <c r="F16" s="65" t="s">
        <v>17</v>
      </c>
      <c r="G16" s="51" t="s">
        <v>299</v>
      </c>
      <c r="H16" s="37">
        <v>270009109</v>
      </c>
      <c r="I16" s="51" t="s">
        <v>64</v>
      </c>
      <c r="J16" s="75" t="s">
        <v>300</v>
      </c>
      <c r="K16" s="20" t="s">
        <v>25</v>
      </c>
      <c r="L16" s="65"/>
      <c r="M16" s="65" t="s">
        <v>60</v>
      </c>
      <c r="N16" s="66">
        <v>30</v>
      </c>
      <c r="O16" s="67">
        <v>230000000</v>
      </c>
      <c r="P16" s="65" t="s">
        <v>283</v>
      </c>
      <c r="Q16" s="44" t="s">
        <v>272</v>
      </c>
      <c r="R16" s="68" t="s">
        <v>234</v>
      </c>
      <c r="S16" s="67">
        <v>230000000</v>
      </c>
      <c r="T16" s="65" t="s">
        <v>284</v>
      </c>
      <c r="U16" s="65" t="s">
        <v>11</v>
      </c>
      <c r="V16" s="69"/>
      <c r="W16" s="32" t="s">
        <v>264</v>
      </c>
      <c r="X16" s="32" t="s">
        <v>285</v>
      </c>
      <c r="Y16" s="67">
        <v>30</v>
      </c>
      <c r="Z16" s="67">
        <v>60</v>
      </c>
      <c r="AA16" s="70">
        <v>10</v>
      </c>
      <c r="AB16" s="65" t="s">
        <v>286</v>
      </c>
      <c r="AC16" s="32" t="s">
        <v>236</v>
      </c>
      <c r="AD16" s="76">
        <v>10939</v>
      </c>
      <c r="AE16" s="76">
        <v>1350</v>
      </c>
      <c r="AF16" s="71">
        <f t="shared" si="5"/>
        <v>14767650</v>
      </c>
      <c r="AG16" s="71">
        <f t="shared" si="0"/>
        <v>16539768.000000002</v>
      </c>
      <c r="AH16" s="72">
        <v>9339</v>
      </c>
      <c r="AI16" s="77">
        <v>1397.25</v>
      </c>
      <c r="AJ16" s="71">
        <f t="shared" si="6"/>
        <v>13048917.75</v>
      </c>
      <c r="AK16" s="71">
        <f t="shared" si="1"/>
        <v>14614787.880000001</v>
      </c>
      <c r="AL16" s="72">
        <v>9339</v>
      </c>
      <c r="AM16" s="73">
        <v>1446.15</v>
      </c>
      <c r="AN16" s="71">
        <f t="shared" si="7"/>
        <v>13505594.850000001</v>
      </c>
      <c r="AO16" s="71">
        <f t="shared" si="2"/>
        <v>15126266.232000003</v>
      </c>
      <c r="AP16" s="72">
        <v>9339</v>
      </c>
      <c r="AQ16" s="73">
        <v>1496.76</v>
      </c>
      <c r="AR16" s="71">
        <f t="shared" si="8"/>
        <v>13978241.640000001</v>
      </c>
      <c r="AS16" s="71">
        <f t="shared" si="3"/>
        <v>15655630.636800002</v>
      </c>
      <c r="AT16" s="72">
        <v>9339</v>
      </c>
      <c r="AU16" s="74">
        <v>1549.15</v>
      </c>
      <c r="AV16" s="71">
        <f t="shared" si="9"/>
        <v>14467511.850000001</v>
      </c>
      <c r="AW16" s="71">
        <f t="shared" si="4"/>
        <v>16203613.272000004</v>
      </c>
      <c r="AX16" s="72">
        <v>48295</v>
      </c>
      <c r="AY16" s="71">
        <v>0</v>
      </c>
      <c r="AZ16" s="71">
        <v>0</v>
      </c>
      <c r="BA16" s="44" t="s">
        <v>245</v>
      </c>
      <c r="BB16" s="44"/>
      <c r="BC16" s="65"/>
      <c r="BD16" s="65"/>
      <c r="BE16" s="44"/>
      <c r="BF16" s="44" t="s">
        <v>301</v>
      </c>
      <c r="BG16" s="65"/>
      <c r="BH16" s="111"/>
      <c r="BI16" s="111"/>
      <c r="BJ16" s="42"/>
      <c r="BK16" s="111"/>
      <c r="BL16" s="58"/>
      <c r="BM16" s="58" t="s">
        <v>250</v>
      </c>
    </row>
    <row r="17" spans="1:65" s="89" customFormat="1" ht="12" customHeight="1" x14ac:dyDescent="0.2">
      <c r="A17" s="44" t="s">
        <v>302</v>
      </c>
      <c r="B17" s="121" t="s">
        <v>426</v>
      </c>
      <c r="C17" s="44"/>
      <c r="D17" s="58"/>
      <c r="E17" s="67"/>
      <c r="F17" s="65" t="s">
        <v>29</v>
      </c>
      <c r="G17" s="65" t="s">
        <v>303</v>
      </c>
      <c r="H17" s="88">
        <v>220016064</v>
      </c>
      <c r="I17" s="65" t="s">
        <v>304</v>
      </c>
      <c r="J17" s="65" t="s">
        <v>305</v>
      </c>
      <c r="K17" s="65" t="s">
        <v>25</v>
      </c>
      <c r="L17" s="65"/>
      <c r="M17" s="65" t="s">
        <v>60</v>
      </c>
      <c r="N17" s="66">
        <v>30</v>
      </c>
      <c r="O17" s="67">
        <v>230000000</v>
      </c>
      <c r="P17" s="65" t="s">
        <v>283</v>
      </c>
      <c r="Q17" s="44" t="s">
        <v>272</v>
      </c>
      <c r="R17" s="68" t="s">
        <v>234</v>
      </c>
      <c r="S17" s="67">
        <v>230000000</v>
      </c>
      <c r="T17" s="65" t="s">
        <v>284</v>
      </c>
      <c r="U17" s="65" t="s">
        <v>11</v>
      </c>
      <c r="V17" s="69"/>
      <c r="W17" s="32" t="s">
        <v>264</v>
      </c>
      <c r="X17" s="32" t="s">
        <v>285</v>
      </c>
      <c r="Y17" s="67">
        <v>30</v>
      </c>
      <c r="Z17" s="67">
        <v>60</v>
      </c>
      <c r="AA17" s="70">
        <v>10</v>
      </c>
      <c r="AB17" s="65" t="s">
        <v>286</v>
      </c>
      <c r="AC17" s="32" t="s">
        <v>236</v>
      </c>
      <c r="AD17" s="72">
        <v>85</v>
      </c>
      <c r="AE17" s="71">
        <v>17686.830000000002</v>
      </c>
      <c r="AF17" s="71">
        <f t="shared" si="5"/>
        <v>1503380.55</v>
      </c>
      <c r="AG17" s="71">
        <f t="shared" si="0"/>
        <v>1683786.2160000002</v>
      </c>
      <c r="AH17" s="72">
        <v>230</v>
      </c>
      <c r="AI17" s="78">
        <v>17686.830000000002</v>
      </c>
      <c r="AJ17" s="71">
        <f t="shared" si="6"/>
        <v>4067970.9000000004</v>
      </c>
      <c r="AK17" s="71">
        <f t="shared" si="1"/>
        <v>4556127.4080000008</v>
      </c>
      <c r="AL17" s="72">
        <v>230</v>
      </c>
      <c r="AM17" s="73">
        <v>17686.830000000002</v>
      </c>
      <c r="AN17" s="71">
        <f t="shared" si="7"/>
        <v>4067970.9000000004</v>
      </c>
      <c r="AO17" s="71">
        <f t="shared" si="2"/>
        <v>4556127.4080000008</v>
      </c>
      <c r="AP17" s="72">
        <v>230</v>
      </c>
      <c r="AQ17" s="73">
        <v>17686.830000000002</v>
      </c>
      <c r="AR17" s="71">
        <f t="shared" si="8"/>
        <v>4067970.9000000004</v>
      </c>
      <c r="AS17" s="71">
        <f t="shared" si="3"/>
        <v>4556127.4080000008</v>
      </c>
      <c r="AT17" s="72">
        <v>230</v>
      </c>
      <c r="AU17" s="74">
        <v>17686.830000000002</v>
      </c>
      <c r="AV17" s="71">
        <f t="shared" si="9"/>
        <v>4067970.9000000004</v>
      </c>
      <c r="AW17" s="71">
        <f t="shared" si="4"/>
        <v>4556127.4080000008</v>
      </c>
      <c r="AX17" s="72">
        <v>1005</v>
      </c>
      <c r="AY17" s="71">
        <v>0</v>
      </c>
      <c r="AZ17" s="71">
        <v>0</v>
      </c>
      <c r="BA17" s="44" t="s">
        <v>245</v>
      </c>
      <c r="BB17" s="44"/>
      <c r="BC17" s="65"/>
      <c r="BD17" s="65"/>
      <c r="BE17" s="44"/>
      <c r="BF17" s="44" t="s">
        <v>306</v>
      </c>
      <c r="BG17" s="65"/>
      <c r="BH17" s="111"/>
      <c r="BI17" s="111"/>
      <c r="BJ17" s="42"/>
      <c r="BK17" s="111"/>
      <c r="BL17" s="58"/>
      <c r="BM17" s="58" t="s">
        <v>250</v>
      </c>
    </row>
    <row r="18" spans="1:65" s="89" customFormat="1" ht="12" customHeight="1" x14ac:dyDescent="0.2">
      <c r="A18" s="44" t="s">
        <v>302</v>
      </c>
      <c r="B18" s="121" t="s">
        <v>426</v>
      </c>
      <c r="C18" s="44"/>
      <c r="D18" s="58"/>
      <c r="E18" s="67"/>
      <c r="F18" s="65" t="s">
        <v>31</v>
      </c>
      <c r="G18" s="65" t="s">
        <v>307</v>
      </c>
      <c r="H18" s="88">
        <v>220016074</v>
      </c>
      <c r="I18" s="65" t="s">
        <v>308</v>
      </c>
      <c r="J18" s="65" t="s">
        <v>309</v>
      </c>
      <c r="K18" s="65" t="s">
        <v>25</v>
      </c>
      <c r="L18" s="65"/>
      <c r="M18" s="65" t="s">
        <v>60</v>
      </c>
      <c r="N18" s="66">
        <v>30</v>
      </c>
      <c r="O18" s="67">
        <v>230000000</v>
      </c>
      <c r="P18" s="65" t="s">
        <v>283</v>
      </c>
      <c r="Q18" s="44" t="s">
        <v>272</v>
      </c>
      <c r="R18" s="68" t="s">
        <v>234</v>
      </c>
      <c r="S18" s="67">
        <v>230000000</v>
      </c>
      <c r="T18" s="65" t="s">
        <v>284</v>
      </c>
      <c r="U18" s="65" t="s">
        <v>11</v>
      </c>
      <c r="V18" s="69"/>
      <c r="W18" s="32" t="s">
        <v>264</v>
      </c>
      <c r="X18" s="32" t="s">
        <v>285</v>
      </c>
      <c r="Y18" s="67">
        <v>30</v>
      </c>
      <c r="Z18" s="67">
        <v>60</v>
      </c>
      <c r="AA18" s="70">
        <v>10</v>
      </c>
      <c r="AB18" s="65" t="s">
        <v>286</v>
      </c>
      <c r="AC18" s="32" t="s">
        <v>236</v>
      </c>
      <c r="AD18" s="72">
        <v>27</v>
      </c>
      <c r="AE18" s="71">
        <v>388293.15</v>
      </c>
      <c r="AF18" s="71">
        <f t="shared" si="5"/>
        <v>10483915.050000001</v>
      </c>
      <c r="AG18" s="71">
        <f t="shared" si="0"/>
        <v>11741984.856000002</v>
      </c>
      <c r="AH18" s="72">
        <v>28</v>
      </c>
      <c r="AI18" s="78">
        <v>388293.15</v>
      </c>
      <c r="AJ18" s="71">
        <f t="shared" si="6"/>
        <v>10872208.200000001</v>
      </c>
      <c r="AK18" s="71">
        <f t="shared" si="1"/>
        <v>12176873.184000002</v>
      </c>
      <c r="AL18" s="72">
        <v>28</v>
      </c>
      <c r="AM18" s="73">
        <v>388293.15</v>
      </c>
      <c r="AN18" s="71">
        <f t="shared" si="7"/>
        <v>10872208.200000001</v>
      </c>
      <c r="AO18" s="71">
        <f t="shared" si="2"/>
        <v>12176873.184000002</v>
      </c>
      <c r="AP18" s="72">
        <v>28</v>
      </c>
      <c r="AQ18" s="73">
        <v>388293.15</v>
      </c>
      <c r="AR18" s="71">
        <f t="shared" si="8"/>
        <v>10872208.200000001</v>
      </c>
      <c r="AS18" s="71">
        <f t="shared" si="3"/>
        <v>12176873.184000002</v>
      </c>
      <c r="AT18" s="72">
        <v>28</v>
      </c>
      <c r="AU18" s="74">
        <v>388293.15</v>
      </c>
      <c r="AV18" s="71">
        <f t="shared" si="9"/>
        <v>10872208.200000001</v>
      </c>
      <c r="AW18" s="71">
        <f t="shared" si="4"/>
        <v>12176873.184000002</v>
      </c>
      <c r="AX18" s="72">
        <v>139</v>
      </c>
      <c r="AY18" s="71">
        <v>0</v>
      </c>
      <c r="AZ18" s="71">
        <v>0</v>
      </c>
      <c r="BA18" s="44" t="s">
        <v>245</v>
      </c>
      <c r="BB18" s="44"/>
      <c r="BC18" s="65"/>
      <c r="BD18" s="65"/>
      <c r="BE18" s="44"/>
      <c r="BF18" s="44" t="s">
        <v>310</v>
      </c>
      <c r="BG18" s="65"/>
      <c r="BH18" s="111"/>
      <c r="BI18" s="111"/>
      <c r="BJ18" s="42"/>
      <c r="BK18" s="111"/>
      <c r="BL18" s="58"/>
      <c r="BM18" s="58"/>
    </row>
    <row r="19" spans="1:65" s="89" customFormat="1" ht="11.25" customHeight="1" x14ac:dyDescent="0.2">
      <c r="A19" s="44" t="s">
        <v>302</v>
      </c>
      <c r="B19" s="121" t="s">
        <v>426</v>
      </c>
      <c r="C19" s="58"/>
      <c r="D19" s="173" t="s">
        <v>54</v>
      </c>
      <c r="F19" s="67" t="s">
        <v>32</v>
      </c>
      <c r="G19" s="65" t="s">
        <v>307</v>
      </c>
      <c r="H19" s="67">
        <v>220016074</v>
      </c>
      <c r="I19" s="65" t="s">
        <v>308</v>
      </c>
      <c r="J19" s="15" t="s">
        <v>309</v>
      </c>
      <c r="K19" s="65" t="s">
        <v>25</v>
      </c>
      <c r="L19" s="65"/>
      <c r="M19" s="65" t="s">
        <v>60</v>
      </c>
      <c r="N19" s="44" t="s">
        <v>210</v>
      </c>
      <c r="O19" s="44" t="s">
        <v>232</v>
      </c>
      <c r="P19" s="65" t="s">
        <v>283</v>
      </c>
      <c r="Q19" s="168" t="s">
        <v>434</v>
      </c>
      <c r="R19" s="65" t="s">
        <v>234</v>
      </c>
      <c r="S19" s="44" t="s">
        <v>232</v>
      </c>
      <c r="T19" s="65" t="s">
        <v>284</v>
      </c>
      <c r="U19" s="65" t="s">
        <v>11</v>
      </c>
      <c r="V19" s="69"/>
      <c r="W19" s="65">
        <v>1.2019</v>
      </c>
      <c r="X19" s="44" t="s">
        <v>285</v>
      </c>
      <c r="Y19" s="44" t="s">
        <v>435</v>
      </c>
      <c r="Z19" s="44" t="s">
        <v>436</v>
      </c>
      <c r="AA19" s="169">
        <v>10</v>
      </c>
      <c r="AB19" s="65" t="s">
        <v>286</v>
      </c>
      <c r="AC19" s="65"/>
      <c r="AD19" s="113">
        <v>27</v>
      </c>
      <c r="AE19" s="114">
        <v>388293.15</v>
      </c>
      <c r="AF19" s="170">
        <f t="shared" ref="AF19" si="10">AD19*AE19</f>
        <v>10483915.050000001</v>
      </c>
      <c r="AG19" s="114">
        <f t="shared" si="0"/>
        <v>11741984.856000002</v>
      </c>
      <c r="AH19" s="113">
        <v>28</v>
      </c>
      <c r="AI19" s="114">
        <v>388293.15</v>
      </c>
      <c r="AJ19" s="114">
        <f t="shared" ref="AJ19" si="11">AH19*AI19</f>
        <v>10872208.200000001</v>
      </c>
      <c r="AK19" s="114">
        <f t="shared" si="1"/>
        <v>12176873.184000002</v>
      </c>
      <c r="AL19" s="113">
        <v>28</v>
      </c>
      <c r="AM19" s="114">
        <v>388293.15</v>
      </c>
      <c r="AN19" s="114">
        <f t="shared" ref="AN19" si="12">AL19*AM19</f>
        <v>10872208.200000001</v>
      </c>
      <c r="AO19" s="114">
        <f t="shared" si="2"/>
        <v>12176873.184000002</v>
      </c>
      <c r="AP19" s="113">
        <v>28</v>
      </c>
      <c r="AQ19" s="114">
        <v>388293.15</v>
      </c>
      <c r="AR19" s="114">
        <f t="shared" ref="AR19" si="13">AP19*AQ19</f>
        <v>10872208.200000001</v>
      </c>
      <c r="AS19" s="114">
        <f t="shared" si="3"/>
        <v>12176873.184000002</v>
      </c>
      <c r="AT19" s="113">
        <v>28</v>
      </c>
      <c r="AU19" s="114">
        <v>388293.15</v>
      </c>
      <c r="AV19" s="114">
        <f t="shared" ref="AV19" si="14">AT19*AU19</f>
        <v>10872208.200000001</v>
      </c>
      <c r="AW19" s="114">
        <f t="shared" si="4"/>
        <v>12176873.184000002</v>
      </c>
      <c r="AX19" s="113">
        <f t="shared" ref="AX19" si="15">AT19+AP19+AL19+AH19+AD19</f>
        <v>139</v>
      </c>
      <c r="AY19" s="114">
        <f>AV19+AR19+AN19+AJ19+AF19</f>
        <v>53972747.850000009</v>
      </c>
      <c r="AZ19" s="114">
        <f t="shared" ref="AZ19" si="16">AW19+AS19+AO19+AK19+AG19</f>
        <v>60449477.592000008</v>
      </c>
      <c r="BA19" s="44" t="s">
        <v>245</v>
      </c>
      <c r="BB19" s="116"/>
      <c r="BC19" s="115"/>
      <c r="BD19" s="116"/>
      <c r="BE19" s="116"/>
      <c r="BF19" s="44" t="s">
        <v>310</v>
      </c>
      <c r="BG19" s="65"/>
      <c r="BH19" s="65"/>
      <c r="BI19" s="65"/>
      <c r="BJ19" s="65"/>
      <c r="BK19" s="65"/>
      <c r="BL19" s="65"/>
      <c r="BM19" s="44" t="s">
        <v>73</v>
      </c>
    </row>
    <row r="20" spans="1:65" ht="13.15" customHeight="1" x14ac:dyDescent="0.2">
      <c r="A20" s="44" t="s">
        <v>302</v>
      </c>
      <c r="B20" s="121" t="s">
        <v>426</v>
      </c>
      <c r="C20" s="20"/>
      <c r="D20" s="20"/>
      <c r="E20" s="20"/>
      <c r="F20" s="20" t="s">
        <v>33</v>
      </c>
      <c r="G20" s="65" t="s">
        <v>307</v>
      </c>
      <c r="H20" s="88">
        <v>220016650</v>
      </c>
      <c r="I20" s="65" t="s">
        <v>308</v>
      </c>
      <c r="J20" s="65" t="s">
        <v>309</v>
      </c>
      <c r="K20" s="65" t="s">
        <v>25</v>
      </c>
      <c r="L20" s="65"/>
      <c r="M20" s="65" t="s">
        <v>60</v>
      </c>
      <c r="N20" s="66">
        <v>30</v>
      </c>
      <c r="O20" s="67">
        <v>230000000</v>
      </c>
      <c r="P20" s="65" t="s">
        <v>283</v>
      </c>
      <c r="Q20" s="44" t="s">
        <v>272</v>
      </c>
      <c r="R20" s="68" t="s">
        <v>234</v>
      </c>
      <c r="S20" s="67">
        <v>230000000</v>
      </c>
      <c r="T20" s="65" t="s">
        <v>284</v>
      </c>
      <c r="U20" s="65" t="s">
        <v>11</v>
      </c>
      <c r="V20" s="69"/>
      <c r="W20" s="32" t="s">
        <v>264</v>
      </c>
      <c r="X20" s="32" t="s">
        <v>285</v>
      </c>
      <c r="Y20" s="67">
        <v>30</v>
      </c>
      <c r="Z20" s="67">
        <v>60</v>
      </c>
      <c r="AA20" s="70">
        <v>10</v>
      </c>
      <c r="AB20" s="65" t="s">
        <v>286</v>
      </c>
      <c r="AC20" s="32" t="s">
        <v>236</v>
      </c>
      <c r="AD20" s="72">
        <v>30</v>
      </c>
      <c r="AE20" s="71">
        <v>403820</v>
      </c>
      <c r="AF20" s="71">
        <f t="shared" si="5"/>
        <v>12114600</v>
      </c>
      <c r="AG20" s="71">
        <f t="shared" si="0"/>
        <v>13568352.000000002</v>
      </c>
      <c r="AH20" s="72">
        <v>77</v>
      </c>
      <c r="AI20" s="78">
        <v>403820</v>
      </c>
      <c r="AJ20" s="71">
        <f t="shared" si="6"/>
        <v>31094140</v>
      </c>
      <c r="AK20" s="71">
        <f t="shared" si="1"/>
        <v>34825436.800000004</v>
      </c>
      <c r="AL20" s="72">
        <v>77</v>
      </c>
      <c r="AM20" s="73">
        <v>403820</v>
      </c>
      <c r="AN20" s="71">
        <f t="shared" si="7"/>
        <v>31094140</v>
      </c>
      <c r="AO20" s="71">
        <f t="shared" si="2"/>
        <v>34825436.800000004</v>
      </c>
      <c r="AP20" s="72">
        <v>77</v>
      </c>
      <c r="AQ20" s="73">
        <v>403820</v>
      </c>
      <c r="AR20" s="71">
        <f t="shared" si="8"/>
        <v>31094140</v>
      </c>
      <c r="AS20" s="71">
        <f t="shared" si="3"/>
        <v>34825436.800000004</v>
      </c>
      <c r="AT20" s="72">
        <v>77</v>
      </c>
      <c r="AU20" s="74">
        <v>403820</v>
      </c>
      <c r="AV20" s="71">
        <f t="shared" si="9"/>
        <v>31094140</v>
      </c>
      <c r="AW20" s="71">
        <f t="shared" si="4"/>
        <v>34825436.800000004</v>
      </c>
      <c r="AX20" s="72">
        <v>338</v>
      </c>
      <c r="AY20" s="71">
        <v>0</v>
      </c>
      <c r="AZ20" s="71">
        <v>0</v>
      </c>
      <c r="BA20" s="44" t="s">
        <v>245</v>
      </c>
      <c r="BB20" s="44"/>
      <c r="BC20" s="65"/>
      <c r="BD20" s="65"/>
      <c r="BE20" s="44"/>
      <c r="BF20" s="44" t="s">
        <v>311</v>
      </c>
      <c r="BG20" s="65"/>
      <c r="BH20" s="111"/>
      <c r="BI20" s="111"/>
      <c r="BJ20" s="42"/>
      <c r="BK20" s="111"/>
      <c r="BL20" s="20"/>
      <c r="BM20" s="20"/>
    </row>
    <row r="21" spans="1:65" s="89" customFormat="1" ht="11.25" customHeight="1" x14ac:dyDescent="0.2">
      <c r="A21" s="44" t="s">
        <v>302</v>
      </c>
      <c r="B21" s="121" t="s">
        <v>426</v>
      </c>
      <c r="C21" s="121"/>
      <c r="D21" s="173" t="s">
        <v>57</v>
      </c>
      <c r="E21" s="58"/>
      <c r="F21" s="67" t="s">
        <v>34</v>
      </c>
      <c r="G21" s="65" t="s">
        <v>307</v>
      </c>
      <c r="H21" s="67">
        <v>220016650</v>
      </c>
      <c r="I21" s="65" t="s">
        <v>308</v>
      </c>
      <c r="J21" s="15" t="s">
        <v>309</v>
      </c>
      <c r="K21" s="65" t="s">
        <v>25</v>
      </c>
      <c r="L21" s="65"/>
      <c r="M21" s="65" t="s">
        <v>60</v>
      </c>
      <c r="N21" s="44" t="s">
        <v>210</v>
      </c>
      <c r="O21" s="44" t="s">
        <v>232</v>
      </c>
      <c r="P21" s="65" t="s">
        <v>283</v>
      </c>
      <c r="Q21" s="168" t="s">
        <v>434</v>
      </c>
      <c r="R21" s="65" t="s">
        <v>234</v>
      </c>
      <c r="S21" s="44" t="s">
        <v>232</v>
      </c>
      <c r="T21" s="65" t="s">
        <v>284</v>
      </c>
      <c r="U21" s="65" t="s">
        <v>11</v>
      </c>
      <c r="V21" s="69"/>
      <c r="W21" s="65">
        <v>1.2019</v>
      </c>
      <c r="X21" s="44" t="s">
        <v>285</v>
      </c>
      <c r="Y21" s="44" t="s">
        <v>435</v>
      </c>
      <c r="Z21" s="44" t="s">
        <v>436</v>
      </c>
      <c r="AA21" s="169">
        <v>10</v>
      </c>
      <c r="AB21" s="65" t="s">
        <v>286</v>
      </c>
      <c r="AC21" s="65"/>
      <c r="AD21" s="113">
        <v>30</v>
      </c>
      <c r="AE21" s="114">
        <v>403820</v>
      </c>
      <c r="AF21" s="170">
        <f t="shared" ref="AF21" si="17">AD21*AE21</f>
        <v>12114600</v>
      </c>
      <c r="AG21" s="114">
        <f t="shared" si="0"/>
        <v>13568352.000000002</v>
      </c>
      <c r="AH21" s="113">
        <v>77</v>
      </c>
      <c r="AI21" s="114">
        <v>403820</v>
      </c>
      <c r="AJ21" s="114">
        <f t="shared" ref="AJ21" si="18">AH21*AI21</f>
        <v>31094140</v>
      </c>
      <c r="AK21" s="114">
        <f t="shared" si="1"/>
        <v>34825436.800000004</v>
      </c>
      <c r="AL21" s="113">
        <v>77</v>
      </c>
      <c r="AM21" s="114">
        <v>403820</v>
      </c>
      <c r="AN21" s="114">
        <f t="shared" ref="AN21" si="19">AL21*AM21</f>
        <v>31094140</v>
      </c>
      <c r="AO21" s="114">
        <f t="shared" si="2"/>
        <v>34825436.800000004</v>
      </c>
      <c r="AP21" s="113">
        <v>77</v>
      </c>
      <c r="AQ21" s="114">
        <v>403820</v>
      </c>
      <c r="AR21" s="114">
        <f t="shared" ref="AR21" si="20">AP21*AQ21</f>
        <v>31094140</v>
      </c>
      <c r="AS21" s="114">
        <f t="shared" si="3"/>
        <v>34825436.800000004</v>
      </c>
      <c r="AT21" s="113">
        <v>77</v>
      </c>
      <c r="AU21" s="114">
        <v>403820</v>
      </c>
      <c r="AV21" s="114">
        <f t="shared" ref="AV21" si="21">AT21*AU21</f>
        <v>31094140</v>
      </c>
      <c r="AW21" s="114">
        <f t="shared" si="4"/>
        <v>34825436.800000004</v>
      </c>
      <c r="AX21" s="113">
        <f t="shared" ref="AX21" si="22">AT21+AP21+AL21+AH21+AD21</f>
        <v>338</v>
      </c>
      <c r="AY21" s="114">
        <f>AV21+AR21+AN21+AJ21+AF21</f>
        <v>136491160</v>
      </c>
      <c r="AZ21" s="114">
        <f t="shared" ref="AZ21" si="23">AW21+AS21+AO21+AK21+AG21</f>
        <v>152870099.20000002</v>
      </c>
      <c r="BA21" s="44" t="s">
        <v>245</v>
      </c>
      <c r="BB21" s="116"/>
      <c r="BC21" s="115"/>
      <c r="BD21" s="116"/>
      <c r="BE21" s="116"/>
      <c r="BF21" s="44" t="s">
        <v>311</v>
      </c>
      <c r="BG21" s="65"/>
      <c r="BH21" s="65"/>
      <c r="BI21" s="65"/>
      <c r="BJ21" s="65"/>
      <c r="BK21" s="65"/>
      <c r="BL21" s="65"/>
      <c r="BM21" s="44" t="s">
        <v>73</v>
      </c>
    </row>
    <row r="22" spans="1:65" ht="13.15" customHeight="1" x14ac:dyDescent="0.2">
      <c r="A22" s="44" t="s">
        <v>302</v>
      </c>
      <c r="B22" s="121" t="s">
        <v>426</v>
      </c>
      <c r="C22" s="20"/>
      <c r="D22" s="173" t="s">
        <v>51</v>
      </c>
      <c r="E22" s="20"/>
      <c r="F22" s="20" t="s">
        <v>28</v>
      </c>
      <c r="G22" s="65" t="s">
        <v>312</v>
      </c>
      <c r="H22" s="88">
        <v>220019910</v>
      </c>
      <c r="I22" s="65" t="s">
        <v>313</v>
      </c>
      <c r="J22" s="65" t="s">
        <v>314</v>
      </c>
      <c r="K22" s="65" t="s">
        <v>25</v>
      </c>
      <c r="L22" s="65"/>
      <c r="M22" s="65" t="s">
        <v>60</v>
      </c>
      <c r="N22" s="66">
        <v>30</v>
      </c>
      <c r="O22" s="67">
        <v>230000000</v>
      </c>
      <c r="P22" s="65" t="s">
        <v>283</v>
      </c>
      <c r="Q22" s="44" t="s">
        <v>272</v>
      </c>
      <c r="R22" s="68" t="s">
        <v>234</v>
      </c>
      <c r="S22" s="67">
        <v>230000000</v>
      </c>
      <c r="T22" s="65" t="s">
        <v>284</v>
      </c>
      <c r="U22" s="65" t="s">
        <v>11</v>
      </c>
      <c r="V22" s="69"/>
      <c r="W22" s="32" t="s">
        <v>264</v>
      </c>
      <c r="X22" s="32" t="s">
        <v>285</v>
      </c>
      <c r="Y22" s="67">
        <v>30</v>
      </c>
      <c r="Z22" s="67">
        <v>60</v>
      </c>
      <c r="AA22" s="70">
        <v>10</v>
      </c>
      <c r="AB22" s="65" t="s">
        <v>286</v>
      </c>
      <c r="AC22" s="32" t="s">
        <v>236</v>
      </c>
      <c r="AD22" s="72">
        <v>617</v>
      </c>
      <c r="AE22" s="71">
        <v>23106.880000000001</v>
      </c>
      <c r="AF22" s="71">
        <f t="shared" si="5"/>
        <v>14256944.960000001</v>
      </c>
      <c r="AG22" s="71">
        <f t="shared" si="0"/>
        <v>15967778.355200002</v>
      </c>
      <c r="AH22" s="72">
        <v>500</v>
      </c>
      <c r="AI22" s="78">
        <v>23106.880000000001</v>
      </c>
      <c r="AJ22" s="71">
        <f t="shared" si="6"/>
        <v>11553440</v>
      </c>
      <c r="AK22" s="71">
        <f t="shared" si="1"/>
        <v>12939852.800000001</v>
      </c>
      <c r="AL22" s="72">
        <v>500</v>
      </c>
      <c r="AM22" s="73">
        <v>23106.880000000001</v>
      </c>
      <c r="AN22" s="71">
        <f t="shared" si="7"/>
        <v>11553440</v>
      </c>
      <c r="AO22" s="71">
        <f t="shared" si="2"/>
        <v>12939852.800000001</v>
      </c>
      <c r="AP22" s="72">
        <v>500</v>
      </c>
      <c r="AQ22" s="73">
        <v>23106.880000000001</v>
      </c>
      <c r="AR22" s="71">
        <f t="shared" si="8"/>
        <v>11553440</v>
      </c>
      <c r="AS22" s="71">
        <f t="shared" si="3"/>
        <v>12939852.800000001</v>
      </c>
      <c r="AT22" s="72">
        <v>500</v>
      </c>
      <c r="AU22" s="74">
        <v>23106.880000000001</v>
      </c>
      <c r="AV22" s="71">
        <f t="shared" si="9"/>
        <v>11553440</v>
      </c>
      <c r="AW22" s="71">
        <f t="shared" si="4"/>
        <v>12939852.800000001</v>
      </c>
      <c r="AX22" s="72">
        <v>2617</v>
      </c>
      <c r="AY22" s="71">
        <v>60470704.960000001</v>
      </c>
      <c r="AZ22" s="71">
        <v>67727189.555200011</v>
      </c>
      <c r="BA22" s="44" t="s">
        <v>245</v>
      </c>
      <c r="BB22" s="65"/>
      <c r="BC22" s="65"/>
      <c r="BD22" s="65"/>
      <c r="BE22" s="65"/>
      <c r="BF22" s="65" t="s">
        <v>315</v>
      </c>
      <c r="BG22" s="65"/>
      <c r="BH22" s="111"/>
      <c r="BI22" s="56"/>
      <c r="BJ22" s="42"/>
      <c r="BK22" s="56"/>
      <c r="BL22" s="20"/>
      <c r="BM22" s="20"/>
    </row>
    <row r="23" spans="1:65" s="89" customFormat="1" ht="12" customHeight="1" x14ac:dyDescent="0.2">
      <c r="A23" s="44" t="s">
        <v>302</v>
      </c>
      <c r="B23" s="121" t="s">
        <v>426</v>
      </c>
      <c r="C23" s="44"/>
      <c r="D23" s="65"/>
      <c r="E23" s="65"/>
      <c r="F23" s="65" t="s">
        <v>35</v>
      </c>
      <c r="G23" s="65" t="s">
        <v>307</v>
      </c>
      <c r="H23" s="88">
        <v>220028102</v>
      </c>
      <c r="I23" s="65" t="s">
        <v>308</v>
      </c>
      <c r="J23" s="65" t="s">
        <v>309</v>
      </c>
      <c r="K23" s="65" t="s">
        <v>25</v>
      </c>
      <c r="L23" s="65"/>
      <c r="M23" s="65" t="s">
        <v>60</v>
      </c>
      <c r="N23" s="66">
        <v>30</v>
      </c>
      <c r="O23" s="67">
        <v>230000000</v>
      </c>
      <c r="P23" s="65" t="s">
        <v>283</v>
      </c>
      <c r="Q23" s="44" t="s">
        <v>272</v>
      </c>
      <c r="R23" s="68" t="s">
        <v>234</v>
      </c>
      <c r="S23" s="67">
        <v>230000000</v>
      </c>
      <c r="T23" s="65" t="s">
        <v>284</v>
      </c>
      <c r="U23" s="65" t="s">
        <v>11</v>
      </c>
      <c r="V23" s="69"/>
      <c r="W23" s="32" t="s">
        <v>264</v>
      </c>
      <c r="X23" s="32" t="s">
        <v>285</v>
      </c>
      <c r="Y23" s="67">
        <v>30</v>
      </c>
      <c r="Z23" s="67">
        <v>60</v>
      </c>
      <c r="AA23" s="70">
        <v>10</v>
      </c>
      <c r="AB23" s="65" t="s">
        <v>286</v>
      </c>
      <c r="AC23" s="32" t="s">
        <v>236</v>
      </c>
      <c r="AD23" s="72">
        <v>15</v>
      </c>
      <c r="AE23" s="71">
        <v>392050</v>
      </c>
      <c r="AF23" s="71">
        <f t="shared" si="5"/>
        <v>5880750</v>
      </c>
      <c r="AG23" s="71">
        <f t="shared" si="0"/>
        <v>6586440.0000000009</v>
      </c>
      <c r="AH23" s="72">
        <v>17</v>
      </c>
      <c r="AI23" s="78">
        <v>392050</v>
      </c>
      <c r="AJ23" s="71">
        <f t="shared" si="6"/>
        <v>6664850</v>
      </c>
      <c r="AK23" s="71">
        <f t="shared" si="1"/>
        <v>7464632.0000000009</v>
      </c>
      <c r="AL23" s="72">
        <v>17</v>
      </c>
      <c r="AM23" s="73">
        <v>392050</v>
      </c>
      <c r="AN23" s="71">
        <f t="shared" si="7"/>
        <v>6664850</v>
      </c>
      <c r="AO23" s="71">
        <f t="shared" si="2"/>
        <v>7464632.0000000009</v>
      </c>
      <c r="AP23" s="72">
        <v>17</v>
      </c>
      <c r="AQ23" s="73">
        <v>392050</v>
      </c>
      <c r="AR23" s="71">
        <f t="shared" si="8"/>
        <v>6664850</v>
      </c>
      <c r="AS23" s="71">
        <f t="shared" si="3"/>
        <v>7464632.0000000009</v>
      </c>
      <c r="AT23" s="72">
        <v>17</v>
      </c>
      <c r="AU23" s="74">
        <v>392050</v>
      </c>
      <c r="AV23" s="71">
        <f t="shared" si="9"/>
        <v>6664850</v>
      </c>
      <c r="AW23" s="71">
        <f t="shared" si="4"/>
        <v>7464632.0000000009</v>
      </c>
      <c r="AX23" s="72">
        <v>83</v>
      </c>
      <c r="AY23" s="71">
        <v>0</v>
      </c>
      <c r="AZ23" s="71">
        <v>0</v>
      </c>
      <c r="BA23" s="44" t="s">
        <v>245</v>
      </c>
      <c r="BB23" s="44"/>
      <c r="BC23" s="65"/>
      <c r="BD23" s="65"/>
      <c r="BE23" s="44"/>
      <c r="BF23" s="44" t="s">
        <v>316</v>
      </c>
      <c r="BG23" s="65"/>
      <c r="BH23" s="111"/>
      <c r="BI23" s="56"/>
      <c r="BJ23" s="42"/>
      <c r="BK23" s="56"/>
      <c r="BL23" s="58"/>
      <c r="BM23" s="58"/>
    </row>
    <row r="24" spans="1:65" s="89" customFormat="1" ht="11.25" customHeight="1" x14ac:dyDescent="0.2">
      <c r="A24" s="44" t="s">
        <v>302</v>
      </c>
      <c r="B24" s="121" t="s">
        <v>426</v>
      </c>
      <c r="C24" s="121"/>
      <c r="D24" s="173" t="s">
        <v>56</v>
      </c>
      <c r="E24" s="58"/>
      <c r="F24" s="67" t="s">
        <v>36</v>
      </c>
      <c r="G24" s="65" t="s">
        <v>307</v>
      </c>
      <c r="H24" s="67">
        <v>220028102</v>
      </c>
      <c r="I24" s="65" t="s">
        <v>308</v>
      </c>
      <c r="J24" s="15" t="s">
        <v>309</v>
      </c>
      <c r="K24" s="65" t="s">
        <v>25</v>
      </c>
      <c r="L24" s="65"/>
      <c r="M24" s="65" t="s">
        <v>60</v>
      </c>
      <c r="N24" s="44" t="s">
        <v>210</v>
      </c>
      <c r="O24" s="44" t="s">
        <v>232</v>
      </c>
      <c r="P24" s="65" t="s">
        <v>283</v>
      </c>
      <c r="Q24" s="168" t="s">
        <v>434</v>
      </c>
      <c r="R24" s="65" t="s">
        <v>234</v>
      </c>
      <c r="S24" s="44" t="s">
        <v>232</v>
      </c>
      <c r="T24" s="65" t="s">
        <v>284</v>
      </c>
      <c r="U24" s="65" t="s">
        <v>11</v>
      </c>
      <c r="V24" s="69"/>
      <c r="W24" s="65">
        <v>1.2019</v>
      </c>
      <c r="X24" s="44" t="s">
        <v>285</v>
      </c>
      <c r="Y24" s="44" t="s">
        <v>435</v>
      </c>
      <c r="Z24" s="44" t="s">
        <v>436</v>
      </c>
      <c r="AA24" s="169">
        <v>10</v>
      </c>
      <c r="AB24" s="65" t="s">
        <v>286</v>
      </c>
      <c r="AC24" s="65"/>
      <c r="AD24" s="113">
        <v>15</v>
      </c>
      <c r="AE24" s="114">
        <v>392050</v>
      </c>
      <c r="AF24" s="170">
        <f t="shared" ref="AF24" si="24">AD24*AE24</f>
        <v>5880750</v>
      </c>
      <c r="AG24" s="114">
        <f t="shared" si="0"/>
        <v>6586440.0000000009</v>
      </c>
      <c r="AH24" s="113">
        <v>17</v>
      </c>
      <c r="AI24" s="114">
        <v>392050</v>
      </c>
      <c r="AJ24" s="114">
        <f t="shared" ref="AJ24" si="25">AH24*AI24</f>
        <v>6664850</v>
      </c>
      <c r="AK24" s="114">
        <f t="shared" si="1"/>
        <v>7464632.0000000009</v>
      </c>
      <c r="AL24" s="113">
        <v>17</v>
      </c>
      <c r="AM24" s="114">
        <v>392050</v>
      </c>
      <c r="AN24" s="114">
        <f t="shared" ref="AN24" si="26">AL24*AM24</f>
        <v>6664850</v>
      </c>
      <c r="AO24" s="114">
        <f t="shared" si="2"/>
        <v>7464632.0000000009</v>
      </c>
      <c r="AP24" s="113">
        <v>17</v>
      </c>
      <c r="AQ24" s="114">
        <v>392050</v>
      </c>
      <c r="AR24" s="114">
        <f t="shared" ref="AR24" si="27">AP24*AQ24</f>
        <v>6664850</v>
      </c>
      <c r="AS24" s="114">
        <f t="shared" si="3"/>
        <v>7464632.0000000009</v>
      </c>
      <c r="AT24" s="113">
        <v>17</v>
      </c>
      <c r="AU24" s="114">
        <v>392050</v>
      </c>
      <c r="AV24" s="114">
        <f t="shared" ref="AV24" si="28">AT24*AU24</f>
        <v>6664850</v>
      </c>
      <c r="AW24" s="114">
        <f t="shared" si="4"/>
        <v>7464632.0000000009</v>
      </c>
      <c r="AX24" s="113">
        <f>AT24+AP24+AL24+AH24+AD24</f>
        <v>83</v>
      </c>
      <c r="AY24" s="114">
        <f>AV24+AR24+AN24+AJ24+AF24</f>
        <v>32540150</v>
      </c>
      <c r="AZ24" s="114">
        <f t="shared" ref="AZ24" si="29">AW24+AS24+AO24+AK24+AG24</f>
        <v>36444968.000000007</v>
      </c>
      <c r="BA24" s="44" t="s">
        <v>245</v>
      </c>
      <c r="BB24" s="116"/>
      <c r="BC24" s="115"/>
      <c r="BD24" s="116"/>
      <c r="BE24" s="116"/>
      <c r="BF24" s="44" t="s">
        <v>316</v>
      </c>
      <c r="BG24" s="65"/>
      <c r="BH24" s="65"/>
      <c r="BI24" s="65"/>
      <c r="BJ24" s="65"/>
      <c r="BK24" s="65"/>
      <c r="BL24" s="65"/>
      <c r="BM24" s="44" t="s">
        <v>73</v>
      </c>
    </row>
    <row r="25" spans="1:65" s="89" customFormat="1" ht="12" customHeight="1" x14ac:dyDescent="0.2">
      <c r="A25" s="44" t="s">
        <v>302</v>
      </c>
      <c r="B25" s="121" t="s">
        <v>426</v>
      </c>
      <c r="C25" s="44"/>
      <c r="D25" s="65"/>
      <c r="E25" s="65"/>
      <c r="F25" s="65" t="s">
        <v>37</v>
      </c>
      <c r="G25" s="65" t="s">
        <v>307</v>
      </c>
      <c r="H25" s="88">
        <v>220031725</v>
      </c>
      <c r="I25" s="65" t="s">
        <v>308</v>
      </c>
      <c r="J25" s="65" t="s">
        <v>309</v>
      </c>
      <c r="K25" s="65" t="s">
        <v>25</v>
      </c>
      <c r="L25" s="65"/>
      <c r="M25" s="65" t="s">
        <v>60</v>
      </c>
      <c r="N25" s="66">
        <v>30</v>
      </c>
      <c r="O25" s="67">
        <v>230000000</v>
      </c>
      <c r="P25" s="65" t="s">
        <v>283</v>
      </c>
      <c r="Q25" s="44" t="s">
        <v>272</v>
      </c>
      <c r="R25" s="68" t="s">
        <v>234</v>
      </c>
      <c r="S25" s="67">
        <v>230000000</v>
      </c>
      <c r="T25" s="65" t="s">
        <v>284</v>
      </c>
      <c r="U25" s="65" t="s">
        <v>11</v>
      </c>
      <c r="V25" s="69"/>
      <c r="W25" s="32" t="s">
        <v>264</v>
      </c>
      <c r="X25" s="32" t="s">
        <v>285</v>
      </c>
      <c r="Y25" s="67">
        <v>30</v>
      </c>
      <c r="Z25" s="67">
        <v>60</v>
      </c>
      <c r="AA25" s="70">
        <v>10</v>
      </c>
      <c r="AB25" s="65" t="s">
        <v>286</v>
      </c>
      <c r="AC25" s="32" t="s">
        <v>236</v>
      </c>
      <c r="AD25" s="72">
        <v>91</v>
      </c>
      <c r="AE25" s="71">
        <v>1275052.8</v>
      </c>
      <c r="AF25" s="71">
        <f t="shared" si="5"/>
        <v>116029804.8</v>
      </c>
      <c r="AG25" s="71">
        <f t="shared" si="0"/>
        <v>129953381.376</v>
      </c>
      <c r="AH25" s="72">
        <v>91</v>
      </c>
      <c r="AI25" s="78">
        <v>1275052.8</v>
      </c>
      <c r="AJ25" s="71">
        <f t="shared" si="6"/>
        <v>116029804.8</v>
      </c>
      <c r="AK25" s="71">
        <f t="shared" si="1"/>
        <v>129953381.376</v>
      </c>
      <c r="AL25" s="72">
        <v>91</v>
      </c>
      <c r="AM25" s="73">
        <v>1275052.8</v>
      </c>
      <c r="AN25" s="71">
        <f t="shared" si="7"/>
        <v>116029804.8</v>
      </c>
      <c r="AO25" s="71">
        <f t="shared" si="2"/>
        <v>129953381.376</v>
      </c>
      <c r="AP25" s="72">
        <v>91</v>
      </c>
      <c r="AQ25" s="73">
        <v>1275052.8</v>
      </c>
      <c r="AR25" s="71">
        <f t="shared" si="8"/>
        <v>116029804.8</v>
      </c>
      <c r="AS25" s="71">
        <f t="shared" si="3"/>
        <v>129953381.376</v>
      </c>
      <c r="AT25" s="72">
        <v>91</v>
      </c>
      <c r="AU25" s="74">
        <v>1275052.8</v>
      </c>
      <c r="AV25" s="71">
        <f t="shared" si="9"/>
        <v>116029804.8</v>
      </c>
      <c r="AW25" s="71">
        <f t="shared" si="4"/>
        <v>129953381.376</v>
      </c>
      <c r="AX25" s="72">
        <v>455</v>
      </c>
      <c r="AY25" s="71">
        <v>0</v>
      </c>
      <c r="AZ25" s="71">
        <v>0</v>
      </c>
      <c r="BA25" s="44" t="s">
        <v>245</v>
      </c>
      <c r="BB25" s="44"/>
      <c r="BC25" s="65"/>
      <c r="BD25" s="65"/>
      <c r="BE25" s="44"/>
      <c r="BF25" s="44" t="s">
        <v>317</v>
      </c>
      <c r="BG25" s="65"/>
      <c r="BH25" s="111"/>
      <c r="BI25" s="56"/>
      <c r="BJ25" s="42"/>
      <c r="BK25" s="56"/>
      <c r="BL25" s="58"/>
      <c r="BM25" s="58"/>
    </row>
    <row r="26" spans="1:65" s="89" customFormat="1" ht="11.25" customHeight="1" x14ac:dyDescent="0.2">
      <c r="A26" s="44" t="s">
        <v>302</v>
      </c>
      <c r="B26" s="121" t="s">
        <v>426</v>
      </c>
      <c r="C26" s="121"/>
      <c r="D26" s="173" t="s">
        <v>55</v>
      </c>
      <c r="E26" s="58"/>
      <c r="F26" s="67" t="s">
        <v>38</v>
      </c>
      <c r="G26" s="65" t="s">
        <v>307</v>
      </c>
      <c r="H26" s="67">
        <v>220031725</v>
      </c>
      <c r="I26" s="65" t="s">
        <v>308</v>
      </c>
      <c r="J26" s="15" t="s">
        <v>309</v>
      </c>
      <c r="K26" s="65" t="s">
        <v>25</v>
      </c>
      <c r="L26" s="65"/>
      <c r="M26" s="65" t="s">
        <v>60</v>
      </c>
      <c r="N26" s="44" t="s">
        <v>210</v>
      </c>
      <c r="O26" s="44" t="s">
        <v>232</v>
      </c>
      <c r="P26" s="65" t="s">
        <v>283</v>
      </c>
      <c r="Q26" s="168" t="s">
        <v>434</v>
      </c>
      <c r="R26" s="65" t="s">
        <v>234</v>
      </c>
      <c r="S26" s="44" t="s">
        <v>232</v>
      </c>
      <c r="T26" s="65" t="s">
        <v>284</v>
      </c>
      <c r="U26" s="65" t="s">
        <v>11</v>
      </c>
      <c r="V26" s="69"/>
      <c r="W26" s="65">
        <v>1.2019</v>
      </c>
      <c r="X26" s="44" t="s">
        <v>285</v>
      </c>
      <c r="Y26" s="44" t="s">
        <v>435</v>
      </c>
      <c r="Z26" s="44" t="s">
        <v>436</v>
      </c>
      <c r="AA26" s="169">
        <v>10</v>
      </c>
      <c r="AB26" s="65" t="s">
        <v>286</v>
      </c>
      <c r="AC26" s="65"/>
      <c r="AD26" s="113">
        <v>59</v>
      </c>
      <c r="AE26" s="114">
        <v>1275052.8</v>
      </c>
      <c r="AF26" s="170">
        <f>AD26*AE26</f>
        <v>75228115.200000003</v>
      </c>
      <c r="AG26" s="114">
        <f>AF26*1.12</f>
        <v>84255489.024000004</v>
      </c>
      <c r="AH26" s="113">
        <v>91</v>
      </c>
      <c r="AI26" s="114">
        <v>1275052.8</v>
      </c>
      <c r="AJ26" s="114">
        <f>AH26*AI26</f>
        <v>116029804.8</v>
      </c>
      <c r="AK26" s="114">
        <f>AJ26*1.12</f>
        <v>129953381.376</v>
      </c>
      <c r="AL26" s="113">
        <v>91</v>
      </c>
      <c r="AM26" s="114">
        <v>1275052.8</v>
      </c>
      <c r="AN26" s="114">
        <f>AL26*AM26</f>
        <v>116029804.8</v>
      </c>
      <c r="AO26" s="114">
        <f>AN26*1.12</f>
        <v>129953381.376</v>
      </c>
      <c r="AP26" s="113">
        <v>91</v>
      </c>
      <c r="AQ26" s="114">
        <v>1275052.8</v>
      </c>
      <c r="AR26" s="114">
        <f>AP26*AQ26</f>
        <v>116029804.8</v>
      </c>
      <c r="AS26" s="114">
        <f>AR26*1.12</f>
        <v>129953381.376</v>
      </c>
      <c r="AT26" s="113">
        <v>91</v>
      </c>
      <c r="AU26" s="114">
        <v>1275052.8</v>
      </c>
      <c r="AV26" s="114">
        <f>AT26*AU26</f>
        <v>116029804.8</v>
      </c>
      <c r="AW26" s="114">
        <f>AV26*1.12</f>
        <v>129953381.376</v>
      </c>
      <c r="AX26" s="113">
        <f t="shared" ref="AX26" si="30">AT26+AP26+AL26+AH26+AD26</f>
        <v>423</v>
      </c>
      <c r="AY26" s="114">
        <f>AV26+AR26+AN26+AJ26+AF26</f>
        <v>539347334.39999998</v>
      </c>
      <c r="AZ26" s="114">
        <f t="shared" ref="AZ26" si="31">AW26+AS26+AO26+AK26+AG26</f>
        <v>604069014.528</v>
      </c>
      <c r="BA26" s="44" t="s">
        <v>245</v>
      </c>
      <c r="BB26" s="116"/>
      <c r="BC26" s="115"/>
      <c r="BD26" s="116"/>
      <c r="BE26" s="116"/>
      <c r="BF26" s="44" t="s">
        <v>437</v>
      </c>
      <c r="BG26" s="65"/>
      <c r="BH26" s="65"/>
      <c r="BI26" s="65"/>
      <c r="BJ26" s="65"/>
      <c r="BK26" s="65"/>
      <c r="BL26" s="65"/>
      <c r="BM26" s="44" t="s">
        <v>73</v>
      </c>
    </row>
    <row r="27" spans="1:65" s="89" customFormat="1" ht="12" customHeight="1" x14ac:dyDescent="0.2">
      <c r="A27" s="44" t="s">
        <v>268</v>
      </c>
      <c r="B27" s="121" t="s">
        <v>426</v>
      </c>
      <c r="C27" s="44"/>
      <c r="D27" s="65"/>
      <c r="E27" s="65"/>
      <c r="F27" s="65" t="s">
        <v>18</v>
      </c>
      <c r="G27" s="65" t="s">
        <v>318</v>
      </c>
      <c r="H27" s="88">
        <v>210030313</v>
      </c>
      <c r="I27" s="65" t="s">
        <v>67</v>
      </c>
      <c r="J27" s="65" t="s">
        <v>319</v>
      </c>
      <c r="K27" s="65" t="s">
        <v>9</v>
      </c>
      <c r="L27" s="65" t="s">
        <v>274</v>
      </c>
      <c r="M27" s="65"/>
      <c r="N27" s="79">
        <v>0</v>
      </c>
      <c r="O27" s="67">
        <v>230000000</v>
      </c>
      <c r="P27" s="65" t="s">
        <v>283</v>
      </c>
      <c r="Q27" s="44" t="s">
        <v>272</v>
      </c>
      <c r="R27" s="68" t="s">
        <v>234</v>
      </c>
      <c r="S27" s="67">
        <v>230000000</v>
      </c>
      <c r="T27" s="65" t="s">
        <v>10</v>
      </c>
      <c r="U27" s="65" t="s">
        <v>11</v>
      </c>
      <c r="V27" s="69"/>
      <c r="W27" s="32" t="s">
        <v>264</v>
      </c>
      <c r="X27" s="32" t="s">
        <v>285</v>
      </c>
      <c r="Y27" s="67">
        <v>0</v>
      </c>
      <c r="Z27" s="67">
        <v>90</v>
      </c>
      <c r="AA27" s="70">
        <v>10</v>
      </c>
      <c r="AB27" s="65" t="s">
        <v>320</v>
      </c>
      <c r="AC27" s="32" t="s">
        <v>236</v>
      </c>
      <c r="AD27" s="72">
        <v>1637</v>
      </c>
      <c r="AE27" s="71">
        <v>2945.49</v>
      </c>
      <c r="AF27" s="71">
        <f t="shared" si="5"/>
        <v>4821767.13</v>
      </c>
      <c r="AG27" s="71">
        <f t="shared" si="0"/>
        <v>5400379.1856000004</v>
      </c>
      <c r="AH27" s="72">
        <v>1362</v>
      </c>
      <c r="AI27" s="78">
        <v>2945.49</v>
      </c>
      <c r="AJ27" s="71">
        <f t="shared" si="6"/>
        <v>4011757.38</v>
      </c>
      <c r="AK27" s="71">
        <f t="shared" si="1"/>
        <v>4493168.2656000005</v>
      </c>
      <c r="AL27" s="72">
        <v>1362</v>
      </c>
      <c r="AM27" s="73">
        <v>2945.49</v>
      </c>
      <c r="AN27" s="71">
        <f t="shared" si="7"/>
        <v>4011757.38</v>
      </c>
      <c r="AO27" s="71">
        <f t="shared" si="2"/>
        <v>4493168.2656000005</v>
      </c>
      <c r="AP27" s="72">
        <v>1362</v>
      </c>
      <c r="AQ27" s="73">
        <v>2945.49</v>
      </c>
      <c r="AR27" s="71">
        <f t="shared" si="8"/>
        <v>4011757.38</v>
      </c>
      <c r="AS27" s="71">
        <f t="shared" si="3"/>
        <v>4493168.2656000005</v>
      </c>
      <c r="AT27" s="72">
        <v>1362</v>
      </c>
      <c r="AU27" s="74">
        <v>2945.49</v>
      </c>
      <c r="AV27" s="71">
        <f t="shared" si="9"/>
        <v>4011757.38</v>
      </c>
      <c r="AW27" s="71">
        <f t="shared" si="4"/>
        <v>4493168.2656000005</v>
      </c>
      <c r="AX27" s="72">
        <v>7085</v>
      </c>
      <c r="AY27" s="71">
        <v>0</v>
      </c>
      <c r="AZ27" s="71">
        <v>0</v>
      </c>
      <c r="BA27" s="44" t="s">
        <v>245</v>
      </c>
      <c r="BB27" s="44"/>
      <c r="BC27" s="65"/>
      <c r="BD27" s="65"/>
      <c r="BE27" s="44"/>
      <c r="BF27" s="44" t="s">
        <v>321</v>
      </c>
      <c r="BG27" s="65"/>
      <c r="BH27" s="111"/>
      <c r="BI27" s="56"/>
      <c r="BJ27" s="42"/>
      <c r="BK27" s="56"/>
      <c r="BL27" s="58"/>
      <c r="BM27" s="58"/>
    </row>
    <row r="28" spans="1:65" s="89" customFormat="1" ht="12" customHeight="1" x14ac:dyDescent="0.2">
      <c r="A28" s="44" t="s">
        <v>268</v>
      </c>
      <c r="B28" s="121" t="s">
        <v>426</v>
      </c>
      <c r="C28" s="44"/>
      <c r="D28" s="65"/>
      <c r="E28" s="65"/>
      <c r="F28" s="65" t="s">
        <v>19</v>
      </c>
      <c r="G28" s="65" t="s">
        <v>318</v>
      </c>
      <c r="H28" s="88">
        <v>210030313</v>
      </c>
      <c r="I28" s="65" t="s">
        <v>67</v>
      </c>
      <c r="J28" s="65" t="s">
        <v>319</v>
      </c>
      <c r="K28" s="65" t="s">
        <v>9</v>
      </c>
      <c r="L28" s="65" t="s">
        <v>274</v>
      </c>
      <c r="M28" s="65"/>
      <c r="N28" s="79">
        <v>0</v>
      </c>
      <c r="O28" s="67">
        <v>230000000</v>
      </c>
      <c r="P28" s="65" t="s">
        <v>283</v>
      </c>
      <c r="Q28" s="44" t="s">
        <v>279</v>
      </c>
      <c r="R28" s="68" t="s">
        <v>234</v>
      </c>
      <c r="S28" s="67">
        <v>230000000</v>
      </c>
      <c r="T28" s="65" t="s">
        <v>10</v>
      </c>
      <c r="U28" s="65" t="s">
        <v>11</v>
      </c>
      <c r="V28" s="69"/>
      <c r="W28" s="32" t="s">
        <v>264</v>
      </c>
      <c r="X28" s="32" t="s">
        <v>285</v>
      </c>
      <c r="Y28" s="67">
        <v>0</v>
      </c>
      <c r="Z28" s="67">
        <v>90</v>
      </c>
      <c r="AA28" s="70">
        <v>10</v>
      </c>
      <c r="AB28" s="65" t="s">
        <v>320</v>
      </c>
      <c r="AC28" s="32" t="s">
        <v>236</v>
      </c>
      <c r="AD28" s="72">
        <v>1637</v>
      </c>
      <c r="AE28" s="71">
        <v>2945.49</v>
      </c>
      <c r="AF28" s="71">
        <v>4821767.13</v>
      </c>
      <c r="AG28" s="71">
        <v>5400379.1856000004</v>
      </c>
      <c r="AH28" s="72">
        <v>1362</v>
      </c>
      <c r="AI28" s="78">
        <v>2945.49</v>
      </c>
      <c r="AJ28" s="171">
        <v>4011757.38</v>
      </c>
      <c r="AK28" s="171">
        <v>4493168.2656000005</v>
      </c>
      <c r="AL28" s="171">
        <v>1362</v>
      </c>
      <c r="AM28" s="171">
        <v>2945.49</v>
      </c>
      <c r="AN28" s="171">
        <v>4011757.38</v>
      </c>
      <c r="AO28" s="171">
        <v>4493168.2656000005</v>
      </c>
      <c r="AP28" s="171">
        <v>1362</v>
      </c>
      <c r="AQ28" s="171">
        <v>2945.49</v>
      </c>
      <c r="AR28" s="171">
        <v>4011757.38</v>
      </c>
      <c r="AS28" s="171">
        <v>4493168.2656000005</v>
      </c>
      <c r="AT28" s="171">
        <v>1362</v>
      </c>
      <c r="AU28" s="171">
        <v>2945.49</v>
      </c>
      <c r="AV28" s="171">
        <v>4011757.38</v>
      </c>
      <c r="AW28" s="171">
        <v>4493168.2656000005</v>
      </c>
      <c r="AX28" s="171">
        <v>7085</v>
      </c>
      <c r="AY28" s="171">
        <v>0</v>
      </c>
      <c r="AZ28" s="171">
        <v>0</v>
      </c>
      <c r="BA28" s="172" t="s">
        <v>245</v>
      </c>
      <c r="BB28" s="44"/>
      <c r="BC28" s="65"/>
      <c r="BD28" s="65"/>
      <c r="BE28" s="44"/>
      <c r="BF28" s="44" t="s">
        <v>321</v>
      </c>
      <c r="BG28" s="65"/>
      <c r="BH28" s="111"/>
      <c r="BI28" s="56"/>
      <c r="BJ28" s="56"/>
      <c r="BK28" s="42"/>
      <c r="BL28" s="56"/>
      <c r="BM28" s="58"/>
    </row>
    <row r="29" spans="1:65" s="244" customFormat="1" ht="12" customHeight="1" x14ac:dyDescent="0.2">
      <c r="A29" s="231" t="s">
        <v>268</v>
      </c>
      <c r="B29" s="230" t="s">
        <v>426</v>
      </c>
      <c r="C29" s="231"/>
      <c r="D29" s="232" t="s">
        <v>13</v>
      </c>
      <c r="F29" s="233" t="s">
        <v>20</v>
      </c>
      <c r="G29" s="233" t="s">
        <v>318</v>
      </c>
      <c r="H29" s="265">
        <v>210030313</v>
      </c>
      <c r="I29" s="233" t="s">
        <v>67</v>
      </c>
      <c r="J29" s="233" t="s">
        <v>319</v>
      </c>
      <c r="K29" s="233" t="s">
        <v>9</v>
      </c>
      <c r="L29" s="233" t="s">
        <v>438</v>
      </c>
      <c r="M29" s="233" t="s">
        <v>60</v>
      </c>
      <c r="N29" s="266" t="s">
        <v>276</v>
      </c>
      <c r="O29" s="267">
        <v>230000000</v>
      </c>
      <c r="P29" s="233" t="s">
        <v>283</v>
      </c>
      <c r="Q29" s="231" t="s">
        <v>277</v>
      </c>
      <c r="R29" s="268" t="s">
        <v>234</v>
      </c>
      <c r="S29" s="267">
        <v>230000000</v>
      </c>
      <c r="T29" s="233" t="s">
        <v>10</v>
      </c>
      <c r="U29" s="233" t="s">
        <v>11</v>
      </c>
      <c r="V29" s="269"/>
      <c r="W29" s="164" t="s">
        <v>264</v>
      </c>
      <c r="X29" s="164" t="s">
        <v>285</v>
      </c>
      <c r="Y29" s="267">
        <v>30</v>
      </c>
      <c r="Z29" s="267">
        <v>60</v>
      </c>
      <c r="AA29" s="270">
        <v>10</v>
      </c>
      <c r="AB29" s="233" t="s">
        <v>320</v>
      </c>
      <c r="AC29" s="164" t="s">
        <v>236</v>
      </c>
      <c r="AD29" s="271">
        <v>1637</v>
      </c>
      <c r="AE29" s="272">
        <v>2945.49</v>
      </c>
      <c r="AF29" s="273">
        <v>4821767.13</v>
      </c>
      <c r="AG29" s="272">
        <v>5400379.1856000004</v>
      </c>
      <c r="AH29" s="271">
        <v>1362</v>
      </c>
      <c r="AI29" s="271">
        <v>2945.49</v>
      </c>
      <c r="AJ29" s="274">
        <v>4011757.38</v>
      </c>
      <c r="AK29" s="274">
        <v>4493168.2656000005</v>
      </c>
      <c r="AL29" s="274">
        <v>1362</v>
      </c>
      <c r="AM29" s="272">
        <v>2945.49</v>
      </c>
      <c r="AN29" s="274">
        <v>4011757.38</v>
      </c>
      <c r="AO29" s="274">
        <v>4493168.2656000005</v>
      </c>
      <c r="AP29" s="274">
        <v>1362</v>
      </c>
      <c r="AQ29" s="272">
        <v>2945.49</v>
      </c>
      <c r="AR29" s="274">
        <v>4011757.38</v>
      </c>
      <c r="AS29" s="274">
        <v>4493168.2656000005</v>
      </c>
      <c r="AT29" s="274">
        <v>1362</v>
      </c>
      <c r="AU29" s="272">
        <v>2945.49</v>
      </c>
      <c r="AV29" s="274">
        <v>4011757.38</v>
      </c>
      <c r="AW29" s="274">
        <v>4493168.2656000005</v>
      </c>
      <c r="AX29" s="274">
        <v>7085</v>
      </c>
      <c r="AY29" s="272">
        <v>0</v>
      </c>
      <c r="AZ29" s="272">
        <v>0</v>
      </c>
      <c r="BA29" s="275" t="s">
        <v>245</v>
      </c>
      <c r="BB29" s="231"/>
      <c r="BC29" s="233"/>
      <c r="BD29" s="233"/>
      <c r="BE29" s="231"/>
      <c r="BF29" s="231" t="s">
        <v>321</v>
      </c>
      <c r="BG29" s="233"/>
      <c r="BH29" s="276"/>
      <c r="BI29" s="277"/>
      <c r="BJ29" s="277"/>
      <c r="BK29" s="277"/>
      <c r="BL29" s="277"/>
      <c r="BM29" s="277" t="s">
        <v>508</v>
      </c>
    </row>
    <row r="30" spans="1:65" s="89" customFormat="1" ht="12" customHeight="1" x14ac:dyDescent="0.2">
      <c r="A30" s="44" t="s">
        <v>268</v>
      </c>
      <c r="B30" s="121" t="s">
        <v>426</v>
      </c>
      <c r="C30" s="44"/>
      <c r="D30" s="173" t="s">
        <v>53</v>
      </c>
      <c r="E30" s="65"/>
      <c r="F30" s="65" t="s">
        <v>30</v>
      </c>
      <c r="G30" s="65" t="s">
        <v>322</v>
      </c>
      <c r="H30" s="88">
        <v>220011215</v>
      </c>
      <c r="I30" s="65" t="s">
        <v>61</v>
      </c>
      <c r="J30" s="65" t="s">
        <v>62</v>
      </c>
      <c r="K30" s="65" t="s">
        <v>25</v>
      </c>
      <c r="L30" s="65"/>
      <c r="M30" s="65" t="s">
        <v>60</v>
      </c>
      <c r="N30" s="79">
        <v>30</v>
      </c>
      <c r="O30" s="67">
        <v>230000000</v>
      </c>
      <c r="P30" s="65" t="s">
        <v>283</v>
      </c>
      <c r="Q30" s="44" t="s">
        <v>272</v>
      </c>
      <c r="R30" s="68" t="s">
        <v>234</v>
      </c>
      <c r="S30" s="67">
        <v>230000000</v>
      </c>
      <c r="T30" s="65" t="s">
        <v>10</v>
      </c>
      <c r="U30" s="65" t="s">
        <v>11</v>
      </c>
      <c r="V30" s="69"/>
      <c r="W30" s="32" t="s">
        <v>264</v>
      </c>
      <c r="X30" s="32" t="s">
        <v>285</v>
      </c>
      <c r="Y30" s="67">
        <v>30</v>
      </c>
      <c r="Z30" s="67">
        <v>60</v>
      </c>
      <c r="AA30" s="70">
        <v>10</v>
      </c>
      <c r="AB30" s="65" t="s">
        <v>286</v>
      </c>
      <c r="AC30" s="32" t="s">
        <v>236</v>
      </c>
      <c r="AD30" s="72">
        <v>351</v>
      </c>
      <c r="AE30" s="71">
        <v>86418.75</v>
      </c>
      <c r="AF30" s="71">
        <f t="shared" si="5"/>
        <v>30332981.25</v>
      </c>
      <c r="AG30" s="71">
        <f t="shared" si="0"/>
        <v>33972939</v>
      </c>
      <c r="AH30" s="71">
        <v>220</v>
      </c>
      <c r="AI30" s="78">
        <v>89443.4</v>
      </c>
      <c r="AJ30" s="71">
        <f t="shared" si="6"/>
        <v>19677548</v>
      </c>
      <c r="AK30" s="71">
        <f t="shared" si="1"/>
        <v>22038853.760000002</v>
      </c>
      <c r="AL30" s="72">
        <v>220</v>
      </c>
      <c r="AM30" s="73">
        <v>92573.92</v>
      </c>
      <c r="AN30" s="71">
        <f t="shared" si="7"/>
        <v>20366262.399999999</v>
      </c>
      <c r="AO30" s="71">
        <f t="shared" si="2"/>
        <v>22810213.888</v>
      </c>
      <c r="AP30" s="72">
        <v>220</v>
      </c>
      <c r="AQ30" s="73">
        <v>95814.01</v>
      </c>
      <c r="AR30" s="71">
        <f t="shared" si="8"/>
        <v>21079082.199999999</v>
      </c>
      <c r="AS30" s="71">
        <f t="shared" si="3"/>
        <v>23608572.064000003</v>
      </c>
      <c r="AT30" s="72">
        <v>220</v>
      </c>
      <c r="AU30" s="74">
        <v>99167.5</v>
      </c>
      <c r="AV30" s="71">
        <f t="shared" si="9"/>
        <v>21816850</v>
      </c>
      <c r="AW30" s="71">
        <f t="shared" si="4"/>
        <v>24434872.000000004</v>
      </c>
      <c r="AX30" s="72">
        <v>1231</v>
      </c>
      <c r="AY30" s="71">
        <v>113272723.84999999</v>
      </c>
      <c r="AZ30" s="71">
        <v>126865450.71200001</v>
      </c>
      <c r="BA30" s="44" t="s">
        <v>245</v>
      </c>
      <c r="BB30" s="44"/>
      <c r="BC30" s="65"/>
      <c r="BD30" s="65"/>
      <c r="BE30" s="44"/>
      <c r="BF30" s="44" t="s">
        <v>323</v>
      </c>
      <c r="BG30" s="65"/>
      <c r="BH30" s="111"/>
      <c r="BI30" s="56"/>
      <c r="BJ30" s="42"/>
      <c r="BK30" s="56"/>
      <c r="BL30" s="58"/>
      <c r="BM30" s="58"/>
    </row>
    <row r="31" spans="1:65" s="89" customFormat="1" ht="12" customHeight="1" x14ac:dyDescent="0.2">
      <c r="A31" s="44" t="s">
        <v>268</v>
      </c>
      <c r="B31" s="121" t="s">
        <v>426</v>
      </c>
      <c r="C31" s="44"/>
      <c r="D31" s="173" t="s">
        <v>14</v>
      </c>
      <c r="E31" s="65"/>
      <c r="F31" s="65" t="s">
        <v>21</v>
      </c>
      <c r="G31" s="65" t="s">
        <v>324</v>
      </c>
      <c r="H31" s="88">
        <v>260000264</v>
      </c>
      <c r="I31" s="65" t="s">
        <v>325</v>
      </c>
      <c r="J31" s="65" t="s">
        <v>326</v>
      </c>
      <c r="K31" s="65" t="s">
        <v>25</v>
      </c>
      <c r="L31" s="65"/>
      <c r="M31" s="65" t="s">
        <v>60</v>
      </c>
      <c r="N31" s="66">
        <v>30</v>
      </c>
      <c r="O31" s="67">
        <v>230000000</v>
      </c>
      <c r="P31" s="65" t="s">
        <v>283</v>
      </c>
      <c r="Q31" s="44" t="s">
        <v>272</v>
      </c>
      <c r="R31" s="68" t="s">
        <v>234</v>
      </c>
      <c r="S31" s="67">
        <v>230000000</v>
      </c>
      <c r="T31" s="65" t="s">
        <v>10</v>
      </c>
      <c r="U31" s="65" t="s">
        <v>11</v>
      </c>
      <c r="V31" s="69"/>
      <c r="W31" s="32" t="s">
        <v>264</v>
      </c>
      <c r="X31" s="32" t="s">
        <v>285</v>
      </c>
      <c r="Y31" s="67">
        <v>30</v>
      </c>
      <c r="Z31" s="67">
        <v>60</v>
      </c>
      <c r="AA31" s="70">
        <v>10</v>
      </c>
      <c r="AB31" s="65" t="s">
        <v>327</v>
      </c>
      <c r="AC31" s="32" t="s">
        <v>236</v>
      </c>
      <c r="AD31" s="72">
        <v>15.821999999999999</v>
      </c>
      <c r="AE31" s="71">
        <v>828578.04</v>
      </c>
      <c r="AF31" s="71">
        <f t="shared" si="5"/>
        <v>13109761.748880001</v>
      </c>
      <c r="AG31" s="71">
        <f t="shared" si="0"/>
        <v>14682933.158745602</v>
      </c>
      <c r="AH31" s="72">
        <v>12.821999999999999</v>
      </c>
      <c r="AI31" s="78">
        <v>828578.04</v>
      </c>
      <c r="AJ31" s="71">
        <f t="shared" si="6"/>
        <v>10624027.62888</v>
      </c>
      <c r="AK31" s="71">
        <f t="shared" si="1"/>
        <v>11898910.944345601</v>
      </c>
      <c r="AL31" s="72">
        <v>12.821999999999999</v>
      </c>
      <c r="AM31" s="73">
        <v>828578.04</v>
      </c>
      <c r="AN31" s="71">
        <f t="shared" si="7"/>
        <v>10624027.62888</v>
      </c>
      <c r="AO31" s="71">
        <f t="shared" si="2"/>
        <v>11898910.944345601</v>
      </c>
      <c r="AP31" s="72">
        <v>12.821999999999999</v>
      </c>
      <c r="AQ31" s="73">
        <v>828578.04</v>
      </c>
      <c r="AR31" s="71">
        <f t="shared" si="8"/>
        <v>10624027.62888</v>
      </c>
      <c r="AS31" s="71">
        <f t="shared" si="3"/>
        <v>11898910.944345601</v>
      </c>
      <c r="AT31" s="72">
        <v>12.821999999999999</v>
      </c>
      <c r="AU31" s="74">
        <v>828578.04</v>
      </c>
      <c r="AV31" s="71">
        <f t="shared" si="9"/>
        <v>10624027.62888</v>
      </c>
      <c r="AW31" s="71">
        <f t="shared" si="4"/>
        <v>11898910.944345601</v>
      </c>
      <c r="AX31" s="72">
        <v>67.11</v>
      </c>
      <c r="AY31" s="71">
        <v>55605872.264399998</v>
      </c>
      <c r="AZ31" s="71">
        <v>62278576.936128005</v>
      </c>
      <c r="BA31" s="44" t="s">
        <v>245</v>
      </c>
      <c r="BB31" s="44"/>
      <c r="BC31" s="65"/>
      <c r="BD31" s="65"/>
      <c r="BE31" s="44"/>
      <c r="BF31" s="44" t="s">
        <v>328</v>
      </c>
      <c r="BG31" s="65"/>
      <c r="BH31" s="111"/>
      <c r="BI31" s="56"/>
      <c r="BJ31" s="42"/>
      <c r="BK31" s="56"/>
      <c r="BL31" s="58"/>
      <c r="BM31" s="58"/>
    </row>
    <row r="32" spans="1:65" s="89" customFormat="1" ht="12" customHeight="1" x14ac:dyDescent="0.2">
      <c r="A32" s="44" t="s">
        <v>268</v>
      </c>
      <c r="B32" s="121" t="s">
        <v>426</v>
      </c>
      <c r="C32" s="44"/>
      <c r="D32" s="173" t="s">
        <v>37</v>
      </c>
      <c r="E32" s="65"/>
      <c r="F32" s="65" t="s">
        <v>22</v>
      </c>
      <c r="G32" s="65" t="s">
        <v>329</v>
      </c>
      <c r="H32" s="88">
        <v>210000459</v>
      </c>
      <c r="I32" s="58" t="s">
        <v>63</v>
      </c>
      <c r="J32" s="65" t="s">
        <v>330</v>
      </c>
      <c r="K32" s="65" t="s">
        <v>25</v>
      </c>
      <c r="L32" s="65"/>
      <c r="M32" s="65" t="s">
        <v>60</v>
      </c>
      <c r="N32" s="66">
        <v>30</v>
      </c>
      <c r="O32" s="67">
        <v>230000000</v>
      </c>
      <c r="P32" s="65" t="s">
        <v>283</v>
      </c>
      <c r="Q32" s="44" t="s">
        <v>272</v>
      </c>
      <c r="R32" s="68" t="s">
        <v>234</v>
      </c>
      <c r="S32" s="67">
        <v>230000000</v>
      </c>
      <c r="T32" s="65" t="s">
        <v>10</v>
      </c>
      <c r="U32" s="65" t="s">
        <v>11</v>
      </c>
      <c r="V32" s="69"/>
      <c r="W32" s="32" t="s">
        <v>264</v>
      </c>
      <c r="X32" s="32" t="s">
        <v>285</v>
      </c>
      <c r="Y32" s="67">
        <v>30</v>
      </c>
      <c r="Z32" s="67">
        <v>60</v>
      </c>
      <c r="AA32" s="70">
        <v>10</v>
      </c>
      <c r="AB32" s="65" t="s">
        <v>286</v>
      </c>
      <c r="AC32" s="32" t="s">
        <v>236</v>
      </c>
      <c r="AD32" s="72">
        <v>589</v>
      </c>
      <c r="AE32" s="71">
        <v>4951.25</v>
      </c>
      <c r="AF32" s="71">
        <f t="shared" si="5"/>
        <v>2916286.25</v>
      </c>
      <c r="AG32" s="71">
        <f t="shared" si="0"/>
        <v>3266240.6</v>
      </c>
      <c r="AH32" s="72">
        <v>188</v>
      </c>
      <c r="AI32" s="78">
        <v>5124.54</v>
      </c>
      <c r="AJ32" s="71">
        <f t="shared" si="6"/>
        <v>963413.52</v>
      </c>
      <c r="AK32" s="71">
        <f t="shared" si="1"/>
        <v>1079023.1424</v>
      </c>
      <c r="AL32" s="72">
        <v>188</v>
      </c>
      <c r="AM32" s="73">
        <v>5303.9</v>
      </c>
      <c r="AN32" s="71">
        <f t="shared" si="7"/>
        <v>997133.2</v>
      </c>
      <c r="AO32" s="71">
        <f t="shared" si="2"/>
        <v>1116789.1840000001</v>
      </c>
      <c r="AP32" s="72">
        <v>188</v>
      </c>
      <c r="AQ32" s="73">
        <v>5489.53</v>
      </c>
      <c r="AR32" s="71">
        <f t="shared" si="8"/>
        <v>1032031.6399999999</v>
      </c>
      <c r="AS32" s="71">
        <f t="shared" si="3"/>
        <v>1155875.4368</v>
      </c>
      <c r="AT32" s="72">
        <v>188</v>
      </c>
      <c r="AU32" s="74">
        <v>5681.67</v>
      </c>
      <c r="AV32" s="71">
        <f t="shared" si="9"/>
        <v>1068153.96</v>
      </c>
      <c r="AW32" s="71">
        <f t="shared" si="4"/>
        <v>1196332.4352000002</v>
      </c>
      <c r="AX32" s="72">
        <v>1341</v>
      </c>
      <c r="AY32" s="71">
        <v>6977018.5700000003</v>
      </c>
      <c r="AZ32" s="71">
        <v>7814260.7983999997</v>
      </c>
      <c r="BA32" s="44" t="s">
        <v>245</v>
      </c>
      <c r="BB32" s="44"/>
      <c r="BC32" s="65"/>
      <c r="BD32" s="65"/>
      <c r="BE32" s="44"/>
      <c r="BF32" s="44" t="s">
        <v>331</v>
      </c>
      <c r="BG32" s="65"/>
      <c r="BH32" s="111"/>
      <c r="BI32" s="56"/>
      <c r="BJ32" s="42"/>
      <c r="BK32" s="56"/>
      <c r="BL32" s="58"/>
      <c r="BM32" s="58"/>
    </row>
    <row r="33" spans="1:65" s="89" customFormat="1" ht="12" customHeight="1" x14ac:dyDescent="0.2">
      <c r="A33" s="44" t="s">
        <v>268</v>
      </c>
      <c r="B33" s="121" t="s">
        <v>426</v>
      </c>
      <c r="C33" s="44"/>
      <c r="D33" s="173" t="s">
        <v>35</v>
      </c>
      <c r="E33" s="65"/>
      <c r="F33" s="65" t="s">
        <v>23</v>
      </c>
      <c r="G33" s="65" t="s">
        <v>329</v>
      </c>
      <c r="H33" s="88">
        <v>210000463</v>
      </c>
      <c r="I33" s="58" t="s">
        <v>63</v>
      </c>
      <c r="J33" s="65" t="s">
        <v>330</v>
      </c>
      <c r="K33" s="65" t="s">
        <v>25</v>
      </c>
      <c r="L33" s="65"/>
      <c r="M33" s="65" t="s">
        <v>60</v>
      </c>
      <c r="N33" s="66">
        <v>30</v>
      </c>
      <c r="O33" s="67">
        <v>230000000</v>
      </c>
      <c r="P33" s="65" t="s">
        <v>283</v>
      </c>
      <c r="Q33" s="44" t="s">
        <v>272</v>
      </c>
      <c r="R33" s="68" t="s">
        <v>234</v>
      </c>
      <c r="S33" s="67">
        <v>230000000</v>
      </c>
      <c r="T33" s="65" t="s">
        <v>10</v>
      </c>
      <c r="U33" s="65" t="s">
        <v>11</v>
      </c>
      <c r="V33" s="69"/>
      <c r="W33" s="32" t="s">
        <v>264</v>
      </c>
      <c r="X33" s="32" t="s">
        <v>285</v>
      </c>
      <c r="Y33" s="67">
        <v>30</v>
      </c>
      <c r="Z33" s="67">
        <v>60</v>
      </c>
      <c r="AA33" s="70">
        <v>10</v>
      </c>
      <c r="AB33" s="65" t="s">
        <v>286</v>
      </c>
      <c r="AC33" s="32" t="s">
        <v>236</v>
      </c>
      <c r="AD33" s="72">
        <v>24</v>
      </c>
      <c r="AE33" s="71">
        <v>3456</v>
      </c>
      <c r="AF33" s="71">
        <f t="shared" si="5"/>
        <v>82944</v>
      </c>
      <c r="AG33" s="71">
        <f t="shared" si="0"/>
        <v>92897.280000000013</v>
      </c>
      <c r="AH33" s="72">
        <v>20</v>
      </c>
      <c r="AI33" s="78">
        <v>3576.9599999999996</v>
      </c>
      <c r="AJ33" s="71">
        <f t="shared" si="6"/>
        <v>71539.199999999997</v>
      </c>
      <c r="AK33" s="71">
        <f t="shared" si="1"/>
        <v>80123.90400000001</v>
      </c>
      <c r="AL33" s="72">
        <v>20</v>
      </c>
      <c r="AM33" s="73">
        <v>3702.15</v>
      </c>
      <c r="AN33" s="71">
        <f t="shared" si="7"/>
        <v>74043</v>
      </c>
      <c r="AO33" s="71">
        <f t="shared" si="2"/>
        <v>82928.160000000003</v>
      </c>
      <c r="AP33" s="72">
        <v>20</v>
      </c>
      <c r="AQ33" s="73">
        <v>3831.72</v>
      </c>
      <c r="AR33" s="71">
        <f t="shared" si="8"/>
        <v>76634.399999999994</v>
      </c>
      <c r="AS33" s="71">
        <f t="shared" si="3"/>
        <v>85830.528000000006</v>
      </c>
      <c r="AT33" s="72">
        <v>20</v>
      </c>
      <c r="AU33" s="74">
        <v>3965.83</v>
      </c>
      <c r="AV33" s="71">
        <f t="shared" si="9"/>
        <v>79316.600000000006</v>
      </c>
      <c r="AW33" s="71">
        <f t="shared" si="4"/>
        <v>88834.592000000019</v>
      </c>
      <c r="AX33" s="72">
        <v>104</v>
      </c>
      <c r="AY33" s="71">
        <v>384477.2</v>
      </c>
      <c r="AZ33" s="71">
        <v>430614.46400000004</v>
      </c>
      <c r="BA33" s="44" t="s">
        <v>245</v>
      </c>
      <c r="BB33" s="44"/>
      <c r="BC33" s="65"/>
      <c r="BD33" s="65"/>
      <c r="BE33" s="44"/>
      <c r="BF33" s="44" t="s">
        <v>332</v>
      </c>
      <c r="BG33" s="65"/>
      <c r="BH33" s="111"/>
      <c r="BI33" s="56"/>
      <c r="BJ33" s="42"/>
      <c r="BK33" s="56"/>
      <c r="BL33" s="58"/>
      <c r="BM33" s="58"/>
    </row>
    <row r="34" spans="1:65" s="89" customFormat="1" ht="12" customHeight="1" x14ac:dyDescent="0.2">
      <c r="A34" s="44" t="s">
        <v>268</v>
      </c>
      <c r="B34" s="121" t="s">
        <v>426</v>
      </c>
      <c r="C34" s="44"/>
      <c r="D34" s="173" t="s">
        <v>33</v>
      </c>
      <c r="E34" s="65"/>
      <c r="F34" s="65" t="s">
        <v>24</v>
      </c>
      <c r="G34" s="65" t="s">
        <v>329</v>
      </c>
      <c r="H34" s="88">
        <v>210000913</v>
      </c>
      <c r="I34" s="58" t="s">
        <v>63</v>
      </c>
      <c r="J34" s="65" t="s">
        <v>330</v>
      </c>
      <c r="K34" s="65" t="s">
        <v>25</v>
      </c>
      <c r="L34" s="65"/>
      <c r="M34" s="65" t="s">
        <v>60</v>
      </c>
      <c r="N34" s="66">
        <v>30</v>
      </c>
      <c r="O34" s="67">
        <v>230000000</v>
      </c>
      <c r="P34" s="65" t="s">
        <v>283</v>
      </c>
      <c r="Q34" s="44" t="s">
        <v>272</v>
      </c>
      <c r="R34" s="68" t="s">
        <v>234</v>
      </c>
      <c r="S34" s="67">
        <v>230000000</v>
      </c>
      <c r="T34" s="65" t="s">
        <v>10</v>
      </c>
      <c r="U34" s="65" t="s">
        <v>11</v>
      </c>
      <c r="V34" s="69"/>
      <c r="W34" s="32" t="s">
        <v>264</v>
      </c>
      <c r="X34" s="32" t="s">
        <v>285</v>
      </c>
      <c r="Y34" s="67">
        <v>30</v>
      </c>
      <c r="Z34" s="67">
        <v>60</v>
      </c>
      <c r="AA34" s="70">
        <v>10</v>
      </c>
      <c r="AB34" s="65" t="s">
        <v>286</v>
      </c>
      <c r="AC34" s="32" t="s">
        <v>236</v>
      </c>
      <c r="AD34" s="72">
        <v>694</v>
      </c>
      <c r="AE34" s="71">
        <v>1825.15</v>
      </c>
      <c r="AF34" s="71">
        <f t="shared" si="5"/>
        <v>1266654.1000000001</v>
      </c>
      <c r="AG34" s="71">
        <f t="shared" si="0"/>
        <v>1418652.5920000002</v>
      </c>
      <c r="AH34" s="72">
        <v>1000</v>
      </c>
      <c r="AI34" s="78">
        <v>1889.03</v>
      </c>
      <c r="AJ34" s="71">
        <f t="shared" si="6"/>
        <v>1889030</v>
      </c>
      <c r="AK34" s="71">
        <f t="shared" si="1"/>
        <v>2115713.6</v>
      </c>
      <c r="AL34" s="72">
        <v>1000</v>
      </c>
      <c r="AM34" s="73">
        <v>1955.14</v>
      </c>
      <c r="AN34" s="71">
        <f t="shared" si="7"/>
        <v>1955140</v>
      </c>
      <c r="AO34" s="71">
        <f t="shared" si="2"/>
        <v>2189756.8000000003</v>
      </c>
      <c r="AP34" s="72">
        <v>1000</v>
      </c>
      <c r="AQ34" s="73">
        <v>2023.57</v>
      </c>
      <c r="AR34" s="71">
        <f t="shared" si="8"/>
        <v>2023570</v>
      </c>
      <c r="AS34" s="71">
        <f t="shared" si="3"/>
        <v>2266398.4000000004</v>
      </c>
      <c r="AT34" s="72">
        <v>1000</v>
      </c>
      <c r="AU34" s="74">
        <v>2094.4</v>
      </c>
      <c r="AV34" s="71">
        <f t="shared" si="9"/>
        <v>2094400</v>
      </c>
      <c r="AW34" s="71">
        <f t="shared" si="4"/>
        <v>2345728</v>
      </c>
      <c r="AX34" s="72">
        <v>4694</v>
      </c>
      <c r="AY34" s="71">
        <v>9228794.0999999996</v>
      </c>
      <c r="AZ34" s="71">
        <v>10336249.392000001</v>
      </c>
      <c r="BA34" s="44" t="s">
        <v>245</v>
      </c>
      <c r="BB34" s="44"/>
      <c r="BC34" s="65"/>
      <c r="BD34" s="65"/>
      <c r="BE34" s="44"/>
      <c r="BF34" s="44" t="s">
        <v>333</v>
      </c>
      <c r="BG34" s="65"/>
      <c r="BH34" s="111"/>
      <c r="BI34" s="56"/>
      <c r="BJ34" s="42"/>
      <c r="BK34" s="56"/>
      <c r="BL34" s="58"/>
      <c r="BM34" s="58"/>
    </row>
    <row r="35" spans="1:65" s="89" customFormat="1" ht="12" customHeight="1" x14ac:dyDescent="0.2">
      <c r="A35" s="44" t="s">
        <v>268</v>
      </c>
      <c r="B35" s="121" t="s">
        <v>426</v>
      </c>
      <c r="C35" s="44"/>
      <c r="D35" s="173" t="s">
        <v>31</v>
      </c>
      <c r="E35" s="65"/>
      <c r="F35" s="65" t="s">
        <v>26</v>
      </c>
      <c r="G35" s="65" t="s">
        <v>329</v>
      </c>
      <c r="H35" s="88">
        <v>210026839</v>
      </c>
      <c r="I35" s="58" t="s">
        <v>63</v>
      </c>
      <c r="J35" s="65" t="s">
        <v>330</v>
      </c>
      <c r="K35" s="65" t="s">
        <v>25</v>
      </c>
      <c r="L35" s="65"/>
      <c r="M35" s="65" t="s">
        <v>60</v>
      </c>
      <c r="N35" s="66">
        <v>30</v>
      </c>
      <c r="O35" s="67">
        <v>230000000</v>
      </c>
      <c r="P35" s="65" t="s">
        <v>283</v>
      </c>
      <c r="Q35" s="44" t="s">
        <v>272</v>
      </c>
      <c r="R35" s="68" t="s">
        <v>234</v>
      </c>
      <c r="S35" s="67">
        <v>230000000</v>
      </c>
      <c r="T35" s="65" t="s">
        <v>10</v>
      </c>
      <c r="U35" s="65" t="s">
        <v>11</v>
      </c>
      <c r="V35" s="69"/>
      <c r="W35" s="32" t="s">
        <v>264</v>
      </c>
      <c r="X35" s="32" t="s">
        <v>285</v>
      </c>
      <c r="Y35" s="67">
        <v>30</v>
      </c>
      <c r="Z35" s="67">
        <v>60</v>
      </c>
      <c r="AA35" s="70">
        <v>10</v>
      </c>
      <c r="AB35" s="65" t="s">
        <v>286</v>
      </c>
      <c r="AC35" s="32" t="s">
        <v>236</v>
      </c>
      <c r="AD35" s="72">
        <v>946</v>
      </c>
      <c r="AE35" s="71">
        <v>1542.91</v>
      </c>
      <c r="AF35" s="71">
        <f t="shared" si="5"/>
        <v>1459592.86</v>
      </c>
      <c r="AG35" s="71">
        <f t="shared" si="0"/>
        <v>1634744.0032000004</v>
      </c>
      <c r="AH35" s="72">
        <v>1000</v>
      </c>
      <c r="AI35" s="78">
        <v>1596.91</v>
      </c>
      <c r="AJ35" s="71">
        <f t="shared" si="6"/>
        <v>1596910</v>
      </c>
      <c r="AK35" s="71">
        <f t="shared" si="1"/>
        <v>1788539.2000000002</v>
      </c>
      <c r="AL35" s="72">
        <v>1000</v>
      </c>
      <c r="AM35" s="73">
        <v>1652.8</v>
      </c>
      <c r="AN35" s="71">
        <f t="shared" si="7"/>
        <v>1652800</v>
      </c>
      <c r="AO35" s="71">
        <f t="shared" si="2"/>
        <v>1851136.0000000002</v>
      </c>
      <c r="AP35" s="72">
        <v>1000</v>
      </c>
      <c r="AQ35" s="73">
        <v>1710.65</v>
      </c>
      <c r="AR35" s="71">
        <f t="shared" si="8"/>
        <v>1710650</v>
      </c>
      <c r="AS35" s="71">
        <f t="shared" si="3"/>
        <v>1915928.0000000002</v>
      </c>
      <c r="AT35" s="72">
        <v>1000</v>
      </c>
      <c r="AU35" s="74">
        <v>1770.52</v>
      </c>
      <c r="AV35" s="71">
        <f t="shared" si="9"/>
        <v>1770520</v>
      </c>
      <c r="AW35" s="71">
        <f t="shared" si="4"/>
        <v>1982982.4000000001</v>
      </c>
      <c r="AX35" s="72">
        <v>4946</v>
      </c>
      <c r="AY35" s="71">
        <v>8190472.8600000003</v>
      </c>
      <c r="AZ35" s="71">
        <v>9173329.6032000016</v>
      </c>
      <c r="BA35" s="44" t="s">
        <v>245</v>
      </c>
      <c r="BB35" s="44"/>
      <c r="BC35" s="65"/>
      <c r="BD35" s="65"/>
      <c r="BE35" s="44"/>
      <c r="BF35" s="44" t="s">
        <v>334</v>
      </c>
      <c r="BG35" s="65"/>
      <c r="BH35" s="111"/>
      <c r="BI35" s="56"/>
      <c r="BJ35" s="42"/>
      <c r="BK35" s="56"/>
      <c r="BL35" s="58"/>
      <c r="BM35" s="58"/>
    </row>
    <row r="36" spans="1:65" s="89" customFormat="1" ht="12" customHeight="1" x14ac:dyDescent="0.2">
      <c r="A36" s="44" t="s">
        <v>268</v>
      </c>
      <c r="B36" s="121" t="s">
        <v>426</v>
      </c>
      <c r="C36" s="44"/>
      <c r="D36" s="173" t="s">
        <v>30</v>
      </c>
      <c r="E36" s="65"/>
      <c r="F36" s="65" t="s">
        <v>27</v>
      </c>
      <c r="G36" s="65" t="s">
        <v>329</v>
      </c>
      <c r="H36" s="88">
        <v>210028875</v>
      </c>
      <c r="I36" s="58" t="s">
        <v>63</v>
      </c>
      <c r="J36" s="65" t="s">
        <v>330</v>
      </c>
      <c r="K36" s="65" t="s">
        <v>25</v>
      </c>
      <c r="L36" s="65"/>
      <c r="M36" s="65" t="s">
        <v>60</v>
      </c>
      <c r="N36" s="66">
        <v>30</v>
      </c>
      <c r="O36" s="67">
        <v>230000000</v>
      </c>
      <c r="P36" s="65" t="s">
        <v>283</v>
      </c>
      <c r="Q36" s="44" t="s">
        <v>272</v>
      </c>
      <c r="R36" s="68" t="s">
        <v>234</v>
      </c>
      <c r="S36" s="67">
        <v>230000000</v>
      </c>
      <c r="T36" s="65" t="s">
        <v>10</v>
      </c>
      <c r="U36" s="65" t="s">
        <v>11</v>
      </c>
      <c r="V36" s="69"/>
      <c r="W36" s="32" t="s">
        <v>264</v>
      </c>
      <c r="X36" s="32" t="s">
        <v>285</v>
      </c>
      <c r="Y36" s="67">
        <v>30</v>
      </c>
      <c r="Z36" s="67">
        <v>60</v>
      </c>
      <c r="AA36" s="70">
        <v>10</v>
      </c>
      <c r="AB36" s="65" t="s">
        <v>286</v>
      </c>
      <c r="AC36" s="32" t="s">
        <v>236</v>
      </c>
      <c r="AD36" s="72">
        <v>12482</v>
      </c>
      <c r="AE36" s="71">
        <v>2107</v>
      </c>
      <c r="AF36" s="71">
        <f t="shared" si="5"/>
        <v>26299574</v>
      </c>
      <c r="AG36" s="71">
        <f t="shared" si="0"/>
        <v>29455522.880000003</v>
      </c>
      <c r="AH36" s="72">
        <v>9689</v>
      </c>
      <c r="AI36" s="78">
        <v>2180.7399999999998</v>
      </c>
      <c r="AJ36" s="71">
        <f>AI36*AH36</f>
        <v>21129189.859999999</v>
      </c>
      <c r="AK36" s="71">
        <f t="shared" si="1"/>
        <v>23664692.643200003</v>
      </c>
      <c r="AL36" s="72">
        <v>9689</v>
      </c>
      <c r="AM36" s="73">
        <v>2257.0700000000002</v>
      </c>
      <c r="AN36" s="71">
        <f t="shared" si="7"/>
        <v>21868751.23</v>
      </c>
      <c r="AO36" s="71">
        <f t="shared" si="2"/>
        <v>24493001.377600003</v>
      </c>
      <c r="AP36" s="72">
        <v>9689</v>
      </c>
      <c r="AQ36" s="73">
        <v>2336.06</v>
      </c>
      <c r="AR36" s="71">
        <f t="shared" si="8"/>
        <v>22634085.34</v>
      </c>
      <c r="AS36" s="71">
        <f t="shared" si="3"/>
        <v>25350175.580800001</v>
      </c>
      <c r="AT36" s="72">
        <v>9689</v>
      </c>
      <c r="AU36" s="74">
        <v>2417.83</v>
      </c>
      <c r="AV36" s="71">
        <f t="shared" si="9"/>
        <v>23426354.870000001</v>
      </c>
      <c r="AW36" s="71">
        <f t="shared" si="4"/>
        <v>26237517.454400003</v>
      </c>
      <c r="AX36" s="72">
        <v>51238</v>
      </c>
      <c r="AY36" s="71">
        <v>115357955.30000001</v>
      </c>
      <c r="AZ36" s="71">
        <v>129200909.93600002</v>
      </c>
      <c r="BA36" s="44" t="s">
        <v>245</v>
      </c>
      <c r="BB36" s="44"/>
      <c r="BC36" s="65"/>
      <c r="BD36" s="65"/>
      <c r="BE36" s="44"/>
      <c r="BF36" s="44" t="s">
        <v>335</v>
      </c>
      <c r="BG36" s="65"/>
      <c r="BH36" s="111"/>
      <c r="BI36" s="56"/>
      <c r="BJ36" s="42"/>
      <c r="BK36" s="56"/>
      <c r="BL36" s="58"/>
      <c r="BM36" s="58"/>
    </row>
    <row r="37" spans="1:65" s="89" customFormat="1" ht="13.15" customHeight="1" x14ac:dyDescent="0.2">
      <c r="A37" s="44" t="s">
        <v>387</v>
      </c>
      <c r="B37" s="44"/>
      <c r="C37" s="58"/>
      <c r="D37" s="67"/>
      <c r="E37" s="58"/>
      <c r="F37" s="54" t="s">
        <v>39</v>
      </c>
      <c r="G37" s="112" t="s">
        <v>388</v>
      </c>
      <c r="H37" s="58"/>
      <c r="I37" s="65" t="s">
        <v>389</v>
      </c>
      <c r="J37" s="65" t="s">
        <v>390</v>
      </c>
      <c r="K37" s="65" t="s">
        <v>25</v>
      </c>
      <c r="L37" s="65"/>
      <c r="M37" s="65"/>
      <c r="N37" s="44"/>
      <c r="O37" s="44" t="s">
        <v>242</v>
      </c>
      <c r="P37" s="15" t="s">
        <v>391</v>
      </c>
      <c r="Q37" s="20" t="s">
        <v>277</v>
      </c>
      <c r="R37" s="65" t="s">
        <v>234</v>
      </c>
      <c r="S37" s="44" t="s">
        <v>232</v>
      </c>
      <c r="T37" s="65" t="s">
        <v>10</v>
      </c>
      <c r="U37" s="65" t="s">
        <v>11</v>
      </c>
      <c r="V37" s="69"/>
      <c r="W37" s="32" t="s">
        <v>264</v>
      </c>
      <c r="X37" s="32" t="s">
        <v>251</v>
      </c>
      <c r="Y37" s="67">
        <v>30</v>
      </c>
      <c r="Z37" s="67">
        <v>60</v>
      </c>
      <c r="AA37" s="70">
        <v>10</v>
      </c>
      <c r="AB37" s="65" t="s">
        <v>286</v>
      </c>
      <c r="AC37" s="32" t="s">
        <v>236</v>
      </c>
      <c r="AD37" s="113">
        <v>10</v>
      </c>
      <c r="AE37" s="114">
        <v>252464</v>
      </c>
      <c r="AF37" s="114">
        <f>AE37*AD37</f>
        <v>2524640</v>
      </c>
      <c r="AG37" s="114">
        <f>AF37*1.12</f>
        <v>2827596.8000000003</v>
      </c>
      <c r="AH37" s="113">
        <v>10</v>
      </c>
      <c r="AI37" s="114">
        <v>252464</v>
      </c>
      <c r="AJ37" s="114">
        <f>AI37*AH37</f>
        <v>2524640</v>
      </c>
      <c r="AK37" s="114">
        <f>AJ37*1.12</f>
        <v>2827596.8000000003</v>
      </c>
      <c r="AL37" s="113">
        <v>10</v>
      </c>
      <c r="AM37" s="114">
        <v>252464</v>
      </c>
      <c r="AN37" s="114">
        <f>AL37*AM37</f>
        <v>2524640</v>
      </c>
      <c r="AO37" s="114">
        <f>AN37*1.12</f>
        <v>2827596.8000000003</v>
      </c>
      <c r="AP37" s="113">
        <v>0</v>
      </c>
      <c r="AQ37" s="114"/>
      <c r="AR37" s="114">
        <v>0</v>
      </c>
      <c r="AS37" s="114">
        <v>0</v>
      </c>
      <c r="AT37" s="58"/>
      <c r="AU37" s="58"/>
      <c r="AV37" s="58"/>
      <c r="AW37" s="58"/>
      <c r="AX37" s="113">
        <v>30</v>
      </c>
      <c r="AY37" s="114">
        <v>0</v>
      </c>
      <c r="AZ37" s="114">
        <v>0</v>
      </c>
      <c r="BA37" s="98" t="s">
        <v>244</v>
      </c>
      <c r="BB37" s="65" t="s">
        <v>392</v>
      </c>
      <c r="BC37" s="65"/>
      <c r="BD37" s="65"/>
      <c r="BE37" s="65"/>
      <c r="BF37" s="65" t="s">
        <v>392</v>
      </c>
      <c r="BG37" s="65"/>
      <c r="BH37" s="65"/>
      <c r="BI37" s="65"/>
      <c r="BJ37" s="65"/>
      <c r="BK37" s="44" t="s">
        <v>73</v>
      </c>
      <c r="BL37" s="58"/>
      <c r="BM37" s="58"/>
    </row>
    <row r="38" spans="1:65" s="134" customFormat="1" ht="13.15" customHeight="1" x14ac:dyDescent="0.25">
      <c r="A38" s="122" t="s">
        <v>387</v>
      </c>
      <c r="B38" s="122"/>
      <c r="C38" s="123"/>
      <c r="D38" s="173" t="s">
        <v>39</v>
      </c>
      <c r="E38" s="123"/>
      <c r="F38" s="124" t="s">
        <v>40</v>
      </c>
      <c r="G38" s="125" t="s">
        <v>388</v>
      </c>
      <c r="H38" s="123"/>
      <c r="I38" s="126" t="s">
        <v>389</v>
      </c>
      <c r="J38" s="126" t="s">
        <v>390</v>
      </c>
      <c r="K38" s="126" t="s">
        <v>25</v>
      </c>
      <c r="L38" s="126"/>
      <c r="M38" s="126"/>
      <c r="N38" s="122"/>
      <c r="O38" s="122" t="s">
        <v>242</v>
      </c>
      <c r="P38" s="127" t="s">
        <v>391</v>
      </c>
      <c r="Q38" s="45" t="s">
        <v>277</v>
      </c>
      <c r="R38" s="126" t="s">
        <v>234</v>
      </c>
      <c r="S38" s="122" t="s">
        <v>232</v>
      </c>
      <c r="T38" s="126" t="s">
        <v>10</v>
      </c>
      <c r="U38" s="126" t="s">
        <v>11</v>
      </c>
      <c r="V38" s="128"/>
      <c r="W38" s="52" t="s">
        <v>264</v>
      </c>
      <c r="X38" s="52" t="s">
        <v>251</v>
      </c>
      <c r="Y38" s="129">
        <v>0</v>
      </c>
      <c r="Z38" s="130">
        <v>90</v>
      </c>
      <c r="AA38" s="130">
        <v>10</v>
      </c>
      <c r="AB38" s="126" t="s">
        <v>286</v>
      </c>
      <c r="AC38" s="52" t="s">
        <v>236</v>
      </c>
      <c r="AD38" s="131">
        <v>10</v>
      </c>
      <c r="AE38" s="132">
        <v>252464</v>
      </c>
      <c r="AF38" s="132">
        <f>AE38*AD38</f>
        <v>2524640</v>
      </c>
      <c r="AG38" s="132">
        <f>AF38*1.12</f>
        <v>2827596.8000000003</v>
      </c>
      <c r="AH38" s="131">
        <v>10</v>
      </c>
      <c r="AI38" s="132">
        <v>252464</v>
      </c>
      <c r="AJ38" s="132">
        <f>AI38*AH38</f>
        <v>2524640</v>
      </c>
      <c r="AK38" s="132">
        <f>AJ38*1.12</f>
        <v>2827596.8000000003</v>
      </c>
      <c r="AL38" s="131">
        <v>10</v>
      </c>
      <c r="AM38" s="132">
        <v>252464</v>
      </c>
      <c r="AN38" s="132">
        <f>AL38*AM38</f>
        <v>2524640</v>
      </c>
      <c r="AO38" s="132">
        <f>AN38*1.12</f>
        <v>2827596.8000000003</v>
      </c>
      <c r="AP38" s="131">
        <v>0</v>
      </c>
      <c r="AQ38" s="132"/>
      <c r="AR38" s="132">
        <v>0</v>
      </c>
      <c r="AS38" s="132">
        <v>0</v>
      </c>
      <c r="AT38" s="123"/>
      <c r="AU38" s="123"/>
      <c r="AV38" s="123"/>
      <c r="AW38" s="123"/>
      <c r="AX38" s="131">
        <v>30</v>
      </c>
      <c r="AY38" s="132">
        <v>7573920</v>
      </c>
      <c r="AZ38" s="132">
        <f>AY38*1.12</f>
        <v>8482790.4000000004</v>
      </c>
      <c r="BA38" s="133" t="s">
        <v>244</v>
      </c>
      <c r="BB38" s="126" t="s">
        <v>392</v>
      </c>
      <c r="BC38" s="126"/>
      <c r="BD38" s="126"/>
      <c r="BE38" s="126"/>
      <c r="BF38" s="126" t="s">
        <v>392</v>
      </c>
      <c r="BG38" s="126"/>
      <c r="BH38" s="126"/>
      <c r="BI38" s="126"/>
      <c r="BJ38" s="126"/>
      <c r="BK38" s="126"/>
      <c r="BL38" s="122" t="s">
        <v>73</v>
      </c>
      <c r="BM38" s="126"/>
    </row>
    <row r="39" spans="1:65" s="89" customFormat="1" ht="12" customHeight="1" x14ac:dyDescent="0.2">
      <c r="A39" s="44" t="s">
        <v>387</v>
      </c>
      <c r="B39" s="44"/>
      <c r="C39" s="58"/>
      <c r="D39" s="67"/>
      <c r="E39" s="58"/>
      <c r="F39" s="54" t="s">
        <v>41</v>
      </c>
      <c r="G39" s="112" t="s">
        <v>393</v>
      </c>
      <c r="H39" s="58"/>
      <c r="I39" s="65" t="s">
        <v>389</v>
      </c>
      <c r="J39" s="65" t="s">
        <v>394</v>
      </c>
      <c r="K39" s="65" t="s">
        <v>25</v>
      </c>
      <c r="L39" s="65"/>
      <c r="M39" s="65"/>
      <c r="N39" s="44"/>
      <c r="O39" s="44" t="s">
        <v>242</v>
      </c>
      <c r="P39" s="15" t="s">
        <v>391</v>
      </c>
      <c r="Q39" s="20" t="s">
        <v>277</v>
      </c>
      <c r="R39" s="65" t="s">
        <v>234</v>
      </c>
      <c r="S39" s="44" t="s">
        <v>232</v>
      </c>
      <c r="T39" s="65" t="s">
        <v>10</v>
      </c>
      <c r="U39" s="65" t="s">
        <v>11</v>
      </c>
      <c r="V39" s="69"/>
      <c r="W39" s="32" t="s">
        <v>264</v>
      </c>
      <c r="X39" s="32" t="s">
        <v>251</v>
      </c>
      <c r="Y39" s="67">
        <v>30</v>
      </c>
      <c r="Z39" s="67">
        <v>60</v>
      </c>
      <c r="AA39" s="70">
        <v>10</v>
      </c>
      <c r="AB39" s="65" t="s">
        <v>286</v>
      </c>
      <c r="AC39" s="32" t="s">
        <v>236</v>
      </c>
      <c r="AD39" s="113">
        <v>7</v>
      </c>
      <c r="AE39" s="114">
        <v>441785</v>
      </c>
      <c r="AF39" s="114">
        <f t="shared" ref="AF39:AF47" si="32">AE39*AD39</f>
        <v>3092495</v>
      </c>
      <c r="AG39" s="114">
        <f t="shared" ref="AG39:AG47" si="33">AF39*1.12</f>
        <v>3463594.4000000004</v>
      </c>
      <c r="AH39" s="113">
        <v>7</v>
      </c>
      <c r="AI39" s="114">
        <v>441785</v>
      </c>
      <c r="AJ39" s="114">
        <f t="shared" ref="AJ39:AJ47" si="34">AI39*AH39</f>
        <v>3092495</v>
      </c>
      <c r="AK39" s="114">
        <f t="shared" ref="AK39:AK47" si="35">AJ39*1.12</f>
        <v>3463594.4000000004</v>
      </c>
      <c r="AL39" s="113">
        <v>7</v>
      </c>
      <c r="AM39" s="114">
        <v>441785</v>
      </c>
      <c r="AN39" s="114">
        <f t="shared" ref="AN39:AN47" si="36">AL39*AM39</f>
        <v>3092495</v>
      </c>
      <c r="AO39" s="114">
        <f t="shared" ref="AO39:AO47" si="37">AN39*1.12</f>
        <v>3463594.4000000004</v>
      </c>
      <c r="AP39" s="113">
        <v>0</v>
      </c>
      <c r="AQ39" s="114"/>
      <c r="AR39" s="114">
        <v>0</v>
      </c>
      <c r="AS39" s="114">
        <v>0</v>
      </c>
      <c r="AT39" s="58"/>
      <c r="AU39" s="58"/>
      <c r="AV39" s="58"/>
      <c r="AW39" s="58"/>
      <c r="AX39" s="113">
        <v>21</v>
      </c>
      <c r="AY39" s="114">
        <v>0</v>
      </c>
      <c r="AZ39" s="114">
        <v>0</v>
      </c>
      <c r="BA39" s="98" t="s">
        <v>244</v>
      </c>
      <c r="BB39" s="44" t="s">
        <v>395</v>
      </c>
      <c r="BC39" s="115"/>
      <c r="BD39" s="116"/>
      <c r="BE39" s="116"/>
      <c r="BF39" s="44" t="s">
        <v>395</v>
      </c>
      <c r="BG39" s="65"/>
      <c r="BH39" s="65"/>
      <c r="BI39" s="65"/>
      <c r="BJ39" s="65"/>
      <c r="BK39" s="44" t="s">
        <v>73</v>
      </c>
      <c r="BL39" s="58"/>
      <c r="BM39" s="58"/>
    </row>
    <row r="40" spans="1:65" s="134" customFormat="1" ht="12" customHeight="1" x14ac:dyDescent="0.25">
      <c r="A40" s="122" t="s">
        <v>387</v>
      </c>
      <c r="B40" s="122"/>
      <c r="C40" s="123"/>
      <c r="D40" s="173" t="s">
        <v>41</v>
      </c>
      <c r="E40" s="123"/>
      <c r="F40" s="124" t="s">
        <v>42</v>
      </c>
      <c r="G40" s="125" t="s">
        <v>393</v>
      </c>
      <c r="H40" s="123"/>
      <c r="I40" s="126" t="s">
        <v>389</v>
      </c>
      <c r="J40" s="126" t="s">
        <v>394</v>
      </c>
      <c r="K40" s="126" t="s">
        <v>25</v>
      </c>
      <c r="L40" s="126"/>
      <c r="M40" s="126"/>
      <c r="N40" s="122"/>
      <c r="O40" s="122" t="s">
        <v>242</v>
      </c>
      <c r="P40" s="127" t="s">
        <v>391</v>
      </c>
      <c r="Q40" s="45" t="s">
        <v>277</v>
      </c>
      <c r="R40" s="126" t="s">
        <v>234</v>
      </c>
      <c r="S40" s="122" t="s">
        <v>232</v>
      </c>
      <c r="T40" s="126" t="s">
        <v>10</v>
      </c>
      <c r="U40" s="126" t="s">
        <v>11</v>
      </c>
      <c r="V40" s="128"/>
      <c r="W40" s="52" t="s">
        <v>264</v>
      </c>
      <c r="X40" s="52" t="s">
        <v>251</v>
      </c>
      <c r="Y40" s="129">
        <v>0</v>
      </c>
      <c r="Z40" s="130">
        <v>90</v>
      </c>
      <c r="AA40" s="130">
        <v>10</v>
      </c>
      <c r="AB40" s="126" t="s">
        <v>286</v>
      </c>
      <c r="AC40" s="52" t="s">
        <v>236</v>
      </c>
      <c r="AD40" s="131">
        <v>7</v>
      </c>
      <c r="AE40" s="132">
        <v>441785</v>
      </c>
      <c r="AF40" s="132">
        <f>AE40*AD40</f>
        <v>3092495</v>
      </c>
      <c r="AG40" s="132">
        <f>AF40*1.12</f>
        <v>3463594.4000000004</v>
      </c>
      <c r="AH40" s="131">
        <v>7</v>
      </c>
      <c r="AI40" s="132">
        <v>441785</v>
      </c>
      <c r="AJ40" s="132">
        <f>AI40*AH40</f>
        <v>3092495</v>
      </c>
      <c r="AK40" s="132">
        <f>AJ40*1.12</f>
        <v>3463594.4000000004</v>
      </c>
      <c r="AL40" s="131">
        <v>7</v>
      </c>
      <c r="AM40" s="132">
        <v>441785</v>
      </c>
      <c r="AN40" s="132">
        <f>AL40*AM40</f>
        <v>3092495</v>
      </c>
      <c r="AO40" s="132">
        <f>AN40*1.12</f>
        <v>3463594.4000000004</v>
      </c>
      <c r="AP40" s="131">
        <v>0</v>
      </c>
      <c r="AQ40" s="132"/>
      <c r="AR40" s="132">
        <v>0</v>
      </c>
      <c r="AS40" s="132">
        <v>0</v>
      </c>
      <c r="AT40" s="123"/>
      <c r="AU40" s="123"/>
      <c r="AV40" s="123"/>
      <c r="AW40" s="123"/>
      <c r="AX40" s="131">
        <v>21</v>
      </c>
      <c r="AY40" s="132">
        <v>9277485</v>
      </c>
      <c r="AZ40" s="132">
        <f>AY40*1.12</f>
        <v>10390783.200000001</v>
      </c>
      <c r="BA40" s="133" t="s">
        <v>244</v>
      </c>
      <c r="BB40" s="122" t="s">
        <v>395</v>
      </c>
      <c r="BC40" s="135"/>
      <c r="BD40" s="136"/>
      <c r="BE40" s="136"/>
      <c r="BF40" s="122" t="s">
        <v>395</v>
      </c>
      <c r="BG40" s="126"/>
      <c r="BH40" s="126"/>
      <c r="BI40" s="126"/>
      <c r="BJ40" s="126"/>
      <c r="BK40" s="126"/>
      <c r="BL40" s="122" t="s">
        <v>73</v>
      </c>
      <c r="BM40" s="126"/>
    </row>
    <row r="41" spans="1:65" s="89" customFormat="1" ht="12" customHeight="1" x14ac:dyDescent="0.2">
      <c r="A41" s="44" t="s">
        <v>387</v>
      </c>
      <c r="B41" s="44"/>
      <c r="C41" s="58"/>
      <c r="D41" s="67"/>
      <c r="E41" s="58"/>
      <c r="F41" s="54" t="s">
        <v>43</v>
      </c>
      <c r="G41" s="112" t="s">
        <v>396</v>
      </c>
      <c r="H41" s="58"/>
      <c r="I41" s="65" t="s">
        <v>397</v>
      </c>
      <c r="J41" s="65" t="s">
        <v>398</v>
      </c>
      <c r="K41" s="65" t="s">
        <v>25</v>
      </c>
      <c r="L41" s="65"/>
      <c r="M41" s="65"/>
      <c r="N41" s="44"/>
      <c r="O41" s="44" t="s">
        <v>242</v>
      </c>
      <c r="P41" s="15" t="s">
        <v>391</v>
      </c>
      <c r="Q41" s="20" t="s">
        <v>277</v>
      </c>
      <c r="R41" s="65" t="s">
        <v>234</v>
      </c>
      <c r="S41" s="44" t="s">
        <v>232</v>
      </c>
      <c r="T41" s="65" t="s">
        <v>10</v>
      </c>
      <c r="U41" s="65" t="s">
        <v>11</v>
      </c>
      <c r="V41" s="69"/>
      <c r="W41" s="32" t="s">
        <v>264</v>
      </c>
      <c r="X41" s="32" t="s">
        <v>251</v>
      </c>
      <c r="Y41" s="67">
        <v>30</v>
      </c>
      <c r="Z41" s="67">
        <v>60</v>
      </c>
      <c r="AA41" s="70">
        <v>10</v>
      </c>
      <c r="AB41" s="65" t="s">
        <v>286</v>
      </c>
      <c r="AC41" s="32" t="s">
        <v>236</v>
      </c>
      <c r="AD41" s="113">
        <v>90</v>
      </c>
      <c r="AE41" s="114">
        <v>418145.16</v>
      </c>
      <c r="AF41" s="114">
        <f t="shared" si="32"/>
        <v>37633064.399999999</v>
      </c>
      <c r="AG41" s="114">
        <f t="shared" si="33"/>
        <v>42149032.127999999</v>
      </c>
      <c r="AH41" s="113">
        <v>90</v>
      </c>
      <c r="AI41" s="114">
        <v>418145.16</v>
      </c>
      <c r="AJ41" s="114">
        <f t="shared" si="34"/>
        <v>37633064.399999999</v>
      </c>
      <c r="AK41" s="114">
        <f t="shared" si="35"/>
        <v>42149032.127999999</v>
      </c>
      <c r="AL41" s="113">
        <v>90</v>
      </c>
      <c r="AM41" s="114">
        <v>418145.16</v>
      </c>
      <c r="AN41" s="114">
        <f t="shared" si="36"/>
        <v>37633064.399999999</v>
      </c>
      <c r="AO41" s="114">
        <f t="shared" si="37"/>
        <v>42149032.127999999</v>
      </c>
      <c r="AP41" s="113">
        <v>0</v>
      </c>
      <c r="AQ41" s="114"/>
      <c r="AR41" s="114">
        <v>0</v>
      </c>
      <c r="AS41" s="114">
        <v>0</v>
      </c>
      <c r="AT41" s="58"/>
      <c r="AU41" s="58"/>
      <c r="AV41" s="58"/>
      <c r="AW41" s="58"/>
      <c r="AX41" s="113">
        <v>270</v>
      </c>
      <c r="AY41" s="114">
        <v>0</v>
      </c>
      <c r="AZ41" s="114">
        <v>0</v>
      </c>
      <c r="BA41" s="98" t="s">
        <v>244</v>
      </c>
      <c r="BB41" s="44" t="s">
        <v>399</v>
      </c>
      <c r="BC41" s="115"/>
      <c r="BD41" s="116"/>
      <c r="BE41" s="116"/>
      <c r="BF41" s="44" t="s">
        <v>399</v>
      </c>
      <c r="BG41" s="65"/>
      <c r="BH41" s="65"/>
      <c r="BI41" s="65"/>
      <c r="BJ41" s="65"/>
      <c r="BK41" s="44" t="s">
        <v>73</v>
      </c>
      <c r="BL41" s="58"/>
      <c r="BM41" s="58"/>
    </row>
    <row r="42" spans="1:65" s="134" customFormat="1" ht="12" customHeight="1" x14ac:dyDescent="0.25">
      <c r="A42" s="122" t="s">
        <v>387</v>
      </c>
      <c r="B42" s="122"/>
      <c r="C42" s="123"/>
      <c r="D42" s="173" t="s">
        <v>43</v>
      </c>
      <c r="E42" s="123"/>
      <c r="F42" s="124" t="s">
        <v>44</v>
      </c>
      <c r="G42" s="125" t="s">
        <v>396</v>
      </c>
      <c r="H42" s="123"/>
      <c r="I42" s="126" t="s">
        <v>397</v>
      </c>
      <c r="J42" s="126" t="s">
        <v>398</v>
      </c>
      <c r="K42" s="126" t="s">
        <v>25</v>
      </c>
      <c r="L42" s="126"/>
      <c r="M42" s="126"/>
      <c r="N42" s="122"/>
      <c r="O42" s="122" t="s">
        <v>242</v>
      </c>
      <c r="P42" s="127" t="s">
        <v>391</v>
      </c>
      <c r="Q42" s="45" t="s">
        <v>277</v>
      </c>
      <c r="R42" s="126" t="s">
        <v>234</v>
      </c>
      <c r="S42" s="122" t="s">
        <v>232</v>
      </c>
      <c r="T42" s="126" t="s">
        <v>10</v>
      </c>
      <c r="U42" s="126" t="s">
        <v>11</v>
      </c>
      <c r="V42" s="128"/>
      <c r="W42" s="52" t="s">
        <v>264</v>
      </c>
      <c r="X42" s="52" t="s">
        <v>251</v>
      </c>
      <c r="Y42" s="129">
        <v>0</v>
      </c>
      <c r="Z42" s="130">
        <v>90</v>
      </c>
      <c r="AA42" s="130">
        <v>10</v>
      </c>
      <c r="AB42" s="126" t="s">
        <v>286</v>
      </c>
      <c r="AC42" s="52" t="s">
        <v>236</v>
      </c>
      <c r="AD42" s="131">
        <v>90</v>
      </c>
      <c r="AE42" s="132">
        <v>418145.16</v>
      </c>
      <c r="AF42" s="132">
        <f t="shared" si="32"/>
        <v>37633064.399999999</v>
      </c>
      <c r="AG42" s="132">
        <f t="shared" si="33"/>
        <v>42149032.127999999</v>
      </c>
      <c r="AH42" s="131">
        <v>90</v>
      </c>
      <c r="AI42" s="132">
        <v>418145.16</v>
      </c>
      <c r="AJ42" s="132">
        <f t="shared" si="34"/>
        <v>37633064.399999999</v>
      </c>
      <c r="AK42" s="132">
        <f t="shared" si="35"/>
        <v>42149032.127999999</v>
      </c>
      <c r="AL42" s="131">
        <v>90</v>
      </c>
      <c r="AM42" s="132">
        <v>418145.16</v>
      </c>
      <c r="AN42" s="132">
        <f t="shared" si="36"/>
        <v>37633064.399999999</v>
      </c>
      <c r="AO42" s="132">
        <f t="shared" si="37"/>
        <v>42149032.127999999</v>
      </c>
      <c r="AP42" s="131">
        <v>0</v>
      </c>
      <c r="AQ42" s="132"/>
      <c r="AR42" s="132">
        <v>0</v>
      </c>
      <c r="AS42" s="132">
        <v>0</v>
      </c>
      <c r="AT42" s="123"/>
      <c r="AU42" s="123"/>
      <c r="AV42" s="123"/>
      <c r="AW42" s="123"/>
      <c r="AX42" s="131">
        <v>270</v>
      </c>
      <c r="AY42" s="132">
        <v>112899193.2</v>
      </c>
      <c r="AZ42" s="132">
        <f t="shared" ref="AZ42" si="38">AY42*1.12</f>
        <v>126447096.38400002</v>
      </c>
      <c r="BA42" s="133" t="s">
        <v>244</v>
      </c>
      <c r="BB42" s="122" t="s">
        <v>399</v>
      </c>
      <c r="BC42" s="135"/>
      <c r="BD42" s="136"/>
      <c r="BE42" s="136"/>
      <c r="BF42" s="122" t="s">
        <v>399</v>
      </c>
      <c r="BG42" s="126"/>
      <c r="BH42" s="126"/>
      <c r="BI42" s="126"/>
      <c r="BJ42" s="126"/>
      <c r="BK42" s="126"/>
      <c r="BL42" s="122" t="s">
        <v>73</v>
      </c>
      <c r="BM42" s="126"/>
    </row>
    <row r="43" spans="1:65" s="89" customFormat="1" ht="12" customHeight="1" x14ac:dyDescent="0.2">
      <c r="A43" s="44" t="s">
        <v>387</v>
      </c>
      <c r="B43" s="44"/>
      <c r="C43" s="58"/>
      <c r="D43" s="67"/>
      <c r="E43" s="58"/>
      <c r="F43" s="54" t="s">
        <v>45</v>
      </c>
      <c r="G43" s="112" t="s">
        <v>400</v>
      </c>
      <c r="H43" s="58"/>
      <c r="I43" s="65" t="s">
        <v>397</v>
      </c>
      <c r="J43" s="65" t="s">
        <v>401</v>
      </c>
      <c r="K43" s="65" t="s">
        <v>25</v>
      </c>
      <c r="L43" s="65"/>
      <c r="M43" s="65"/>
      <c r="N43" s="44"/>
      <c r="O43" s="44" t="s">
        <v>242</v>
      </c>
      <c r="P43" s="15" t="s">
        <v>391</v>
      </c>
      <c r="Q43" s="20" t="s">
        <v>277</v>
      </c>
      <c r="R43" s="65" t="s">
        <v>234</v>
      </c>
      <c r="S43" s="44" t="s">
        <v>232</v>
      </c>
      <c r="T43" s="65" t="s">
        <v>10</v>
      </c>
      <c r="U43" s="65" t="s">
        <v>11</v>
      </c>
      <c r="V43" s="69"/>
      <c r="W43" s="32" t="s">
        <v>264</v>
      </c>
      <c r="X43" s="32" t="s">
        <v>251</v>
      </c>
      <c r="Y43" s="67">
        <v>30</v>
      </c>
      <c r="Z43" s="67">
        <v>60</v>
      </c>
      <c r="AA43" s="70">
        <v>10</v>
      </c>
      <c r="AB43" s="65" t="s">
        <v>286</v>
      </c>
      <c r="AC43" s="32" t="s">
        <v>236</v>
      </c>
      <c r="AD43" s="113">
        <v>250</v>
      </c>
      <c r="AE43" s="114">
        <v>520640.18</v>
      </c>
      <c r="AF43" s="114">
        <f t="shared" si="32"/>
        <v>130160045</v>
      </c>
      <c r="AG43" s="114">
        <f t="shared" si="33"/>
        <v>145779250.40000001</v>
      </c>
      <c r="AH43" s="113">
        <v>250</v>
      </c>
      <c r="AI43" s="114">
        <v>520640.18</v>
      </c>
      <c r="AJ43" s="114">
        <f t="shared" si="34"/>
        <v>130160045</v>
      </c>
      <c r="AK43" s="114">
        <f t="shared" si="35"/>
        <v>145779250.40000001</v>
      </c>
      <c r="AL43" s="113">
        <v>250</v>
      </c>
      <c r="AM43" s="114">
        <v>520640.18</v>
      </c>
      <c r="AN43" s="114">
        <f t="shared" si="36"/>
        <v>130160045</v>
      </c>
      <c r="AO43" s="114">
        <f t="shared" si="37"/>
        <v>145779250.40000001</v>
      </c>
      <c r="AP43" s="113">
        <v>0</v>
      </c>
      <c r="AQ43" s="114"/>
      <c r="AR43" s="114">
        <v>0</v>
      </c>
      <c r="AS43" s="114">
        <v>0</v>
      </c>
      <c r="AT43" s="58"/>
      <c r="AU43" s="58"/>
      <c r="AV43" s="58"/>
      <c r="AW43" s="58"/>
      <c r="AX43" s="113">
        <v>750</v>
      </c>
      <c r="AY43" s="114">
        <v>0</v>
      </c>
      <c r="AZ43" s="114">
        <v>0</v>
      </c>
      <c r="BA43" s="98" t="s">
        <v>244</v>
      </c>
      <c r="BB43" s="44" t="s">
        <v>402</v>
      </c>
      <c r="BC43" s="115"/>
      <c r="BD43" s="116"/>
      <c r="BE43" s="116"/>
      <c r="BF43" s="44" t="s">
        <v>402</v>
      </c>
      <c r="BG43" s="65"/>
      <c r="BH43" s="65"/>
      <c r="BI43" s="65"/>
      <c r="BJ43" s="65"/>
      <c r="BK43" s="44" t="s">
        <v>73</v>
      </c>
      <c r="BL43" s="58"/>
      <c r="BM43" s="58"/>
    </row>
    <row r="44" spans="1:65" s="134" customFormat="1" ht="12" customHeight="1" x14ac:dyDescent="0.25">
      <c r="A44" s="122" t="s">
        <v>387</v>
      </c>
      <c r="B44" s="122"/>
      <c r="C44" s="123"/>
      <c r="D44" s="173" t="s">
        <v>45</v>
      </c>
      <c r="E44" s="123"/>
      <c r="F44" s="124" t="s">
        <v>46</v>
      </c>
      <c r="G44" s="125" t="s">
        <v>400</v>
      </c>
      <c r="H44" s="123"/>
      <c r="I44" s="126" t="s">
        <v>397</v>
      </c>
      <c r="J44" s="126" t="s">
        <v>401</v>
      </c>
      <c r="K44" s="126" t="s">
        <v>25</v>
      </c>
      <c r="L44" s="126"/>
      <c r="M44" s="126"/>
      <c r="N44" s="122"/>
      <c r="O44" s="122" t="s">
        <v>242</v>
      </c>
      <c r="P44" s="127" t="s">
        <v>391</v>
      </c>
      <c r="Q44" s="45" t="s">
        <v>277</v>
      </c>
      <c r="R44" s="126" t="s">
        <v>234</v>
      </c>
      <c r="S44" s="122" t="s">
        <v>232</v>
      </c>
      <c r="T44" s="126" t="s">
        <v>10</v>
      </c>
      <c r="U44" s="126" t="s">
        <v>11</v>
      </c>
      <c r="V44" s="128"/>
      <c r="W44" s="52" t="s">
        <v>264</v>
      </c>
      <c r="X44" s="52" t="s">
        <v>251</v>
      </c>
      <c r="Y44" s="129">
        <v>0</v>
      </c>
      <c r="Z44" s="130">
        <v>90</v>
      </c>
      <c r="AA44" s="130">
        <v>10</v>
      </c>
      <c r="AB44" s="126" t="s">
        <v>286</v>
      </c>
      <c r="AC44" s="52" t="s">
        <v>236</v>
      </c>
      <c r="AD44" s="131">
        <v>250</v>
      </c>
      <c r="AE44" s="132">
        <v>520640.18</v>
      </c>
      <c r="AF44" s="132">
        <f>AE44*AD44</f>
        <v>130160045</v>
      </c>
      <c r="AG44" s="132">
        <f>AF44*1.12</f>
        <v>145779250.40000001</v>
      </c>
      <c r="AH44" s="131">
        <v>250</v>
      </c>
      <c r="AI44" s="132">
        <v>520640.18</v>
      </c>
      <c r="AJ44" s="132">
        <f>AI44*AH44</f>
        <v>130160045</v>
      </c>
      <c r="AK44" s="132">
        <f>AJ44*1.12</f>
        <v>145779250.40000001</v>
      </c>
      <c r="AL44" s="131">
        <v>250</v>
      </c>
      <c r="AM44" s="132">
        <v>520640.18</v>
      </c>
      <c r="AN44" s="132">
        <f>AL44*AM44</f>
        <v>130160045</v>
      </c>
      <c r="AO44" s="132">
        <f>AN44*1.12</f>
        <v>145779250.40000001</v>
      </c>
      <c r="AP44" s="131">
        <v>0</v>
      </c>
      <c r="AQ44" s="132"/>
      <c r="AR44" s="132">
        <v>0</v>
      </c>
      <c r="AS44" s="132">
        <v>0</v>
      </c>
      <c r="AT44" s="123"/>
      <c r="AU44" s="123"/>
      <c r="AV44" s="123"/>
      <c r="AW44" s="123"/>
      <c r="AX44" s="131">
        <v>750</v>
      </c>
      <c r="AY44" s="132">
        <v>390480135</v>
      </c>
      <c r="AZ44" s="132">
        <f>AY44*1.12</f>
        <v>437337751.20000005</v>
      </c>
      <c r="BA44" s="133" t="s">
        <v>244</v>
      </c>
      <c r="BB44" s="122" t="s">
        <v>402</v>
      </c>
      <c r="BC44" s="135"/>
      <c r="BD44" s="136"/>
      <c r="BE44" s="136"/>
      <c r="BF44" s="122" t="s">
        <v>402</v>
      </c>
      <c r="BG44" s="126"/>
      <c r="BH44" s="126"/>
      <c r="BI44" s="126"/>
      <c r="BJ44" s="126"/>
      <c r="BK44" s="126"/>
      <c r="BL44" s="122" t="s">
        <v>73</v>
      </c>
      <c r="BM44" s="126"/>
    </row>
    <row r="45" spans="1:65" s="89" customFormat="1" ht="12" customHeight="1" x14ac:dyDescent="0.2">
      <c r="A45" s="44" t="s">
        <v>387</v>
      </c>
      <c r="B45" s="44"/>
      <c r="C45" s="58"/>
      <c r="D45" s="67"/>
      <c r="E45" s="58"/>
      <c r="F45" s="54" t="s">
        <v>47</v>
      </c>
      <c r="G45" s="112" t="s">
        <v>403</v>
      </c>
      <c r="H45" s="58"/>
      <c r="I45" s="65" t="s">
        <v>404</v>
      </c>
      <c r="J45" s="65" t="s">
        <v>405</v>
      </c>
      <c r="K45" s="65" t="s">
        <v>25</v>
      </c>
      <c r="L45" s="65"/>
      <c r="M45" s="65"/>
      <c r="N45" s="44"/>
      <c r="O45" s="44" t="s">
        <v>242</v>
      </c>
      <c r="P45" s="15" t="s">
        <v>391</v>
      </c>
      <c r="Q45" s="20" t="s">
        <v>277</v>
      </c>
      <c r="R45" s="65" t="s">
        <v>234</v>
      </c>
      <c r="S45" s="44" t="s">
        <v>232</v>
      </c>
      <c r="T45" s="65" t="s">
        <v>10</v>
      </c>
      <c r="U45" s="65" t="s">
        <v>11</v>
      </c>
      <c r="V45" s="69"/>
      <c r="W45" s="32" t="s">
        <v>264</v>
      </c>
      <c r="X45" s="32" t="s">
        <v>251</v>
      </c>
      <c r="Y45" s="67">
        <v>30</v>
      </c>
      <c r="Z45" s="67">
        <v>60</v>
      </c>
      <c r="AA45" s="70">
        <v>10</v>
      </c>
      <c r="AB45" s="65" t="s">
        <v>286</v>
      </c>
      <c r="AC45" s="32" t="s">
        <v>236</v>
      </c>
      <c r="AD45" s="113">
        <v>10</v>
      </c>
      <c r="AE45" s="114">
        <v>103300</v>
      </c>
      <c r="AF45" s="114">
        <f t="shared" si="32"/>
        <v>1033000</v>
      </c>
      <c r="AG45" s="114">
        <f t="shared" si="33"/>
        <v>1156960</v>
      </c>
      <c r="AH45" s="113">
        <v>10</v>
      </c>
      <c r="AI45" s="114">
        <v>103300</v>
      </c>
      <c r="AJ45" s="114">
        <f t="shared" si="34"/>
        <v>1033000</v>
      </c>
      <c r="AK45" s="114">
        <f t="shared" si="35"/>
        <v>1156960</v>
      </c>
      <c r="AL45" s="113">
        <v>10</v>
      </c>
      <c r="AM45" s="114">
        <v>103300</v>
      </c>
      <c r="AN45" s="114">
        <f t="shared" si="36"/>
        <v>1033000</v>
      </c>
      <c r="AO45" s="114">
        <f t="shared" si="37"/>
        <v>1156960</v>
      </c>
      <c r="AP45" s="113">
        <v>0</v>
      </c>
      <c r="AQ45" s="114"/>
      <c r="AR45" s="114">
        <v>0</v>
      </c>
      <c r="AS45" s="114">
        <v>0</v>
      </c>
      <c r="AT45" s="58"/>
      <c r="AU45" s="58"/>
      <c r="AV45" s="58"/>
      <c r="AW45" s="58"/>
      <c r="AX45" s="113">
        <v>30</v>
      </c>
      <c r="AY45" s="114">
        <v>0</v>
      </c>
      <c r="AZ45" s="114">
        <v>0</v>
      </c>
      <c r="BA45" s="98" t="s">
        <v>244</v>
      </c>
      <c r="BB45" s="44" t="s">
        <v>406</v>
      </c>
      <c r="BC45" s="115"/>
      <c r="BD45" s="116"/>
      <c r="BE45" s="116"/>
      <c r="BF45" s="44" t="s">
        <v>406</v>
      </c>
      <c r="BG45" s="65"/>
      <c r="BH45" s="65"/>
      <c r="BI45" s="65"/>
      <c r="BJ45" s="65"/>
      <c r="BK45" s="44" t="s">
        <v>73</v>
      </c>
      <c r="BL45" s="58"/>
      <c r="BM45" s="58"/>
    </row>
    <row r="46" spans="1:65" s="134" customFormat="1" ht="12" customHeight="1" x14ac:dyDescent="0.25">
      <c r="A46" s="122" t="s">
        <v>387</v>
      </c>
      <c r="B46" s="122"/>
      <c r="C46" s="123"/>
      <c r="D46" s="173" t="s">
        <v>47</v>
      </c>
      <c r="E46" s="123"/>
      <c r="F46" s="124" t="s">
        <v>48</v>
      </c>
      <c r="G46" s="125" t="s">
        <v>403</v>
      </c>
      <c r="H46" s="123"/>
      <c r="I46" s="126" t="s">
        <v>404</v>
      </c>
      <c r="J46" s="126" t="s">
        <v>405</v>
      </c>
      <c r="K46" s="126" t="s">
        <v>25</v>
      </c>
      <c r="L46" s="126"/>
      <c r="M46" s="126"/>
      <c r="N46" s="122"/>
      <c r="O46" s="122" t="s">
        <v>242</v>
      </c>
      <c r="P46" s="127" t="s">
        <v>391</v>
      </c>
      <c r="Q46" s="45" t="s">
        <v>277</v>
      </c>
      <c r="R46" s="126" t="s">
        <v>234</v>
      </c>
      <c r="S46" s="122" t="s">
        <v>232</v>
      </c>
      <c r="T46" s="126" t="s">
        <v>10</v>
      </c>
      <c r="U46" s="126" t="s">
        <v>11</v>
      </c>
      <c r="V46" s="128"/>
      <c r="W46" s="52" t="s">
        <v>264</v>
      </c>
      <c r="X46" s="52" t="s">
        <v>251</v>
      </c>
      <c r="Y46" s="129">
        <v>0</v>
      </c>
      <c r="Z46" s="130">
        <v>90</v>
      </c>
      <c r="AA46" s="130">
        <v>10</v>
      </c>
      <c r="AB46" s="126" t="s">
        <v>286</v>
      </c>
      <c r="AC46" s="52" t="s">
        <v>236</v>
      </c>
      <c r="AD46" s="131">
        <v>10</v>
      </c>
      <c r="AE46" s="132">
        <v>103300</v>
      </c>
      <c r="AF46" s="132">
        <f>AE46*AD46</f>
        <v>1033000</v>
      </c>
      <c r="AG46" s="132">
        <f>AF46*1.12</f>
        <v>1156960</v>
      </c>
      <c r="AH46" s="131">
        <v>10</v>
      </c>
      <c r="AI46" s="132">
        <v>103300</v>
      </c>
      <c r="AJ46" s="132">
        <f>AI46*AH46</f>
        <v>1033000</v>
      </c>
      <c r="AK46" s="132">
        <f>AJ46*1.12</f>
        <v>1156960</v>
      </c>
      <c r="AL46" s="131">
        <v>10</v>
      </c>
      <c r="AM46" s="132">
        <v>103300</v>
      </c>
      <c r="AN46" s="132">
        <f>AL46*AM46</f>
        <v>1033000</v>
      </c>
      <c r="AO46" s="132">
        <f>AN46*1.12</f>
        <v>1156960</v>
      </c>
      <c r="AP46" s="131">
        <v>0</v>
      </c>
      <c r="AQ46" s="132"/>
      <c r="AR46" s="132">
        <v>0</v>
      </c>
      <c r="AS46" s="132">
        <v>0</v>
      </c>
      <c r="AT46" s="123"/>
      <c r="AU46" s="123"/>
      <c r="AV46" s="123"/>
      <c r="AW46" s="123"/>
      <c r="AX46" s="131">
        <v>30</v>
      </c>
      <c r="AY46" s="132">
        <v>3099000</v>
      </c>
      <c r="AZ46" s="132">
        <f>AY46*1.12</f>
        <v>3470880.0000000005</v>
      </c>
      <c r="BA46" s="133" t="s">
        <v>244</v>
      </c>
      <c r="BB46" s="122" t="s">
        <v>406</v>
      </c>
      <c r="BC46" s="135"/>
      <c r="BD46" s="136"/>
      <c r="BE46" s="136"/>
      <c r="BF46" s="122" t="s">
        <v>406</v>
      </c>
      <c r="BG46" s="126"/>
      <c r="BH46" s="126"/>
      <c r="BI46" s="126"/>
      <c r="BJ46" s="126"/>
      <c r="BK46" s="126"/>
      <c r="BL46" s="122" t="s">
        <v>73</v>
      </c>
      <c r="BM46" s="126"/>
    </row>
    <row r="47" spans="1:65" s="89" customFormat="1" ht="12" customHeight="1" x14ac:dyDescent="0.2">
      <c r="A47" s="44" t="s">
        <v>387</v>
      </c>
      <c r="B47" s="44"/>
      <c r="C47" s="58"/>
      <c r="D47" s="67"/>
      <c r="E47" s="58"/>
      <c r="F47" s="54" t="s">
        <v>49</v>
      </c>
      <c r="G47" s="112" t="s">
        <v>407</v>
      </c>
      <c r="H47" s="58"/>
      <c r="I47" s="65" t="s">
        <v>404</v>
      </c>
      <c r="J47" s="65" t="s">
        <v>408</v>
      </c>
      <c r="K47" s="65" t="s">
        <v>25</v>
      </c>
      <c r="L47" s="65"/>
      <c r="M47" s="65"/>
      <c r="N47" s="44"/>
      <c r="O47" s="44" t="s">
        <v>242</v>
      </c>
      <c r="P47" s="15" t="s">
        <v>391</v>
      </c>
      <c r="Q47" s="20" t="s">
        <v>277</v>
      </c>
      <c r="R47" s="65" t="s">
        <v>234</v>
      </c>
      <c r="S47" s="44" t="s">
        <v>232</v>
      </c>
      <c r="T47" s="65" t="s">
        <v>10</v>
      </c>
      <c r="U47" s="65" t="s">
        <v>11</v>
      </c>
      <c r="V47" s="69"/>
      <c r="W47" s="32" t="s">
        <v>264</v>
      </c>
      <c r="X47" s="32" t="s">
        <v>251</v>
      </c>
      <c r="Y47" s="67">
        <v>30</v>
      </c>
      <c r="Z47" s="67">
        <v>60</v>
      </c>
      <c r="AA47" s="70">
        <v>10</v>
      </c>
      <c r="AB47" s="65" t="s">
        <v>286</v>
      </c>
      <c r="AC47" s="32" t="s">
        <v>236</v>
      </c>
      <c r="AD47" s="113">
        <v>2</v>
      </c>
      <c r="AE47" s="114">
        <v>267500</v>
      </c>
      <c r="AF47" s="114">
        <f t="shared" si="32"/>
        <v>535000</v>
      </c>
      <c r="AG47" s="114">
        <f t="shared" si="33"/>
        <v>599200</v>
      </c>
      <c r="AH47" s="113">
        <v>2</v>
      </c>
      <c r="AI47" s="114">
        <v>267500</v>
      </c>
      <c r="AJ47" s="114">
        <f t="shared" si="34"/>
        <v>535000</v>
      </c>
      <c r="AK47" s="114">
        <f t="shared" si="35"/>
        <v>599200</v>
      </c>
      <c r="AL47" s="113">
        <v>2</v>
      </c>
      <c r="AM47" s="114">
        <v>267500</v>
      </c>
      <c r="AN47" s="114">
        <f t="shared" si="36"/>
        <v>535000</v>
      </c>
      <c r="AO47" s="114">
        <f t="shared" si="37"/>
        <v>599200</v>
      </c>
      <c r="AP47" s="113">
        <v>0</v>
      </c>
      <c r="AQ47" s="114"/>
      <c r="AR47" s="114">
        <v>0</v>
      </c>
      <c r="AS47" s="114">
        <v>0</v>
      </c>
      <c r="AT47" s="58"/>
      <c r="AU47" s="58"/>
      <c r="AV47" s="58"/>
      <c r="AW47" s="58"/>
      <c r="AX47" s="113">
        <v>6</v>
      </c>
      <c r="AY47" s="114">
        <v>0</v>
      </c>
      <c r="AZ47" s="114">
        <v>0</v>
      </c>
      <c r="BA47" s="98" t="s">
        <v>244</v>
      </c>
      <c r="BB47" s="44" t="s">
        <v>409</v>
      </c>
      <c r="BC47" s="115"/>
      <c r="BD47" s="116"/>
      <c r="BE47" s="116"/>
      <c r="BF47" s="44" t="s">
        <v>409</v>
      </c>
      <c r="BG47" s="65"/>
      <c r="BH47" s="65"/>
      <c r="BI47" s="65"/>
      <c r="BJ47" s="65"/>
      <c r="BK47" s="44" t="s">
        <v>73</v>
      </c>
      <c r="BL47" s="58"/>
      <c r="BM47" s="58"/>
    </row>
    <row r="48" spans="1:65" s="134" customFormat="1" ht="12" customHeight="1" x14ac:dyDescent="0.25">
      <c r="A48" s="122" t="s">
        <v>387</v>
      </c>
      <c r="B48" s="122"/>
      <c r="C48" s="123"/>
      <c r="D48" s="173" t="s">
        <v>49</v>
      </c>
      <c r="E48" s="123"/>
      <c r="F48" s="124" t="s">
        <v>50</v>
      </c>
      <c r="G48" s="125" t="s">
        <v>407</v>
      </c>
      <c r="H48" s="123"/>
      <c r="I48" s="126" t="s">
        <v>404</v>
      </c>
      <c r="J48" s="126" t="s">
        <v>408</v>
      </c>
      <c r="K48" s="126" t="s">
        <v>25</v>
      </c>
      <c r="L48" s="126"/>
      <c r="M48" s="126"/>
      <c r="N48" s="122"/>
      <c r="O48" s="122" t="s">
        <v>242</v>
      </c>
      <c r="P48" s="127" t="s">
        <v>391</v>
      </c>
      <c r="Q48" s="45" t="s">
        <v>277</v>
      </c>
      <c r="R48" s="126" t="s">
        <v>234</v>
      </c>
      <c r="S48" s="122" t="s">
        <v>232</v>
      </c>
      <c r="T48" s="126" t="s">
        <v>10</v>
      </c>
      <c r="U48" s="126" t="s">
        <v>11</v>
      </c>
      <c r="V48" s="128"/>
      <c r="W48" s="52" t="s">
        <v>264</v>
      </c>
      <c r="X48" s="52" t="s">
        <v>251</v>
      </c>
      <c r="Y48" s="129">
        <v>0</v>
      </c>
      <c r="Z48" s="130">
        <v>90</v>
      </c>
      <c r="AA48" s="130">
        <v>10</v>
      </c>
      <c r="AB48" s="126" t="s">
        <v>286</v>
      </c>
      <c r="AC48" s="52" t="s">
        <v>236</v>
      </c>
      <c r="AD48" s="131">
        <v>2</v>
      </c>
      <c r="AE48" s="132">
        <v>267500</v>
      </c>
      <c r="AF48" s="132">
        <f>AE48*AD48</f>
        <v>535000</v>
      </c>
      <c r="AG48" s="132">
        <f>AF48*1.12</f>
        <v>599200</v>
      </c>
      <c r="AH48" s="131">
        <v>2</v>
      </c>
      <c r="AI48" s="132">
        <v>267500</v>
      </c>
      <c r="AJ48" s="132">
        <f>AI48*AH48</f>
        <v>535000</v>
      </c>
      <c r="AK48" s="132">
        <f>AJ48*1.12</f>
        <v>599200</v>
      </c>
      <c r="AL48" s="131">
        <v>2</v>
      </c>
      <c r="AM48" s="132">
        <v>267500</v>
      </c>
      <c r="AN48" s="132">
        <f>AL48*AM48</f>
        <v>535000</v>
      </c>
      <c r="AO48" s="132">
        <f>AN48*1.12</f>
        <v>599200</v>
      </c>
      <c r="AP48" s="131">
        <v>0</v>
      </c>
      <c r="AQ48" s="132"/>
      <c r="AR48" s="132">
        <v>0</v>
      </c>
      <c r="AS48" s="132">
        <v>0</v>
      </c>
      <c r="AT48" s="123"/>
      <c r="AU48" s="123"/>
      <c r="AV48" s="123"/>
      <c r="AW48" s="123"/>
      <c r="AX48" s="131">
        <v>6</v>
      </c>
      <c r="AY48" s="132">
        <f>AF48+AJ48+AN48</f>
        <v>1605000</v>
      </c>
      <c r="AZ48" s="132">
        <f>AY48*1.12</f>
        <v>1797600.0000000002</v>
      </c>
      <c r="BA48" s="133" t="s">
        <v>244</v>
      </c>
      <c r="BB48" s="122" t="s">
        <v>409</v>
      </c>
      <c r="BC48" s="135"/>
      <c r="BD48" s="136"/>
      <c r="BE48" s="136"/>
      <c r="BF48" s="122" t="s">
        <v>409</v>
      </c>
      <c r="BG48" s="126"/>
      <c r="BH48" s="126"/>
      <c r="BI48" s="126"/>
      <c r="BJ48" s="126"/>
      <c r="BK48" s="126"/>
      <c r="BL48" s="122" t="s">
        <v>73</v>
      </c>
      <c r="BM48" s="126"/>
    </row>
    <row r="49" spans="1:65" s="89" customFormat="1" ht="11.25" customHeight="1" x14ac:dyDescent="0.2">
      <c r="A49" s="44" t="s">
        <v>302</v>
      </c>
      <c r="B49" s="121" t="s">
        <v>426</v>
      </c>
      <c r="C49" s="121"/>
      <c r="D49" s="54" t="s">
        <v>52</v>
      </c>
      <c r="E49" s="58"/>
      <c r="F49" s="67" t="s">
        <v>51</v>
      </c>
      <c r="G49" s="65" t="s">
        <v>312</v>
      </c>
      <c r="H49" s="44" t="s">
        <v>439</v>
      </c>
      <c r="I49" s="65" t="s">
        <v>313</v>
      </c>
      <c r="J49" s="65" t="s">
        <v>314</v>
      </c>
      <c r="K49" s="65" t="s">
        <v>25</v>
      </c>
      <c r="L49" s="65"/>
      <c r="M49" s="65" t="s">
        <v>60</v>
      </c>
      <c r="N49" s="44" t="s">
        <v>210</v>
      </c>
      <c r="O49" s="44" t="s">
        <v>232</v>
      </c>
      <c r="P49" s="65" t="s">
        <v>283</v>
      </c>
      <c r="Q49" s="65">
        <v>12.2018</v>
      </c>
      <c r="R49" s="65" t="s">
        <v>234</v>
      </c>
      <c r="S49" s="44" t="s">
        <v>232</v>
      </c>
      <c r="T49" s="65" t="s">
        <v>284</v>
      </c>
      <c r="U49" s="65" t="s">
        <v>11</v>
      </c>
      <c r="V49" s="69"/>
      <c r="W49" s="65">
        <v>1.2019</v>
      </c>
      <c r="X49" s="44" t="s">
        <v>285</v>
      </c>
      <c r="Y49" s="44" t="s">
        <v>435</v>
      </c>
      <c r="Z49" s="44" t="s">
        <v>436</v>
      </c>
      <c r="AA49" s="169">
        <v>10</v>
      </c>
      <c r="AB49" s="65" t="s">
        <v>286</v>
      </c>
      <c r="AC49" s="65"/>
      <c r="AD49" s="113">
        <v>85</v>
      </c>
      <c r="AE49" s="114">
        <v>17686.830000000002</v>
      </c>
      <c r="AF49" s="114">
        <v>1503380.55</v>
      </c>
      <c r="AG49" s="114">
        <v>1683786.22</v>
      </c>
      <c r="AH49" s="113">
        <v>230</v>
      </c>
      <c r="AI49" s="114">
        <v>17686.830000000002</v>
      </c>
      <c r="AJ49" s="114">
        <v>4067970.9</v>
      </c>
      <c r="AK49" s="114">
        <v>4556127.41</v>
      </c>
      <c r="AL49" s="113">
        <v>230</v>
      </c>
      <c r="AM49" s="114">
        <v>17686.830000000002</v>
      </c>
      <c r="AN49" s="114">
        <v>4067970.9</v>
      </c>
      <c r="AO49" s="114">
        <v>4556127.41</v>
      </c>
      <c r="AP49" s="113">
        <v>230</v>
      </c>
      <c r="AQ49" s="114">
        <v>17686.830000000002</v>
      </c>
      <c r="AR49" s="114">
        <v>4067970.9</v>
      </c>
      <c r="AS49" s="114">
        <v>4556127.41</v>
      </c>
      <c r="AT49" s="113">
        <v>230</v>
      </c>
      <c r="AU49" s="114">
        <v>17686.830000000002</v>
      </c>
      <c r="AV49" s="114">
        <v>4067970.9</v>
      </c>
      <c r="AW49" s="114">
        <v>4556127.41</v>
      </c>
      <c r="AX49" s="113">
        <v>1005</v>
      </c>
      <c r="AY49" s="114">
        <v>17775264.149999999</v>
      </c>
      <c r="AZ49" s="114">
        <v>19908295.850000001</v>
      </c>
      <c r="BA49" s="44" t="s">
        <v>245</v>
      </c>
      <c r="BB49" s="65"/>
      <c r="BC49" s="65"/>
      <c r="BD49" s="65"/>
      <c r="BE49" s="65"/>
      <c r="BF49" s="65" t="s">
        <v>306</v>
      </c>
      <c r="BG49" s="65"/>
      <c r="BH49" s="65"/>
      <c r="BI49" s="65"/>
      <c r="BJ49" s="65"/>
      <c r="BK49" s="65"/>
      <c r="BL49" s="174"/>
      <c r="BM49" s="44" t="s">
        <v>73</v>
      </c>
    </row>
    <row r="50" spans="1:65" ht="13.15" customHeight="1" x14ac:dyDescent="0.2">
      <c r="A50" s="44" t="s">
        <v>442</v>
      </c>
      <c r="B50" s="20" t="s">
        <v>443</v>
      </c>
      <c r="C50" s="42" t="s">
        <v>444</v>
      </c>
      <c r="D50" s="60" t="s">
        <v>29</v>
      </c>
      <c r="E50" s="100"/>
      <c r="F50" s="20"/>
      <c r="G50" s="65" t="s">
        <v>445</v>
      </c>
      <c r="H50" s="67">
        <v>210013579</v>
      </c>
      <c r="I50" s="65" t="s">
        <v>58</v>
      </c>
      <c r="J50" s="65" t="s">
        <v>59</v>
      </c>
      <c r="K50" s="65" t="s">
        <v>25</v>
      </c>
      <c r="L50" s="65"/>
      <c r="M50" s="65" t="s">
        <v>60</v>
      </c>
      <c r="N50" s="44" t="s">
        <v>210</v>
      </c>
      <c r="O50" s="44" t="s">
        <v>242</v>
      </c>
      <c r="P50" s="175" t="s">
        <v>446</v>
      </c>
      <c r="Q50" s="176" t="s">
        <v>264</v>
      </c>
      <c r="R50" s="65" t="s">
        <v>234</v>
      </c>
      <c r="S50" s="44" t="s">
        <v>232</v>
      </c>
      <c r="T50" s="65" t="s">
        <v>284</v>
      </c>
      <c r="U50" s="65" t="s">
        <v>11</v>
      </c>
      <c r="V50" s="69"/>
      <c r="W50" s="176" t="s">
        <v>447</v>
      </c>
      <c r="X50" s="44" t="s">
        <v>285</v>
      </c>
      <c r="Y50" s="177">
        <v>30</v>
      </c>
      <c r="Z50" s="177" t="s">
        <v>243</v>
      </c>
      <c r="AA50" s="177">
        <v>10</v>
      </c>
      <c r="AB50" s="65" t="s">
        <v>238</v>
      </c>
      <c r="AC50" s="99" t="s">
        <v>236</v>
      </c>
      <c r="AD50" s="113"/>
      <c r="AE50" s="114">
        <v>1645246.89</v>
      </c>
      <c r="AF50" s="114">
        <f>AE50*AD50</f>
        <v>0</v>
      </c>
      <c r="AG50" s="114">
        <f>AF50*1.12</f>
        <v>0</v>
      </c>
      <c r="AH50" s="113">
        <v>73</v>
      </c>
      <c r="AI50" s="114">
        <v>1645246.89</v>
      </c>
      <c r="AJ50" s="114">
        <f>AI50*AH50</f>
        <v>120103022.97</v>
      </c>
      <c r="AK50" s="114">
        <f>AJ50*1.12</f>
        <v>134515385.72640002</v>
      </c>
      <c r="AL50" s="113">
        <v>73</v>
      </c>
      <c r="AM50" s="114">
        <v>1645246.89</v>
      </c>
      <c r="AN50" s="114">
        <f>AM50*AL50</f>
        <v>120103022.97</v>
      </c>
      <c r="AO50" s="114">
        <f>AN50*1.12</f>
        <v>134515385.72640002</v>
      </c>
      <c r="AP50" s="113">
        <v>73</v>
      </c>
      <c r="AQ50" s="114">
        <v>1645246.89</v>
      </c>
      <c r="AR50" s="114">
        <f t="shared" ref="AR50:AR61" si="39">AQ50*AP50</f>
        <v>120103022.97</v>
      </c>
      <c r="AS50" s="114">
        <f t="shared" ref="AS50:AS61" si="40">AR50*1.12</f>
        <v>134515385.72640002</v>
      </c>
      <c r="AT50" s="113">
        <v>73</v>
      </c>
      <c r="AU50" s="114">
        <v>1645246.89</v>
      </c>
      <c r="AV50" s="114">
        <f t="shared" ref="AV50:AV61" si="41">AU50*AT50</f>
        <v>120103022.97</v>
      </c>
      <c r="AW50" s="114">
        <f t="shared" ref="AW50:AW61" si="42">AV50*1.12</f>
        <v>134515385.72640002</v>
      </c>
      <c r="AX50" s="113">
        <f t="shared" ref="AX50:AX61" si="43">AT50+AP50+AL50+AH50+AD50</f>
        <v>292</v>
      </c>
      <c r="AY50" s="113">
        <f>AV50+AR50+AN50+AJ50+AF50</f>
        <v>480412091.88</v>
      </c>
      <c r="AZ50" s="113">
        <f>AW50+AS50+AO50+AK50+AG50</f>
        <v>538061542.90560007</v>
      </c>
      <c r="BA50" s="11" t="s">
        <v>448</v>
      </c>
      <c r="BB50" s="65"/>
      <c r="BC50" s="65"/>
      <c r="BD50" s="65"/>
      <c r="BE50" s="65"/>
      <c r="BF50" s="65" t="s">
        <v>449</v>
      </c>
      <c r="BG50" s="65"/>
      <c r="BH50" s="65"/>
      <c r="BI50" s="65"/>
      <c r="BJ50" s="65"/>
      <c r="BK50" s="65"/>
      <c r="BL50" s="65"/>
      <c r="BM50" s="44" t="s">
        <v>73</v>
      </c>
    </row>
    <row r="51" spans="1:65" ht="13.15" customHeight="1" x14ac:dyDescent="0.2">
      <c r="A51" s="44" t="s">
        <v>442</v>
      </c>
      <c r="B51" s="20" t="s">
        <v>443</v>
      </c>
      <c r="C51" s="42" t="s">
        <v>444</v>
      </c>
      <c r="D51" s="60" t="s">
        <v>28</v>
      </c>
      <c r="E51" s="100"/>
      <c r="F51" s="20"/>
      <c r="G51" s="65" t="s">
        <v>445</v>
      </c>
      <c r="H51" s="67">
        <v>210013579</v>
      </c>
      <c r="I51" s="65" t="s">
        <v>58</v>
      </c>
      <c r="J51" s="65" t="s">
        <v>59</v>
      </c>
      <c r="K51" s="65" t="s">
        <v>25</v>
      </c>
      <c r="L51" s="65"/>
      <c r="M51" s="65" t="s">
        <v>60</v>
      </c>
      <c r="N51" s="44" t="s">
        <v>210</v>
      </c>
      <c r="O51" s="44" t="s">
        <v>242</v>
      </c>
      <c r="P51" s="175" t="s">
        <v>446</v>
      </c>
      <c r="Q51" s="176" t="s">
        <v>264</v>
      </c>
      <c r="R51" s="65" t="s">
        <v>234</v>
      </c>
      <c r="S51" s="44" t="s">
        <v>232</v>
      </c>
      <c r="T51" s="65" t="s">
        <v>284</v>
      </c>
      <c r="U51" s="65" t="s">
        <v>11</v>
      </c>
      <c r="V51" s="69"/>
      <c r="W51" s="176" t="s">
        <v>447</v>
      </c>
      <c r="X51" s="44" t="s">
        <v>285</v>
      </c>
      <c r="Y51" s="177">
        <v>30</v>
      </c>
      <c r="Z51" s="177" t="s">
        <v>243</v>
      </c>
      <c r="AA51" s="177">
        <v>10</v>
      </c>
      <c r="AB51" s="65" t="s">
        <v>238</v>
      </c>
      <c r="AC51" s="99" t="s">
        <v>236</v>
      </c>
      <c r="AD51" s="113"/>
      <c r="AE51" s="114">
        <v>1645246.89</v>
      </c>
      <c r="AF51" s="114">
        <f>AE51*AD51</f>
        <v>0</v>
      </c>
      <c r="AG51" s="114">
        <f>AF51*1.12</f>
        <v>0</v>
      </c>
      <c r="AH51" s="113">
        <v>54.393000000000001</v>
      </c>
      <c r="AI51" s="114">
        <v>1645246.89</v>
      </c>
      <c r="AJ51" s="114">
        <f>AI51*AH51</f>
        <v>89489914.08777</v>
      </c>
      <c r="AK51" s="114">
        <f>AJ51*1.12</f>
        <v>100228703.77830242</v>
      </c>
      <c r="AL51" s="113">
        <v>54.393000000000001</v>
      </c>
      <c r="AM51" s="114">
        <v>1645246.89</v>
      </c>
      <c r="AN51" s="114">
        <f>AM51*AL51</f>
        <v>89489914.08777</v>
      </c>
      <c r="AO51" s="114">
        <f>AN51*1.12</f>
        <v>100228703.77830242</v>
      </c>
      <c r="AP51" s="113">
        <v>54.393000000000001</v>
      </c>
      <c r="AQ51" s="114">
        <v>1645246.89</v>
      </c>
      <c r="AR51" s="114">
        <f t="shared" si="39"/>
        <v>89489914.08777</v>
      </c>
      <c r="AS51" s="114">
        <f t="shared" si="40"/>
        <v>100228703.77830242</v>
      </c>
      <c r="AT51" s="113">
        <v>54.393000000000001</v>
      </c>
      <c r="AU51" s="114">
        <v>1645246.89</v>
      </c>
      <c r="AV51" s="114">
        <f t="shared" si="41"/>
        <v>89489914.08777</v>
      </c>
      <c r="AW51" s="114">
        <f t="shared" si="42"/>
        <v>100228703.77830242</v>
      </c>
      <c r="AX51" s="113">
        <f t="shared" si="43"/>
        <v>217.572</v>
      </c>
      <c r="AY51" s="113">
        <f>AV51+AR51+AN51+AJ51+AF51</f>
        <v>357959656.35108</v>
      </c>
      <c r="AZ51" s="113">
        <f>AW51+AS51+AO51+AK51+AG51</f>
        <v>400914815.11320966</v>
      </c>
      <c r="BA51" s="11" t="s">
        <v>448</v>
      </c>
      <c r="BB51" s="65"/>
      <c r="BC51" s="65"/>
      <c r="BD51" s="65"/>
      <c r="BE51" s="65"/>
      <c r="BF51" s="65" t="s">
        <v>450</v>
      </c>
      <c r="BG51" s="65"/>
      <c r="BH51" s="65"/>
      <c r="BI51" s="65"/>
      <c r="BJ51" s="65"/>
      <c r="BK51" s="65"/>
      <c r="BL51" s="65"/>
      <c r="BM51" s="44" t="s">
        <v>73</v>
      </c>
    </row>
    <row r="52" spans="1:65" ht="13.15" customHeight="1" x14ac:dyDescent="0.2">
      <c r="A52" s="44" t="s">
        <v>442</v>
      </c>
      <c r="B52" s="20" t="s">
        <v>443</v>
      </c>
      <c r="C52" s="42" t="s">
        <v>451</v>
      </c>
      <c r="D52" s="60" t="s">
        <v>27</v>
      </c>
      <c r="E52" s="100"/>
      <c r="F52" s="20"/>
      <c r="G52" s="65" t="s">
        <v>445</v>
      </c>
      <c r="H52" s="67">
        <v>210017794</v>
      </c>
      <c r="I52" s="65" t="s">
        <v>58</v>
      </c>
      <c r="J52" s="65" t="s">
        <v>59</v>
      </c>
      <c r="K52" s="65" t="s">
        <v>25</v>
      </c>
      <c r="L52" s="65"/>
      <c r="M52" s="65" t="s">
        <v>60</v>
      </c>
      <c r="N52" s="44" t="s">
        <v>210</v>
      </c>
      <c r="O52" s="44" t="s">
        <v>242</v>
      </c>
      <c r="P52" s="175" t="s">
        <v>446</v>
      </c>
      <c r="Q52" s="176" t="s">
        <v>264</v>
      </c>
      <c r="R52" s="65" t="s">
        <v>234</v>
      </c>
      <c r="S52" s="44" t="s">
        <v>232</v>
      </c>
      <c r="T52" s="65" t="s">
        <v>284</v>
      </c>
      <c r="U52" s="65" t="s">
        <v>11</v>
      </c>
      <c r="V52" s="69"/>
      <c r="W52" s="176" t="s">
        <v>447</v>
      </c>
      <c r="X52" s="44" t="s">
        <v>285</v>
      </c>
      <c r="Y52" s="177">
        <v>30</v>
      </c>
      <c r="Z52" s="177" t="s">
        <v>243</v>
      </c>
      <c r="AA52" s="177">
        <v>10</v>
      </c>
      <c r="AB52" s="65" t="s">
        <v>238</v>
      </c>
      <c r="AC52" s="99" t="s">
        <v>236</v>
      </c>
      <c r="AD52" s="113">
        <v>47.116</v>
      </c>
      <c r="AE52" s="114">
        <v>2000000</v>
      </c>
      <c r="AF52" s="114">
        <v>94232000</v>
      </c>
      <c r="AG52" s="114">
        <v>105539840</v>
      </c>
      <c r="AH52" s="113">
        <v>104.964</v>
      </c>
      <c r="AI52" s="114">
        <v>2000000</v>
      </c>
      <c r="AJ52" s="114">
        <f t="shared" ref="AJ52:AJ61" si="44">AI52*AH52</f>
        <v>209928000</v>
      </c>
      <c r="AK52" s="114">
        <f t="shared" ref="AK52:AK61" si="45">AJ52*1.12</f>
        <v>235119360.00000003</v>
      </c>
      <c r="AL52" s="113">
        <v>104.964</v>
      </c>
      <c r="AM52" s="114">
        <v>2000000</v>
      </c>
      <c r="AN52" s="114">
        <v>209928000</v>
      </c>
      <c r="AO52" s="114">
        <v>235119360</v>
      </c>
      <c r="AP52" s="113">
        <v>104.964</v>
      </c>
      <c r="AQ52" s="114">
        <v>2000000</v>
      </c>
      <c r="AR52" s="114">
        <f t="shared" si="39"/>
        <v>209928000</v>
      </c>
      <c r="AS52" s="114">
        <f t="shared" si="40"/>
        <v>235119360.00000003</v>
      </c>
      <c r="AT52" s="113">
        <v>104.964</v>
      </c>
      <c r="AU52" s="114">
        <v>2000000</v>
      </c>
      <c r="AV52" s="114">
        <f t="shared" si="41"/>
        <v>209928000</v>
      </c>
      <c r="AW52" s="114">
        <f t="shared" si="42"/>
        <v>235119360.00000003</v>
      </c>
      <c r="AX52" s="113">
        <f t="shared" si="43"/>
        <v>466.97199999999998</v>
      </c>
      <c r="AY52" s="113">
        <f t="shared" ref="AY52:AZ61" si="46">AV52+AR52+AN52+AJ52+AF52</f>
        <v>933944000</v>
      </c>
      <c r="AZ52" s="113">
        <f t="shared" si="46"/>
        <v>1046017280</v>
      </c>
      <c r="BA52" s="11" t="s">
        <v>448</v>
      </c>
      <c r="BB52" s="65"/>
      <c r="BC52" s="65"/>
      <c r="BD52" s="65"/>
      <c r="BE52" s="65"/>
      <c r="BF52" s="19" t="s">
        <v>452</v>
      </c>
      <c r="BG52" s="65"/>
      <c r="BH52" s="65"/>
      <c r="BI52" s="65"/>
      <c r="BJ52" s="65"/>
      <c r="BK52" s="65"/>
      <c r="BL52" s="65"/>
      <c r="BM52" s="44" t="s">
        <v>73</v>
      </c>
    </row>
    <row r="53" spans="1:65" ht="13.15" customHeight="1" x14ac:dyDescent="0.2">
      <c r="A53" s="44" t="s">
        <v>442</v>
      </c>
      <c r="B53" s="20" t="s">
        <v>443</v>
      </c>
      <c r="C53" s="42" t="s">
        <v>453</v>
      </c>
      <c r="D53" s="60" t="s">
        <v>26</v>
      </c>
      <c r="E53" s="100"/>
      <c r="F53" s="20"/>
      <c r="G53" s="65" t="s">
        <v>445</v>
      </c>
      <c r="H53" s="67">
        <v>210017795</v>
      </c>
      <c r="I53" s="65" t="s">
        <v>58</v>
      </c>
      <c r="J53" s="65" t="s">
        <v>59</v>
      </c>
      <c r="K53" s="65" t="s">
        <v>25</v>
      </c>
      <c r="L53" s="65"/>
      <c r="M53" s="65" t="s">
        <v>60</v>
      </c>
      <c r="N53" s="44" t="s">
        <v>210</v>
      </c>
      <c r="O53" s="44" t="s">
        <v>242</v>
      </c>
      <c r="P53" s="175" t="s">
        <v>446</v>
      </c>
      <c r="Q53" s="176" t="s">
        <v>264</v>
      </c>
      <c r="R53" s="65" t="s">
        <v>234</v>
      </c>
      <c r="S53" s="44" t="s">
        <v>232</v>
      </c>
      <c r="T53" s="65" t="s">
        <v>284</v>
      </c>
      <c r="U53" s="65" t="s">
        <v>11</v>
      </c>
      <c r="V53" s="69"/>
      <c r="W53" s="176" t="s">
        <v>447</v>
      </c>
      <c r="X53" s="44" t="s">
        <v>285</v>
      </c>
      <c r="Y53" s="177">
        <v>30</v>
      </c>
      <c r="Z53" s="177" t="s">
        <v>243</v>
      </c>
      <c r="AA53" s="177">
        <v>10</v>
      </c>
      <c r="AB53" s="65" t="s">
        <v>238</v>
      </c>
      <c r="AC53" s="99" t="s">
        <v>236</v>
      </c>
      <c r="AD53" s="113">
        <v>8.6300000000000008</v>
      </c>
      <c r="AE53" s="114">
        <v>5333913.9000000004</v>
      </c>
      <c r="AF53" s="114">
        <v>46031676.960000001</v>
      </c>
      <c r="AG53" s="114">
        <v>51555478.200000003</v>
      </c>
      <c r="AH53" s="113">
        <v>16.8</v>
      </c>
      <c r="AI53" s="114">
        <v>5333913.9000000004</v>
      </c>
      <c r="AJ53" s="114">
        <f t="shared" si="44"/>
        <v>89609753.520000011</v>
      </c>
      <c r="AK53" s="114">
        <f t="shared" si="45"/>
        <v>100362923.94240002</v>
      </c>
      <c r="AL53" s="113">
        <v>16.8</v>
      </c>
      <c r="AM53" s="114">
        <v>5333913.9000000004</v>
      </c>
      <c r="AN53" s="114">
        <v>89609753.519999996</v>
      </c>
      <c r="AO53" s="114">
        <v>100362923.94</v>
      </c>
      <c r="AP53" s="113">
        <v>16.8</v>
      </c>
      <c r="AQ53" s="114">
        <v>5333913.9000000004</v>
      </c>
      <c r="AR53" s="114">
        <f t="shared" si="39"/>
        <v>89609753.520000011</v>
      </c>
      <c r="AS53" s="114">
        <f t="shared" si="40"/>
        <v>100362923.94240002</v>
      </c>
      <c r="AT53" s="113">
        <v>16.8</v>
      </c>
      <c r="AU53" s="114">
        <v>5333913.9000000004</v>
      </c>
      <c r="AV53" s="114">
        <f t="shared" si="41"/>
        <v>89609753.520000011</v>
      </c>
      <c r="AW53" s="114">
        <f t="shared" si="42"/>
        <v>100362923.94240002</v>
      </c>
      <c r="AX53" s="113">
        <f t="shared" si="43"/>
        <v>75.83</v>
      </c>
      <c r="AY53" s="113">
        <f t="shared" si="46"/>
        <v>404470691.04000002</v>
      </c>
      <c r="AZ53" s="113">
        <f t="shared" si="46"/>
        <v>453007173.96720004</v>
      </c>
      <c r="BA53" s="11" t="s">
        <v>448</v>
      </c>
      <c r="BB53" s="65"/>
      <c r="BC53" s="65"/>
      <c r="BD53" s="65"/>
      <c r="BE53" s="65"/>
      <c r="BF53" s="19" t="s">
        <v>454</v>
      </c>
      <c r="BG53" s="65"/>
      <c r="BH53" s="65"/>
      <c r="BI53" s="65"/>
      <c r="BJ53" s="65"/>
      <c r="BK53" s="65"/>
      <c r="BL53" s="65"/>
      <c r="BM53" s="44" t="s">
        <v>73</v>
      </c>
    </row>
    <row r="54" spans="1:65" ht="13.15" customHeight="1" x14ac:dyDescent="0.2">
      <c r="A54" s="44" t="s">
        <v>442</v>
      </c>
      <c r="B54" s="20" t="s">
        <v>443</v>
      </c>
      <c r="C54" s="42" t="s">
        <v>444</v>
      </c>
      <c r="D54" s="60" t="s">
        <v>18</v>
      </c>
      <c r="E54" s="100"/>
      <c r="F54" s="20"/>
      <c r="G54" s="65" t="s">
        <v>445</v>
      </c>
      <c r="H54" s="67">
        <v>210022792</v>
      </c>
      <c r="I54" s="65" t="s">
        <v>58</v>
      </c>
      <c r="J54" s="65" t="s">
        <v>59</v>
      </c>
      <c r="K54" s="65" t="s">
        <v>25</v>
      </c>
      <c r="L54" s="65"/>
      <c r="M54" s="65" t="s">
        <v>60</v>
      </c>
      <c r="N54" s="44" t="s">
        <v>210</v>
      </c>
      <c r="O54" s="44" t="s">
        <v>242</v>
      </c>
      <c r="P54" s="175" t="s">
        <v>446</v>
      </c>
      <c r="Q54" s="176" t="s">
        <v>264</v>
      </c>
      <c r="R54" s="65" t="s">
        <v>234</v>
      </c>
      <c r="S54" s="44" t="s">
        <v>232</v>
      </c>
      <c r="T54" s="65" t="s">
        <v>284</v>
      </c>
      <c r="U54" s="65" t="s">
        <v>11</v>
      </c>
      <c r="V54" s="69"/>
      <c r="W54" s="176" t="s">
        <v>447</v>
      </c>
      <c r="X54" s="44" t="s">
        <v>285</v>
      </c>
      <c r="Y54" s="177">
        <v>30</v>
      </c>
      <c r="Z54" s="177" t="s">
        <v>243</v>
      </c>
      <c r="AA54" s="177">
        <v>10</v>
      </c>
      <c r="AB54" s="65" t="s">
        <v>238</v>
      </c>
      <c r="AC54" s="99" t="s">
        <v>236</v>
      </c>
      <c r="AD54" s="113">
        <v>33.790000000000006</v>
      </c>
      <c r="AE54" s="114">
        <v>1822800</v>
      </c>
      <c r="AF54" s="114">
        <f t="shared" ref="AF54:AF59" si="47">AE54*AD54</f>
        <v>61592412.000000015</v>
      </c>
      <c r="AG54" s="114">
        <f t="shared" ref="AG54:AG61" si="48">AF54*1.12</f>
        <v>68983501.440000027</v>
      </c>
      <c r="AH54" s="113">
        <v>71.522999999999996</v>
      </c>
      <c r="AI54" s="114">
        <v>1822800</v>
      </c>
      <c r="AJ54" s="114">
        <f t="shared" si="44"/>
        <v>130372124.39999999</v>
      </c>
      <c r="AK54" s="114">
        <f t="shared" si="45"/>
        <v>146016779.32800001</v>
      </c>
      <c r="AL54" s="113">
        <v>71.522999999999996</v>
      </c>
      <c r="AM54" s="114">
        <v>1822800</v>
      </c>
      <c r="AN54" s="114">
        <f t="shared" ref="AN54:AN59" si="49">AM54*AL54</f>
        <v>130372124.39999999</v>
      </c>
      <c r="AO54" s="114">
        <f t="shared" ref="AO54:AO59" si="50">AN54*1.12</f>
        <v>146016779.32800001</v>
      </c>
      <c r="AP54" s="113">
        <v>71.522999999999996</v>
      </c>
      <c r="AQ54" s="114">
        <v>1822800</v>
      </c>
      <c r="AR54" s="114">
        <f t="shared" si="39"/>
        <v>130372124.39999999</v>
      </c>
      <c r="AS54" s="114">
        <f t="shared" si="40"/>
        <v>146016779.32800001</v>
      </c>
      <c r="AT54" s="113">
        <v>71.522999999999996</v>
      </c>
      <c r="AU54" s="114">
        <v>1822800</v>
      </c>
      <c r="AV54" s="114">
        <f t="shared" si="41"/>
        <v>130372124.39999999</v>
      </c>
      <c r="AW54" s="114">
        <f t="shared" si="42"/>
        <v>146016779.32800001</v>
      </c>
      <c r="AX54" s="113">
        <f t="shared" si="43"/>
        <v>319.88200000000001</v>
      </c>
      <c r="AY54" s="113">
        <f t="shared" si="46"/>
        <v>583080909.60000002</v>
      </c>
      <c r="AZ54" s="113">
        <f t="shared" si="46"/>
        <v>653050618.75200009</v>
      </c>
      <c r="BA54" s="11" t="s">
        <v>448</v>
      </c>
      <c r="BB54" s="65"/>
      <c r="BC54" s="65"/>
      <c r="BD54" s="65"/>
      <c r="BE54" s="65"/>
      <c r="BF54" s="19" t="s">
        <v>455</v>
      </c>
      <c r="BG54" s="65"/>
      <c r="BH54" s="65"/>
      <c r="BI54" s="65"/>
      <c r="BJ54" s="65"/>
      <c r="BK54" s="65"/>
      <c r="BL54" s="65"/>
      <c r="BM54" s="44" t="s">
        <v>73</v>
      </c>
    </row>
    <row r="55" spans="1:65" ht="13.15" customHeight="1" x14ac:dyDescent="0.2">
      <c r="A55" s="44" t="s">
        <v>442</v>
      </c>
      <c r="B55" s="20" t="s">
        <v>443</v>
      </c>
      <c r="C55" s="42" t="s">
        <v>444</v>
      </c>
      <c r="D55" s="60" t="s">
        <v>24</v>
      </c>
      <c r="E55" s="100"/>
      <c r="F55" s="20"/>
      <c r="G55" s="65" t="s">
        <v>445</v>
      </c>
      <c r="H55" s="67">
        <v>210022792</v>
      </c>
      <c r="I55" s="65" t="s">
        <v>58</v>
      </c>
      <c r="J55" s="65" t="s">
        <v>59</v>
      </c>
      <c r="K55" s="65" t="s">
        <v>25</v>
      </c>
      <c r="L55" s="65"/>
      <c r="M55" s="65" t="s">
        <v>60</v>
      </c>
      <c r="N55" s="44" t="s">
        <v>210</v>
      </c>
      <c r="O55" s="44" t="s">
        <v>242</v>
      </c>
      <c r="P55" s="175" t="s">
        <v>446</v>
      </c>
      <c r="Q55" s="176" t="s">
        <v>264</v>
      </c>
      <c r="R55" s="65" t="s">
        <v>234</v>
      </c>
      <c r="S55" s="44" t="s">
        <v>232</v>
      </c>
      <c r="T55" s="65" t="s">
        <v>284</v>
      </c>
      <c r="U55" s="65" t="s">
        <v>11</v>
      </c>
      <c r="V55" s="69"/>
      <c r="W55" s="176" t="s">
        <v>447</v>
      </c>
      <c r="X55" s="44" t="s">
        <v>285</v>
      </c>
      <c r="Y55" s="177">
        <v>30</v>
      </c>
      <c r="Z55" s="177" t="s">
        <v>243</v>
      </c>
      <c r="AA55" s="177">
        <v>10</v>
      </c>
      <c r="AB55" s="65" t="s">
        <v>238</v>
      </c>
      <c r="AC55" s="99" t="s">
        <v>236</v>
      </c>
      <c r="AD55" s="113"/>
      <c r="AE55" s="114">
        <v>1822800</v>
      </c>
      <c r="AF55" s="114">
        <f t="shared" si="47"/>
        <v>0</v>
      </c>
      <c r="AG55" s="114">
        <f t="shared" si="48"/>
        <v>0</v>
      </c>
      <c r="AH55" s="113">
        <v>2.7559999999999998</v>
      </c>
      <c r="AI55" s="114">
        <v>1822800</v>
      </c>
      <c r="AJ55" s="114">
        <f t="shared" si="44"/>
        <v>5023636.8</v>
      </c>
      <c r="AK55" s="114">
        <f t="shared" si="45"/>
        <v>5626473.216</v>
      </c>
      <c r="AL55" s="113">
        <v>2.7559999999999998</v>
      </c>
      <c r="AM55" s="114">
        <v>1822800</v>
      </c>
      <c r="AN55" s="114">
        <f t="shared" si="49"/>
        <v>5023636.8</v>
      </c>
      <c r="AO55" s="114">
        <f t="shared" si="50"/>
        <v>5626473.216</v>
      </c>
      <c r="AP55" s="113">
        <v>2.7559999999999998</v>
      </c>
      <c r="AQ55" s="114">
        <v>1822800</v>
      </c>
      <c r="AR55" s="114">
        <f t="shared" si="39"/>
        <v>5023636.8</v>
      </c>
      <c r="AS55" s="114">
        <f t="shared" si="40"/>
        <v>5626473.216</v>
      </c>
      <c r="AT55" s="113">
        <v>2.7559999999999998</v>
      </c>
      <c r="AU55" s="114">
        <v>1822800</v>
      </c>
      <c r="AV55" s="114">
        <f t="shared" si="41"/>
        <v>5023636.8</v>
      </c>
      <c r="AW55" s="114">
        <f t="shared" si="42"/>
        <v>5626473.216</v>
      </c>
      <c r="AX55" s="113">
        <f t="shared" si="43"/>
        <v>11.023999999999999</v>
      </c>
      <c r="AY55" s="113">
        <f t="shared" si="46"/>
        <v>20094547.199999999</v>
      </c>
      <c r="AZ55" s="113">
        <f t="shared" si="46"/>
        <v>22505892.864</v>
      </c>
      <c r="BA55" s="11" t="s">
        <v>448</v>
      </c>
      <c r="BB55" s="65"/>
      <c r="BC55" s="65"/>
      <c r="BD55" s="65"/>
      <c r="BE55" s="65"/>
      <c r="BF55" s="19" t="s">
        <v>456</v>
      </c>
      <c r="BG55" s="65"/>
      <c r="BH55" s="65"/>
      <c r="BI55" s="65"/>
      <c r="BJ55" s="65"/>
      <c r="BK55" s="65"/>
      <c r="BL55" s="65"/>
      <c r="BM55" s="44" t="s">
        <v>73</v>
      </c>
    </row>
    <row r="56" spans="1:65" ht="13.15" customHeight="1" x14ac:dyDescent="0.2">
      <c r="A56" s="44" t="s">
        <v>442</v>
      </c>
      <c r="B56" s="20" t="s">
        <v>443</v>
      </c>
      <c r="C56" s="42" t="s">
        <v>444</v>
      </c>
      <c r="D56" s="60" t="s">
        <v>17</v>
      </c>
      <c r="E56" s="100"/>
      <c r="F56" s="20"/>
      <c r="G56" s="65" t="s">
        <v>445</v>
      </c>
      <c r="H56" s="67">
        <v>210022792</v>
      </c>
      <c r="I56" s="65" t="s">
        <v>58</v>
      </c>
      <c r="J56" s="65" t="s">
        <v>59</v>
      </c>
      <c r="K56" s="65" t="s">
        <v>25</v>
      </c>
      <c r="L56" s="65"/>
      <c r="M56" s="65" t="s">
        <v>60</v>
      </c>
      <c r="N56" s="44" t="s">
        <v>210</v>
      </c>
      <c r="O56" s="44" t="s">
        <v>242</v>
      </c>
      <c r="P56" s="175" t="s">
        <v>446</v>
      </c>
      <c r="Q56" s="176" t="s">
        <v>264</v>
      </c>
      <c r="R56" s="65" t="s">
        <v>234</v>
      </c>
      <c r="S56" s="44" t="s">
        <v>232</v>
      </c>
      <c r="T56" s="65" t="s">
        <v>284</v>
      </c>
      <c r="U56" s="65" t="s">
        <v>11</v>
      </c>
      <c r="V56" s="69"/>
      <c r="W56" s="176" t="s">
        <v>447</v>
      </c>
      <c r="X56" s="44" t="s">
        <v>285</v>
      </c>
      <c r="Y56" s="177">
        <v>30</v>
      </c>
      <c r="Z56" s="177" t="s">
        <v>243</v>
      </c>
      <c r="AA56" s="177">
        <v>10</v>
      </c>
      <c r="AB56" s="65" t="s">
        <v>238</v>
      </c>
      <c r="AC56" s="99" t="s">
        <v>236</v>
      </c>
      <c r="AD56" s="113">
        <v>18</v>
      </c>
      <c r="AE56" s="114">
        <v>1822800</v>
      </c>
      <c r="AF56" s="114">
        <f t="shared" si="47"/>
        <v>32810400</v>
      </c>
      <c r="AG56" s="114">
        <f t="shared" si="48"/>
        <v>36747648</v>
      </c>
      <c r="AH56" s="113">
        <v>36.523000000000003</v>
      </c>
      <c r="AI56" s="114">
        <v>1822800</v>
      </c>
      <c r="AJ56" s="114">
        <f t="shared" si="44"/>
        <v>66574124.400000006</v>
      </c>
      <c r="AK56" s="114">
        <f t="shared" si="45"/>
        <v>74563019.328000009</v>
      </c>
      <c r="AL56" s="113">
        <v>36.523000000000003</v>
      </c>
      <c r="AM56" s="114">
        <v>1822800</v>
      </c>
      <c r="AN56" s="114">
        <f t="shared" si="49"/>
        <v>66574124.400000006</v>
      </c>
      <c r="AO56" s="114">
        <f t="shared" si="50"/>
        <v>74563019.328000009</v>
      </c>
      <c r="AP56" s="113">
        <v>36.523000000000003</v>
      </c>
      <c r="AQ56" s="114">
        <v>1822800</v>
      </c>
      <c r="AR56" s="114">
        <f t="shared" si="39"/>
        <v>66574124.400000006</v>
      </c>
      <c r="AS56" s="114">
        <f t="shared" si="40"/>
        <v>74563019.328000009</v>
      </c>
      <c r="AT56" s="113">
        <v>36.523000000000003</v>
      </c>
      <c r="AU56" s="114">
        <v>1822800</v>
      </c>
      <c r="AV56" s="114">
        <f t="shared" si="41"/>
        <v>66574124.400000006</v>
      </c>
      <c r="AW56" s="114">
        <f t="shared" si="42"/>
        <v>74563019.328000009</v>
      </c>
      <c r="AX56" s="113">
        <f t="shared" si="43"/>
        <v>164.09200000000001</v>
      </c>
      <c r="AY56" s="113">
        <f t="shared" si="46"/>
        <v>299106897.60000002</v>
      </c>
      <c r="AZ56" s="113">
        <f t="shared" si="46"/>
        <v>334999725.31200004</v>
      </c>
      <c r="BA56" s="11" t="s">
        <v>448</v>
      </c>
      <c r="BB56" s="65"/>
      <c r="BC56" s="65"/>
      <c r="BD56" s="65"/>
      <c r="BE56" s="65"/>
      <c r="BF56" s="19" t="s">
        <v>457</v>
      </c>
      <c r="BG56" s="65"/>
      <c r="BH56" s="65"/>
      <c r="BI56" s="65"/>
      <c r="BJ56" s="65"/>
      <c r="BK56" s="65"/>
      <c r="BL56" s="65"/>
      <c r="BM56" s="44" t="s">
        <v>73</v>
      </c>
    </row>
    <row r="57" spans="1:65" ht="13.15" customHeight="1" x14ac:dyDescent="0.2">
      <c r="A57" s="44" t="s">
        <v>442</v>
      </c>
      <c r="B57" s="20" t="s">
        <v>443</v>
      </c>
      <c r="C57" s="42" t="s">
        <v>444</v>
      </c>
      <c r="D57" s="60" t="s">
        <v>23</v>
      </c>
      <c r="E57" s="100"/>
      <c r="F57" s="20"/>
      <c r="G57" s="65" t="s">
        <v>445</v>
      </c>
      <c r="H57" s="67">
        <v>210022792</v>
      </c>
      <c r="I57" s="65" t="s">
        <v>58</v>
      </c>
      <c r="J57" s="65" t="s">
        <v>59</v>
      </c>
      <c r="K57" s="65" t="s">
        <v>25</v>
      </c>
      <c r="L57" s="65"/>
      <c r="M57" s="65" t="s">
        <v>60</v>
      </c>
      <c r="N57" s="44" t="s">
        <v>210</v>
      </c>
      <c r="O57" s="44" t="s">
        <v>242</v>
      </c>
      <c r="P57" s="175" t="s">
        <v>446</v>
      </c>
      <c r="Q57" s="176" t="s">
        <v>264</v>
      </c>
      <c r="R57" s="65" t="s">
        <v>234</v>
      </c>
      <c r="S57" s="44" t="s">
        <v>232</v>
      </c>
      <c r="T57" s="65" t="s">
        <v>284</v>
      </c>
      <c r="U57" s="65" t="s">
        <v>11</v>
      </c>
      <c r="V57" s="69"/>
      <c r="W57" s="176" t="s">
        <v>447</v>
      </c>
      <c r="X57" s="44" t="s">
        <v>285</v>
      </c>
      <c r="Y57" s="177">
        <v>30</v>
      </c>
      <c r="Z57" s="177" t="s">
        <v>243</v>
      </c>
      <c r="AA57" s="177">
        <v>10</v>
      </c>
      <c r="AB57" s="65" t="s">
        <v>238</v>
      </c>
      <c r="AC57" s="99" t="s">
        <v>236</v>
      </c>
      <c r="AD57" s="113">
        <v>10</v>
      </c>
      <c r="AE57" s="114">
        <v>1822800</v>
      </c>
      <c r="AF57" s="114">
        <f t="shared" si="47"/>
        <v>18228000</v>
      </c>
      <c r="AG57" s="114">
        <f t="shared" si="48"/>
        <v>20415360.000000004</v>
      </c>
      <c r="AH57" s="113">
        <v>18.606000000000002</v>
      </c>
      <c r="AI57" s="114">
        <v>1822800</v>
      </c>
      <c r="AJ57" s="114">
        <f t="shared" si="44"/>
        <v>33915016.800000004</v>
      </c>
      <c r="AK57" s="114">
        <f t="shared" si="45"/>
        <v>37984818.816000007</v>
      </c>
      <c r="AL57" s="113">
        <v>18.606000000000002</v>
      </c>
      <c r="AM57" s="114">
        <v>1822800</v>
      </c>
      <c r="AN57" s="114">
        <f t="shared" si="49"/>
        <v>33915016.800000004</v>
      </c>
      <c r="AO57" s="114">
        <f t="shared" si="50"/>
        <v>37984818.816000007</v>
      </c>
      <c r="AP57" s="113">
        <v>18.606000000000002</v>
      </c>
      <c r="AQ57" s="114">
        <v>1822800</v>
      </c>
      <c r="AR57" s="114">
        <f t="shared" si="39"/>
        <v>33915016.800000004</v>
      </c>
      <c r="AS57" s="114">
        <f t="shared" si="40"/>
        <v>37984818.816000007</v>
      </c>
      <c r="AT57" s="113">
        <v>18.606000000000002</v>
      </c>
      <c r="AU57" s="114">
        <v>1822800</v>
      </c>
      <c r="AV57" s="114">
        <f t="shared" si="41"/>
        <v>33915016.800000004</v>
      </c>
      <c r="AW57" s="114">
        <f t="shared" si="42"/>
        <v>37984818.816000007</v>
      </c>
      <c r="AX57" s="113">
        <f t="shared" si="43"/>
        <v>84.424000000000007</v>
      </c>
      <c r="AY57" s="113">
        <f t="shared" si="46"/>
        <v>153888067.20000002</v>
      </c>
      <c r="AZ57" s="113">
        <f t="shared" si="46"/>
        <v>172354635.26400003</v>
      </c>
      <c r="BA57" s="11" t="s">
        <v>448</v>
      </c>
      <c r="BB57" s="65"/>
      <c r="BC57" s="65"/>
      <c r="BD57" s="65"/>
      <c r="BE57" s="65"/>
      <c r="BF57" s="19" t="s">
        <v>458</v>
      </c>
      <c r="BG57" s="65"/>
      <c r="BH57" s="65"/>
      <c r="BI57" s="65"/>
      <c r="BJ57" s="65"/>
      <c r="BK57" s="65"/>
      <c r="BL57" s="65"/>
      <c r="BM57" s="44" t="s">
        <v>73</v>
      </c>
    </row>
    <row r="58" spans="1:65" ht="13.15" customHeight="1" x14ac:dyDescent="0.2">
      <c r="A58" s="44" t="s">
        <v>442</v>
      </c>
      <c r="B58" s="20" t="s">
        <v>443</v>
      </c>
      <c r="C58" s="42" t="s">
        <v>444</v>
      </c>
      <c r="D58" s="60" t="s">
        <v>16</v>
      </c>
      <c r="E58" s="100"/>
      <c r="F58" s="20"/>
      <c r="G58" s="65" t="s">
        <v>445</v>
      </c>
      <c r="H58" s="67">
        <v>210022792</v>
      </c>
      <c r="I58" s="65" t="s">
        <v>58</v>
      </c>
      <c r="J58" s="65" t="s">
        <v>59</v>
      </c>
      <c r="K58" s="65" t="s">
        <v>25</v>
      </c>
      <c r="L58" s="65"/>
      <c r="M58" s="65" t="s">
        <v>60</v>
      </c>
      <c r="N58" s="44" t="s">
        <v>210</v>
      </c>
      <c r="O58" s="44" t="s">
        <v>242</v>
      </c>
      <c r="P58" s="175" t="s">
        <v>446</v>
      </c>
      <c r="Q58" s="176" t="s">
        <v>264</v>
      </c>
      <c r="R58" s="65" t="s">
        <v>234</v>
      </c>
      <c r="S58" s="44" t="s">
        <v>232</v>
      </c>
      <c r="T58" s="65" t="s">
        <v>284</v>
      </c>
      <c r="U58" s="65" t="s">
        <v>11</v>
      </c>
      <c r="V58" s="69"/>
      <c r="W58" s="176" t="s">
        <v>447</v>
      </c>
      <c r="X58" s="44" t="s">
        <v>285</v>
      </c>
      <c r="Y58" s="177">
        <v>30</v>
      </c>
      <c r="Z58" s="177" t="s">
        <v>243</v>
      </c>
      <c r="AA58" s="177">
        <v>10</v>
      </c>
      <c r="AB58" s="65" t="s">
        <v>238</v>
      </c>
      <c r="AC58" s="99" t="s">
        <v>236</v>
      </c>
      <c r="AD58" s="113">
        <v>3</v>
      </c>
      <c r="AE58" s="114">
        <v>1822800</v>
      </c>
      <c r="AF58" s="114">
        <f t="shared" si="47"/>
        <v>5468400</v>
      </c>
      <c r="AG58" s="114">
        <f t="shared" si="48"/>
        <v>6124608.0000000009</v>
      </c>
      <c r="AH58" s="113">
        <v>8.9580000000000002</v>
      </c>
      <c r="AI58" s="114">
        <v>1822800</v>
      </c>
      <c r="AJ58" s="114">
        <f t="shared" si="44"/>
        <v>16328642.4</v>
      </c>
      <c r="AK58" s="114">
        <f t="shared" si="45"/>
        <v>18288079.488000002</v>
      </c>
      <c r="AL58" s="113">
        <v>8.9580000000000002</v>
      </c>
      <c r="AM58" s="114">
        <v>1822800</v>
      </c>
      <c r="AN58" s="114">
        <f t="shared" si="49"/>
        <v>16328642.4</v>
      </c>
      <c r="AO58" s="114">
        <f t="shared" si="50"/>
        <v>18288079.488000002</v>
      </c>
      <c r="AP58" s="113">
        <v>8.9580000000000002</v>
      </c>
      <c r="AQ58" s="114">
        <v>1822800</v>
      </c>
      <c r="AR58" s="114">
        <f t="shared" si="39"/>
        <v>16328642.4</v>
      </c>
      <c r="AS58" s="114">
        <f t="shared" si="40"/>
        <v>18288079.488000002</v>
      </c>
      <c r="AT58" s="113">
        <v>8.9580000000000002</v>
      </c>
      <c r="AU58" s="114">
        <v>1822800</v>
      </c>
      <c r="AV58" s="114">
        <f t="shared" si="41"/>
        <v>16328642.4</v>
      </c>
      <c r="AW58" s="114">
        <f t="shared" si="42"/>
        <v>18288079.488000002</v>
      </c>
      <c r="AX58" s="113">
        <f t="shared" si="43"/>
        <v>38.832000000000001</v>
      </c>
      <c r="AY58" s="113">
        <f t="shared" si="46"/>
        <v>70782969.599999994</v>
      </c>
      <c r="AZ58" s="113">
        <f t="shared" si="46"/>
        <v>79276925.952000007</v>
      </c>
      <c r="BA58" s="11" t="s">
        <v>448</v>
      </c>
      <c r="BB58" s="65"/>
      <c r="BC58" s="65"/>
      <c r="BD58" s="65"/>
      <c r="BE58" s="65"/>
      <c r="BF58" s="19" t="s">
        <v>459</v>
      </c>
      <c r="BG58" s="65"/>
      <c r="BH58" s="65"/>
      <c r="BI58" s="65"/>
      <c r="BJ58" s="65"/>
      <c r="BK58" s="65"/>
      <c r="BL58" s="65"/>
      <c r="BM58" s="44" t="s">
        <v>73</v>
      </c>
    </row>
    <row r="59" spans="1:65" ht="13.15" customHeight="1" x14ac:dyDescent="0.2">
      <c r="A59" s="44" t="s">
        <v>442</v>
      </c>
      <c r="B59" s="20" t="s">
        <v>443</v>
      </c>
      <c r="C59" s="42" t="s">
        <v>444</v>
      </c>
      <c r="D59" s="60" t="s">
        <v>22</v>
      </c>
      <c r="E59" s="100"/>
      <c r="F59" s="20"/>
      <c r="G59" s="65" t="s">
        <v>445</v>
      </c>
      <c r="H59" s="67">
        <v>210022792</v>
      </c>
      <c r="I59" s="65" t="s">
        <v>58</v>
      </c>
      <c r="J59" s="65" t="s">
        <v>59</v>
      </c>
      <c r="K59" s="65" t="s">
        <v>25</v>
      </c>
      <c r="L59" s="65"/>
      <c r="M59" s="65" t="s">
        <v>60</v>
      </c>
      <c r="N59" s="44" t="s">
        <v>210</v>
      </c>
      <c r="O59" s="44" t="s">
        <v>242</v>
      </c>
      <c r="P59" s="175" t="s">
        <v>446</v>
      </c>
      <c r="Q59" s="176" t="s">
        <v>264</v>
      </c>
      <c r="R59" s="65" t="s">
        <v>234</v>
      </c>
      <c r="S59" s="44" t="s">
        <v>232</v>
      </c>
      <c r="T59" s="65" t="s">
        <v>284</v>
      </c>
      <c r="U59" s="65" t="s">
        <v>11</v>
      </c>
      <c r="V59" s="69"/>
      <c r="W59" s="176" t="s">
        <v>447</v>
      </c>
      <c r="X59" s="44" t="s">
        <v>285</v>
      </c>
      <c r="Y59" s="177">
        <v>30</v>
      </c>
      <c r="Z59" s="177" t="s">
        <v>243</v>
      </c>
      <c r="AA59" s="177">
        <v>10</v>
      </c>
      <c r="AB59" s="65" t="s">
        <v>238</v>
      </c>
      <c r="AC59" s="99" t="s">
        <v>236</v>
      </c>
      <c r="AD59" s="113">
        <v>18</v>
      </c>
      <c r="AE59" s="114">
        <v>1822800</v>
      </c>
      <c r="AF59" s="114">
        <f t="shared" si="47"/>
        <v>32810400</v>
      </c>
      <c r="AG59" s="114">
        <f t="shared" si="48"/>
        <v>36747648</v>
      </c>
      <c r="AH59" s="113">
        <v>26.186</v>
      </c>
      <c r="AI59" s="114">
        <v>1822800</v>
      </c>
      <c r="AJ59" s="114">
        <f t="shared" si="44"/>
        <v>47731840.799999997</v>
      </c>
      <c r="AK59" s="114">
        <f t="shared" si="45"/>
        <v>53459661.696000002</v>
      </c>
      <c r="AL59" s="113">
        <v>26.186</v>
      </c>
      <c r="AM59" s="114">
        <v>1822800</v>
      </c>
      <c r="AN59" s="114">
        <f t="shared" si="49"/>
        <v>47731840.799999997</v>
      </c>
      <c r="AO59" s="114">
        <f t="shared" si="50"/>
        <v>53459661.696000002</v>
      </c>
      <c r="AP59" s="113">
        <v>26.186</v>
      </c>
      <c r="AQ59" s="114">
        <v>1822800</v>
      </c>
      <c r="AR59" s="114">
        <f t="shared" si="39"/>
        <v>47731840.799999997</v>
      </c>
      <c r="AS59" s="114">
        <f t="shared" si="40"/>
        <v>53459661.696000002</v>
      </c>
      <c r="AT59" s="113">
        <v>26.186</v>
      </c>
      <c r="AU59" s="114">
        <v>1822800</v>
      </c>
      <c r="AV59" s="114">
        <f t="shared" si="41"/>
        <v>47731840.799999997</v>
      </c>
      <c r="AW59" s="114">
        <f t="shared" si="42"/>
        <v>53459661.696000002</v>
      </c>
      <c r="AX59" s="113">
        <f t="shared" si="43"/>
        <v>122.744</v>
      </c>
      <c r="AY59" s="113">
        <f t="shared" si="46"/>
        <v>223737763.19999999</v>
      </c>
      <c r="AZ59" s="113">
        <f t="shared" si="46"/>
        <v>250586294.78400001</v>
      </c>
      <c r="BA59" s="11" t="s">
        <v>448</v>
      </c>
      <c r="BB59" s="65"/>
      <c r="BC59" s="65"/>
      <c r="BD59" s="65"/>
      <c r="BE59" s="65"/>
      <c r="BF59" s="19" t="s">
        <v>460</v>
      </c>
      <c r="BG59" s="65"/>
      <c r="BH59" s="65"/>
      <c r="BI59" s="65"/>
      <c r="BJ59" s="65"/>
      <c r="BK59" s="65"/>
      <c r="BL59" s="65"/>
      <c r="BM59" s="44" t="s">
        <v>73</v>
      </c>
    </row>
    <row r="60" spans="1:65" ht="13.15" customHeight="1" x14ac:dyDescent="0.2">
      <c r="A60" s="44" t="s">
        <v>442</v>
      </c>
      <c r="B60" s="20" t="s">
        <v>443</v>
      </c>
      <c r="C60" s="42" t="s">
        <v>461</v>
      </c>
      <c r="D60" s="60" t="s">
        <v>21</v>
      </c>
      <c r="E60" s="100"/>
      <c r="F60" s="20"/>
      <c r="G60" s="65" t="s">
        <v>445</v>
      </c>
      <c r="H60" s="67">
        <v>210029387</v>
      </c>
      <c r="I60" s="65" t="s">
        <v>58</v>
      </c>
      <c r="J60" s="65" t="s">
        <v>59</v>
      </c>
      <c r="K60" s="65" t="s">
        <v>25</v>
      </c>
      <c r="L60" s="65"/>
      <c r="M60" s="65" t="s">
        <v>60</v>
      </c>
      <c r="N60" s="44" t="s">
        <v>210</v>
      </c>
      <c r="O60" s="44" t="s">
        <v>242</v>
      </c>
      <c r="P60" s="175" t="s">
        <v>446</v>
      </c>
      <c r="Q60" s="176" t="s">
        <v>264</v>
      </c>
      <c r="R60" s="65" t="s">
        <v>234</v>
      </c>
      <c r="S60" s="44" t="s">
        <v>232</v>
      </c>
      <c r="T60" s="65" t="s">
        <v>284</v>
      </c>
      <c r="U60" s="65" t="s">
        <v>11</v>
      </c>
      <c r="V60" s="69"/>
      <c r="W60" s="176" t="s">
        <v>447</v>
      </c>
      <c r="X60" s="44" t="s">
        <v>285</v>
      </c>
      <c r="Y60" s="177">
        <v>30</v>
      </c>
      <c r="Z60" s="177" t="s">
        <v>243</v>
      </c>
      <c r="AA60" s="177">
        <v>10</v>
      </c>
      <c r="AB60" s="65" t="s">
        <v>238</v>
      </c>
      <c r="AC60" s="99" t="s">
        <v>236</v>
      </c>
      <c r="AD60" s="113">
        <v>11.63</v>
      </c>
      <c r="AE60" s="114">
        <v>1780800</v>
      </c>
      <c r="AF60" s="114">
        <v>20710704</v>
      </c>
      <c r="AG60" s="114">
        <v>23195988.48</v>
      </c>
      <c r="AH60" s="113">
        <v>22.577999999999999</v>
      </c>
      <c r="AI60" s="114">
        <v>1780800</v>
      </c>
      <c r="AJ60" s="114">
        <f t="shared" si="44"/>
        <v>40206902.399999999</v>
      </c>
      <c r="AK60" s="114">
        <f t="shared" si="45"/>
        <v>45031730.688000001</v>
      </c>
      <c r="AL60" s="113">
        <v>22.577999999999999</v>
      </c>
      <c r="AM60" s="114">
        <v>1780800</v>
      </c>
      <c r="AN60" s="114">
        <v>40206902.399999999</v>
      </c>
      <c r="AO60" s="114">
        <v>45031730.689999998</v>
      </c>
      <c r="AP60" s="113">
        <v>22.577999999999999</v>
      </c>
      <c r="AQ60" s="114">
        <v>1780800</v>
      </c>
      <c r="AR60" s="114">
        <f t="shared" si="39"/>
        <v>40206902.399999999</v>
      </c>
      <c r="AS60" s="114">
        <f t="shared" si="40"/>
        <v>45031730.688000001</v>
      </c>
      <c r="AT60" s="113">
        <v>22.577999999999999</v>
      </c>
      <c r="AU60" s="114">
        <v>1780800</v>
      </c>
      <c r="AV60" s="114">
        <f t="shared" si="41"/>
        <v>40206902.399999999</v>
      </c>
      <c r="AW60" s="114">
        <f t="shared" si="42"/>
        <v>45031730.688000001</v>
      </c>
      <c r="AX60" s="113">
        <f t="shared" si="43"/>
        <v>101.94199999999999</v>
      </c>
      <c r="AY60" s="113">
        <f t="shared" si="46"/>
        <v>181538313.59999999</v>
      </c>
      <c r="AZ60" s="113">
        <f t="shared" si="46"/>
        <v>203322911.23399997</v>
      </c>
      <c r="BA60" s="11" t="s">
        <v>448</v>
      </c>
      <c r="BB60" s="65"/>
      <c r="BC60" s="65"/>
      <c r="BD60" s="65"/>
      <c r="BE60" s="65"/>
      <c r="BF60" s="19" t="s">
        <v>462</v>
      </c>
      <c r="BG60" s="65"/>
      <c r="BH60" s="65"/>
      <c r="BI60" s="65"/>
      <c r="BJ60" s="65"/>
      <c r="BK60" s="65"/>
      <c r="BL60" s="65"/>
      <c r="BM60" s="44" t="s">
        <v>73</v>
      </c>
    </row>
    <row r="61" spans="1:65" s="178" customFormat="1" ht="13.15" customHeight="1" x14ac:dyDescent="0.2">
      <c r="A61" s="44" t="s">
        <v>442</v>
      </c>
      <c r="B61" s="20" t="s">
        <v>443</v>
      </c>
      <c r="C61" s="42" t="s">
        <v>444</v>
      </c>
      <c r="D61" s="179" t="s">
        <v>15</v>
      </c>
      <c r="E61" s="180"/>
      <c r="F61" s="41"/>
      <c r="G61" s="65" t="s">
        <v>445</v>
      </c>
      <c r="H61" s="67">
        <v>210031418</v>
      </c>
      <c r="I61" s="65" t="s">
        <v>58</v>
      </c>
      <c r="J61" s="65" t="s">
        <v>59</v>
      </c>
      <c r="K61" s="65" t="s">
        <v>25</v>
      </c>
      <c r="L61" s="65"/>
      <c r="M61" s="65" t="s">
        <v>60</v>
      </c>
      <c r="N61" s="44" t="s">
        <v>210</v>
      </c>
      <c r="O61" s="44" t="s">
        <v>242</v>
      </c>
      <c r="P61" s="175" t="s">
        <v>446</v>
      </c>
      <c r="Q61" s="176" t="s">
        <v>264</v>
      </c>
      <c r="R61" s="65" t="s">
        <v>234</v>
      </c>
      <c r="S61" s="44" t="s">
        <v>232</v>
      </c>
      <c r="T61" s="65" t="s">
        <v>284</v>
      </c>
      <c r="U61" s="65" t="s">
        <v>11</v>
      </c>
      <c r="V61" s="69"/>
      <c r="W61" s="176" t="s">
        <v>447</v>
      </c>
      <c r="X61" s="44" t="s">
        <v>285</v>
      </c>
      <c r="Y61" s="177">
        <v>30</v>
      </c>
      <c r="Z61" s="177" t="s">
        <v>243</v>
      </c>
      <c r="AA61" s="177">
        <v>10</v>
      </c>
      <c r="AB61" s="65" t="s">
        <v>238</v>
      </c>
      <c r="AC61" s="99" t="s">
        <v>236</v>
      </c>
      <c r="AD61" s="115">
        <v>19.77</v>
      </c>
      <c r="AE61" s="114">
        <v>5000000</v>
      </c>
      <c r="AF61" s="114">
        <f t="shared" ref="AF61" si="51">AE61*AD61</f>
        <v>98850000</v>
      </c>
      <c r="AG61" s="114">
        <f t="shared" si="48"/>
        <v>110712000.00000001</v>
      </c>
      <c r="AH61" s="113">
        <v>46.15</v>
      </c>
      <c r="AI61" s="114">
        <v>5000000</v>
      </c>
      <c r="AJ61" s="114">
        <f t="shared" si="44"/>
        <v>230750000</v>
      </c>
      <c r="AK61" s="114">
        <f t="shared" si="45"/>
        <v>258440000.00000003</v>
      </c>
      <c r="AL61" s="113">
        <v>46.15</v>
      </c>
      <c r="AM61" s="114">
        <v>5000000</v>
      </c>
      <c r="AN61" s="114">
        <v>230750000</v>
      </c>
      <c r="AO61" s="114">
        <v>258440000</v>
      </c>
      <c r="AP61" s="113">
        <v>46.15</v>
      </c>
      <c r="AQ61" s="114">
        <v>5000000</v>
      </c>
      <c r="AR61" s="114">
        <f t="shared" si="39"/>
        <v>230750000</v>
      </c>
      <c r="AS61" s="114">
        <f t="shared" si="40"/>
        <v>258440000.00000003</v>
      </c>
      <c r="AT61" s="113">
        <v>46.15</v>
      </c>
      <c r="AU61" s="114">
        <v>5000000</v>
      </c>
      <c r="AV61" s="114">
        <f t="shared" si="41"/>
        <v>230750000</v>
      </c>
      <c r="AW61" s="114">
        <f t="shared" si="42"/>
        <v>258440000.00000003</v>
      </c>
      <c r="AX61" s="113">
        <f t="shared" si="43"/>
        <v>204.37</v>
      </c>
      <c r="AY61" s="113">
        <f t="shared" si="46"/>
        <v>1021850000</v>
      </c>
      <c r="AZ61" s="113">
        <f t="shared" si="46"/>
        <v>1144472000</v>
      </c>
      <c r="BA61" s="11" t="s">
        <v>448</v>
      </c>
      <c r="BB61" s="65"/>
      <c r="BC61" s="65"/>
      <c r="BD61" s="65"/>
      <c r="BE61" s="65"/>
      <c r="BF61" s="19" t="s">
        <v>463</v>
      </c>
      <c r="BG61" s="65"/>
      <c r="BH61" s="65"/>
      <c r="BI61" s="65"/>
      <c r="BJ61" s="65"/>
      <c r="BK61" s="65"/>
      <c r="BL61" s="65"/>
      <c r="BM61" s="44" t="s">
        <v>73</v>
      </c>
    </row>
    <row r="62" spans="1:65" ht="13.15" customHeight="1" x14ac:dyDescent="0.2">
      <c r="A62" s="28"/>
      <c r="B62" s="28"/>
      <c r="C62" s="28"/>
      <c r="D62" s="28"/>
      <c r="E62" s="28"/>
      <c r="F62" s="29" t="s">
        <v>247</v>
      </c>
      <c r="G62" s="28"/>
      <c r="H62" s="28"/>
      <c r="I62" s="28"/>
      <c r="J62" s="28"/>
      <c r="K62" s="28"/>
      <c r="L62" s="28"/>
      <c r="M62" s="28"/>
      <c r="N62" s="28"/>
      <c r="O62" s="28"/>
      <c r="P62" s="28"/>
      <c r="Q62" s="28"/>
      <c r="R62" s="28"/>
      <c r="S62" s="28"/>
      <c r="T62" s="28"/>
      <c r="U62" s="28"/>
      <c r="V62" s="28"/>
      <c r="W62" s="28"/>
      <c r="X62" s="28"/>
      <c r="Y62" s="28"/>
      <c r="Z62" s="28"/>
      <c r="AA62" s="28"/>
      <c r="AB62" s="28"/>
      <c r="AC62" s="28"/>
      <c r="AD62" s="30"/>
      <c r="AE62" s="30"/>
      <c r="AF62" s="30"/>
      <c r="AG62" s="30"/>
      <c r="AH62" s="30"/>
      <c r="AI62" s="30"/>
      <c r="AJ62" s="30"/>
      <c r="AK62" s="30"/>
      <c r="AL62" s="30"/>
      <c r="AM62" s="30"/>
      <c r="AN62" s="30"/>
      <c r="AO62" s="30"/>
      <c r="AP62" s="30"/>
      <c r="AQ62" s="30"/>
      <c r="AR62" s="30"/>
      <c r="AS62" s="30"/>
      <c r="AT62" s="30"/>
      <c r="AU62" s="30"/>
      <c r="AV62" s="30"/>
      <c r="AW62" s="30"/>
      <c r="AX62" s="30"/>
      <c r="AY62" s="34">
        <f>SUM(AY10:AY61)</f>
        <v>6508262883.09548</v>
      </c>
      <c r="AZ62" s="34">
        <f>SUM(AZ10:AZ61)</f>
        <v>7289254429.0733385</v>
      </c>
      <c r="BA62" s="28"/>
      <c r="BB62" s="28"/>
      <c r="BC62" s="28"/>
      <c r="BD62" s="28"/>
      <c r="BE62" s="28"/>
      <c r="BF62" s="28"/>
      <c r="BG62" s="28"/>
      <c r="BH62" s="28"/>
      <c r="BI62" s="28"/>
      <c r="BJ62" s="28"/>
      <c r="BK62" s="28"/>
      <c r="BL62" s="28"/>
      <c r="BM62" s="28"/>
    </row>
    <row r="63" spans="1:65" ht="13.15" customHeight="1" x14ac:dyDescent="0.2">
      <c r="A63" s="28"/>
      <c r="B63" s="28"/>
      <c r="C63" s="28"/>
      <c r="D63" s="28"/>
      <c r="E63" s="28"/>
      <c r="F63" s="18" t="s">
        <v>69</v>
      </c>
      <c r="G63" s="28"/>
      <c r="H63" s="28"/>
      <c r="I63" s="28"/>
      <c r="J63" s="28"/>
      <c r="K63" s="28"/>
      <c r="L63" s="28"/>
      <c r="M63" s="28"/>
      <c r="N63" s="28"/>
      <c r="O63" s="28"/>
      <c r="P63" s="28"/>
      <c r="Q63" s="28"/>
      <c r="R63" s="28"/>
      <c r="S63" s="28"/>
      <c r="T63" s="28"/>
      <c r="U63" s="28"/>
      <c r="V63" s="28"/>
      <c r="W63" s="28"/>
      <c r="X63" s="28"/>
      <c r="Y63" s="28"/>
      <c r="Z63" s="28"/>
      <c r="AA63" s="28"/>
      <c r="AB63" s="28"/>
      <c r="AC63" s="28"/>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28"/>
      <c r="BB63" s="28"/>
      <c r="BC63" s="28"/>
      <c r="BD63" s="28"/>
      <c r="BE63" s="28"/>
      <c r="BF63" s="28"/>
      <c r="BG63" s="28"/>
      <c r="BH63" s="28"/>
      <c r="BI63" s="28"/>
      <c r="BJ63" s="28"/>
      <c r="BK63" s="28"/>
      <c r="BL63" s="28"/>
      <c r="BM63" s="28"/>
    </row>
    <row r="64" spans="1:65" s="89" customFormat="1" ht="12" customHeight="1" x14ac:dyDescent="0.2">
      <c r="A64" s="37" t="s">
        <v>77</v>
      </c>
      <c r="B64" s="121" t="s">
        <v>426</v>
      </c>
      <c r="C64" s="44"/>
      <c r="D64" s="173" t="s">
        <v>70</v>
      </c>
      <c r="E64" s="65"/>
      <c r="F64" s="65" t="s">
        <v>84</v>
      </c>
      <c r="G64" s="50" t="s">
        <v>336</v>
      </c>
      <c r="H64" s="50"/>
      <c r="I64" s="50" t="s">
        <v>337</v>
      </c>
      <c r="J64" s="50" t="s">
        <v>337</v>
      </c>
      <c r="K64" s="37" t="s">
        <v>25</v>
      </c>
      <c r="L64" s="37"/>
      <c r="M64" s="50"/>
      <c r="N64" s="81">
        <v>70</v>
      </c>
      <c r="O64" s="37">
        <v>230000000</v>
      </c>
      <c r="P64" s="37" t="s">
        <v>233</v>
      </c>
      <c r="Q64" s="37" t="s">
        <v>272</v>
      </c>
      <c r="R64" s="82" t="s">
        <v>234</v>
      </c>
      <c r="S64" s="37">
        <v>230000000</v>
      </c>
      <c r="T64" s="50" t="s">
        <v>338</v>
      </c>
      <c r="U64" s="37"/>
      <c r="V64" s="37"/>
      <c r="W64" s="37" t="s">
        <v>264</v>
      </c>
      <c r="X64" s="11" t="s">
        <v>285</v>
      </c>
      <c r="Y64" s="46">
        <v>0</v>
      </c>
      <c r="Z64" s="46">
        <v>90</v>
      </c>
      <c r="AA64" s="46">
        <v>10</v>
      </c>
      <c r="AB64" s="37"/>
      <c r="AC64" s="37" t="s">
        <v>236</v>
      </c>
      <c r="AD64" s="80"/>
      <c r="AE64" s="83"/>
      <c r="AF64" s="63">
        <v>244018530</v>
      </c>
      <c r="AG64" s="137">
        <f t="shared" ref="AG64:AG66" si="52">AF64*1.12</f>
        <v>273300753.60000002</v>
      </c>
      <c r="AH64" s="80"/>
      <c r="AI64" s="83"/>
      <c r="AJ64" s="63">
        <v>275740940</v>
      </c>
      <c r="AK64" s="137">
        <f t="shared" ref="AK64:AK66" si="53">AJ64*1.12</f>
        <v>308829852.80000001</v>
      </c>
      <c r="AL64" s="80"/>
      <c r="AM64" s="83"/>
      <c r="AN64" s="62">
        <v>311587260</v>
      </c>
      <c r="AO64" s="137">
        <f t="shared" ref="AO64:AO66" si="54">AN64*1.12</f>
        <v>348977731.20000005</v>
      </c>
      <c r="AP64" s="80"/>
      <c r="AQ64" s="83"/>
      <c r="AR64" s="63">
        <v>352093600</v>
      </c>
      <c r="AS64" s="63">
        <f>AR64*1.12</f>
        <v>394344832.00000006</v>
      </c>
      <c r="AT64" s="64"/>
      <c r="AU64" s="83"/>
      <c r="AV64" s="63">
        <v>397865770</v>
      </c>
      <c r="AW64" s="137">
        <f>AV64*1.12</f>
        <v>445609662.40000004</v>
      </c>
      <c r="AX64" s="96"/>
      <c r="AY64" s="137">
        <f t="shared" ref="AY64:AY66" si="55">AF64+AJ64+AN64+AR64+AV64</f>
        <v>1581306100</v>
      </c>
      <c r="AZ64" s="137">
        <f t="shared" ref="AZ64:AZ66" si="56">AY64*1.12</f>
        <v>1771062832.0000002</v>
      </c>
      <c r="BA64" s="50" t="s">
        <v>245</v>
      </c>
      <c r="BB64" s="50" t="s">
        <v>339</v>
      </c>
      <c r="BC64" s="50" t="s">
        <v>340</v>
      </c>
      <c r="BD64" s="37"/>
      <c r="BE64" s="50"/>
      <c r="BF64" s="37"/>
      <c r="BG64" s="37"/>
      <c r="BH64" s="50"/>
      <c r="BI64" s="50"/>
      <c r="BJ64" s="58"/>
      <c r="BK64" s="58"/>
      <c r="BL64" s="58"/>
      <c r="BM64" s="58"/>
    </row>
    <row r="65" spans="1:65" s="89" customFormat="1" ht="12" customHeight="1" x14ac:dyDescent="0.2">
      <c r="A65" s="37" t="s">
        <v>77</v>
      </c>
      <c r="B65" s="121" t="s">
        <v>426</v>
      </c>
      <c r="C65" s="44"/>
      <c r="D65" s="173" t="s">
        <v>74</v>
      </c>
      <c r="E65" s="65"/>
      <c r="F65" s="65" t="s">
        <v>85</v>
      </c>
      <c r="G65" s="50" t="s">
        <v>336</v>
      </c>
      <c r="H65" s="50"/>
      <c r="I65" s="50" t="s">
        <v>337</v>
      </c>
      <c r="J65" s="50" t="s">
        <v>337</v>
      </c>
      <c r="K65" s="37" t="s">
        <v>25</v>
      </c>
      <c r="L65" s="37"/>
      <c r="M65" s="50"/>
      <c r="N65" s="81">
        <v>70</v>
      </c>
      <c r="O65" s="37">
        <v>230000000</v>
      </c>
      <c r="P65" s="37" t="s">
        <v>233</v>
      </c>
      <c r="Q65" s="37" t="s">
        <v>272</v>
      </c>
      <c r="R65" s="82" t="s">
        <v>234</v>
      </c>
      <c r="S65" s="37">
        <v>230000000</v>
      </c>
      <c r="T65" s="50" t="s">
        <v>338</v>
      </c>
      <c r="U65" s="37"/>
      <c r="V65" s="37"/>
      <c r="W65" s="37" t="s">
        <v>264</v>
      </c>
      <c r="X65" s="11" t="s">
        <v>285</v>
      </c>
      <c r="Y65" s="46">
        <v>0</v>
      </c>
      <c r="Z65" s="46">
        <v>90</v>
      </c>
      <c r="AA65" s="46">
        <v>10</v>
      </c>
      <c r="AB65" s="37"/>
      <c r="AC65" s="37" t="s">
        <v>236</v>
      </c>
      <c r="AD65" s="80"/>
      <c r="AE65" s="83"/>
      <c r="AF65" s="63">
        <v>110174999.998</v>
      </c>
      <c r="AG65" s="137">
        <f t="shared" si="52"/>
        <v>123395999.99776001</v>
      </c>
      <c r="AH65" s="80"/>
      <c r="AI65" s="83"/>
      <c r="AJ65" s="63">
        <v>124497749.99900001</v>
      </c>
      <c r="AK65" s="137">
        <f t="shared" si="53"/>
        <v>139437479.99888003</v>
      </c>
      <c r="AL65" s="80"/>
      <c r="AM65" s="83"/>
      <c r="AN65" s="62">
        <v>140682459.99990001</v>
      </c>
      <c r="AO65" s="137">
        <f t="shared" si="54"/>
        <v>157564355.19988802</v>
      </c>
      <c r="AP65" s="80"/>
      <c r="AQ65" s="83"/>
      <c r="AR65" s="62">
        <v>158971179.99980003</v>
      </c>
      <c r="AS65" s="63">
        <f>AR65*1.12</f>
        <v>178047721.59977606</v>
      </c>
      <c r="AT65" s="64"/>
      <c r="AU65" s="83"/>
      <c r="AV65" s="62">
        <v>179637430</v>
      </c>
      <c r="AW65" s="137">
        <f>AV65*1.12</f>
        <v>201193921.60000002</v>
      </c>
      <c r="AX65" s="96"/>
      <c r="AY65" s="137">
        <f t="shared" si="55"/>
        <v>713963819.99670005</v>
      </c>
      <c r="AZ65" s="137">
        <f t="shared" si="56"/>
        <v>799639478.39630413</v>
      </c>
      <c r="BA65" s="50" t="s">
        <v>245</v>
      </c>
      <c r="BB65" s="50" t="s">
        <v>341</v>
      </c>
      <c r="BC65" s="50" t="s">
        <v>342</v>
      </c>
      <c r="BD65" s="37"/>
      <c r="BE65" s="50"/>
      <c r="BF65" s="37"/>
      <c r="BG65" s="37"/>
      <c r="BH65" s="50"/>
      <c r="BI65" s="50"/>
      <c r="BJ65" s="58"/>
      <c r="BK65" s="58"/>
      <c r="BL65" s="58"/>
      <c r="BM65" s="58"/>
    </row>
    <row r="66" spans="1:65" s="89" customFormat="1" ht="12" customHeight="1" x14ac:dyDescent="0.2">
      <c r="A66" s="37" t="s">
        <v>77</v>
      </c>
      <c r="B66" s="121" t="s">
        <v>426</v>
      </c>
      <c r="C66" s="44"/>
      <c r="D66" s="173" t="s">
        <v>76</v>
      </c>
      <c r="E66" s="65"/>
      <c r="F66" s="65" t="s">
        <v>86</v>
      </c>
      <c r="G66" s="50" t="s">
        <v>343</v>
      </c>
      <c r="H66" s="50"/>
      <c r="I66" s="50" t="s">
        <v>344</v>
      </c>
      <c r="J66" s="50" t="s">
        <v>345</v>
      </c>
      <c r="K66" s="37" t="s">
        <v>25</v>
      </c>
      <c r="L66" s="37"/>
      <c r="M66" s="50"/>
      <c r="N66" s="81">
        <v>70</v>
      </c>
      <c r="O66" s="37">
        <v>230000000</v>
      </c>
      <c r="P66" s="37" t="s">
        <v>233</v>
      </c>
      <c r="Q66" s="37" t="s">
        <v>272</v>
      </c>
      <c r="R66" s="82" t="s">
        <v>234</v>
      </c>
      <c r="S66" s="37">
        <v>230000000</v>
      </c>
      <c r="T66" s="50" t="s">
        <v>338</v>
      </c>
      <c r="U66" s="37"/>
      <c r="V66" s="37"/>
      <c r="W66" s="37" t="s">
        <v>264</v>
      </c>
      <c r="X66" s="11" t="s">
        <v>285</v>
      </c>
      <c r="Y66" s="46">
        <v>0</v>
      </c>
      <c r="Z66" s="46">
        <v>90</v>
      </c>
      <c r="AA66" s="46">
        <v>10</v>
      </c>
      <c r="AB66" s="37"/>
      <c r="AC66" s="37" t="s">
        <v>236</v>
      </c>
      <c r="AD66" s="80"/>
      <c r="AE66" s="83"/>
      <c r="AF66" s="83">
        <v>67359240</v>
      </c>
      <c r="AG66" s="137">
        <f t="shared" si="52"/>
        <v>75442348.800000012</v>
      </c>
      <c r="AH66" s="80"/>
      <c r="AI66" s="83"/>
      <c r="AJ66" s="63">
        <v>81533659.760000005</v>
      </c>
      <c r="AK66" s="137">
        <f t="shared" si="53"/>
        <v>91317698.931200013</v>
      </c>
      <c r="AL66" s="80"/>
      <c r="AM66" s="83"/>
      <c r="AN66" s="62">
        <v>97767440.950000003</v>
      </c>
      <c r="AO66" s="137">
        <f t="shared" si="54"/>
        <v>109499533.86400001</v>
      </c>
      <c r="AP66" s="80"/>
      <c r="AQ66" s="83"/>
      <c r="AR66" s="62">
        <v>116336984.98</v>
      </c>
      <c r="AS66" s="63">
        <f>AR66*1.12</f>
        <v>130297423.17760001</v>
      </c>
      <c r="AT66" s="64"/>
      <c r="AU66" s="83"/>
      <c r="AV66" s="62">
        <v>137554965.19</v>
      </c>
      <c r="AW66" s="137">
        <f>AV66*1.12</f>
        <v>154061561.01280001</v>
      </c>
      <c r="AX66" s="96"/>
      <c r="AY66" s="137">
        <f t="shared" si="55"/>
        <v>500552290.88</v>
      </c>
      <c r="AZ66" s="137">
        <f t="shared" si="56"/>
        <v>560618565.78560007</v>
      </c>
      <c r="BA66" s="37" t="s">
        <v>245</v>
      </c>
      <c r="BB66" s="50" t="s">
        <v>346</v>
      </c>
      <c r="BC66" s="50" t="s">
        <v>347</v>
      </c>
      <c r="BD66" s="37"/>
      <c r="BE66" s="50"/>
      <c r="BF66" s="37"/>
      <c r="BG66" s="37"/>
      <c r="BH66" s="50"/>
      <c r="BI66" s="50"/>
      <c r="BJ66" s="58"/>
      <c r="BK66" s="58"/>
      <c r="BL66" s="58"/>
      <c r="BM66" s="58"/>
    </row>
    <row r="67" spans="1:65" ht="28.5" customHeight="1" x14ac:dyDescent="0.25">
      <c r="A67" s="20" t="s">
        <v>241</v>
      </c>
      <c r="B67" s="20" t="s">
        <v>443</v>
      </c>
      <c r="C67" s="20"/>
      <c r="D67" s="179" t="s">
        <v>83</v>
      </c>
      <c r="E67" s="180"/>
      <c r="F67" s="20"/>
      <c r="G67" s="181" t="s">
        <v>465</v>
      </c>
      <c r="H67" s="20"/>
      <c r="I67" s="182" t="s">
        <v>466</v>
      </c>
      <c r="J67" s="182" t="s">
        <v>467</v>
      </c>
      <c r="K67" s="183" t="s">
        <v>25</v>
      </c>
      <c r="L67" s="184"/>
      <c r="M67" s="184"/>
      <c r="N67" s="185">
        <v>100</v>
      </c>
      <c r="O67" s="184" t="s">
        <v>232</v>
      </c>
      <c r="P67" s="186" t="s">
        <v>233</v>
      </c>
      <c r="Q67" s="187" t="s">
        <v>264</v>
      </c>
      <c r="R67" s="187" t="s">
        <v>234</v>
      </c>
      <c r="S67" s="187" t="s">
        <v>232</v>
      </c>
      <c r="T67" s="188" t="s">
        <v>75</v>
      </c>
      <c r="U67" s="184"/>
      <c r="V67" s="184" t="s">
        <v>251</v>
      </c>
      <c r="W67" s="184"/>
      <c r="X67" s="184"/>
      <c r="Y67" s="189">
        <v>0</v>
      </c>
      <c r="Z67" s="190">
        <v>90</v>
      </c>
      <c r="AA67" s="189">
        <v>10</v>
      </c>
      <c r="AB67" s="184"/>
      <c r="AC67" s="99" t="s">
        <v>236</v>
      </c>
      <c r="AD67" s="191">
        <v>1</v>
      </c>
      <c r="AE67" s="192">
        <v>30000000</v>
      </c>
      <c r="AF67" s="192">
        <v>30000000</v>
      </c>
      <c r="AG67" s="192">
        <f t="shared" ref="AG67:AG70" si="57">AF67*1.12</f>
        <v>33600000</v>
      </c>
      <c r="AH67" s="191">
        <v>1</v>
      </c>
      <c r="AI67" s="193">
        <v>15000000</v>
      </c>
      <c r="AJ67" s="193">
        <v>15000000</v>
      </c>
      <c r="AK67" s="192">
        <f t="shared" ref="AK67:AK70" si="58">AJ67*1.12</f>
        <v>16800000</v>
      </c>
      <c r="AL67" s="191">
        <v>1</v>
      </c>
      <c r="AM67" s="193">
        <v>15000000</v>
      </c>
      <c r="AN67" s="192">
        <f t="shared" ref="AN67:AN70" si="59">AM67*AL67</f>
        <v>15000000</v>
      </c>
      <c r="AO67" s="192">
        <f t="shared" ref="AO67:AO70" si="60">AN67*1.12</f>
        <v>16800000</v>
      </c>
      <c r="AP67" s="194"/>
      <c r="AQ67" s="195"/>
      <c r="AR67" s="195"/>
      <c r="AS67" s="195"/>
      <c r="AT67" s="194"/>
      <c r="AU67" s="195"/>
      <c r="AV67" s="195"/>
      <c r="AW67" s="195"/>
      <c r="AX67" s="191">
        <f>AL67+AH67+AD67</f>
        <v>3</v>
      </c>
      <c r="AY67" s="196">
        <f>AN67+AJ67+AF67</f>
        <v>60000000</v>
      </c>
      <c r="AZ67" s="196">
        <f>AO67+AK67+AG67</f>
        <v>67200000</v>
      </c>
      <c r="BA67" s="197" t="s">
        <v>245</v>
      </c>
      <c r="BB67" s="198" t="s">
        <v>468</v>
      </c>
      <c r="BC67" s="199" t="s">
        <v>469</v>
      </c>
      <c r="BD67" s="200"/>
      <c r="BE67" s="200"/>
      <c r="BF67" s="200"/>
      <c r="BG67" s="200"/>
      <c r="BH67" s="200"/>
      <c r="BI67" s="201"/>
      <c r="BJ67" s="201"/>
      <c r="BK67" s="201"/>
      <c r="BL67" s="201"/>
      <c r="BM67" s="201"/>
    </row>
    <row r="68" spans="1:65" ht="28.5" customHeight="1" x14ac:dyDescent="0.25">
      <c r="A68" s="20" t="s">
        <v>241</v>
      </c>
      <c r="B68" s="20" t="s">
        <v>443</v>
      </c>
      <c r="C68" s="20"/>
      <c r="D68" s="179" t="s">
        <v>82</v>
      </c>
      <c r="E68" s="180"/>
      <c r="F68" s="20"/>
      <c r="G68" s="181" t="s">
        <v>465</v>
      </c>
      <c r="H68" s="20"/>
      <c r="I68" s="182" t="s">
        <v>466</v>
      </c>
      <c r="J68" s="182" t="s">
        <v>467</v>
      </c>
      <c r="K68" s="183" t="s">
        <v>25</v>
      </c>
      <c r="L68" s="202"/>
      <c r="M68" s="202"/>
      <c r="N68" s="185">
        <v>100</v>
      </c>
      <c r="O68" s="184" t="s">
        <v>232</v>
      </c>
      <c r="P68" s="186" t="s">
        <v>233</v>
      </c>
      <c r="Q68" s="187" t="s">
        <v>264</v>
      </c>
      <c r="R68" s="187" t="s">
        <v>234</v>
      </c>
      <c r="S68" s="187" t="s">
        <v>232</v>
      </c>
      <c r="T68" s="203" t="s">
        <v>470</v>
      </c>
      <c r="U68" s="202"/>
      <c r="V68" s="184" t="s">
        <v>251</v>
      </c>
      <c r="W68" s="202"/>
      <c r="X68" s="202"/>
      <c r="Y68" s="189">
        <v>0</v>
      </c>
      <c r="Z68" s="190">
        <v>90</v>
      </c>
      <c r="AA68" s="189">
        <v>10</v>
      </c>
      <c r="AB68" s="202"/>
      <c r="AC68" s="99" t="s">
        <v>236</v>
      </c>
      <c r="AD68" s="204">
        <v>1</v>
      </c>
      <c r="AE68" s="192">
        <v>30000000</v>
      </c>
      <c r="AF68" s="192">
        <v>30000000</v>
      </c>
      <c r="AG68" s="192">
        <f t="shared" si="57"/>
        <v>33600000</v>
      </c>
      <c r="AH68" s="204">
        <v>1</v>
      </c>
      <c r="AI68" s="193">
        <v>15000000</v>
      </c>
      <c r="AJ68" s="193">
        <v>15000000</v>
      </c>
      <c r="AK68" s="192">
        <f t="shared" si="58"/>
        <v>16800000</v>
      </c>
      <c r="AL68" s="204">
        <v>1</v>
      </c>
      <c r="AM68" s="193">
        <v>15000000</v>
      </c>
      <c r="AN68" s="192">
        <f t="shared" si="59"/>
        <v>15000000</v>
      </c>
      <c r="AO68" s="192">
        <f t="shared" si="60"/>
        <v>16800000</v>
      </c>
      <c r="AP68" s="204"/>
      <c r="AQ68" s="204"/>
      <c r="AR68" s="204"/>
      <c r="AS68" s="204"/>
      <c r="AT68" s="204"/>
      <c r="AU68" s="204"/>
      <c r="AV68" s="204"/>
      <c r="AW68" s="204"/>
      <c r="AX68" s="191">
        <f t="shared" ref="AX68:AX70" si="61">AL68+AH68+AD68</f>
        <v>3</v>
      </c>
      <c r="AY68" s="196">
        <f t="shared" ref="AY68:AZ70" si="62">AN68+AJ68+AF68</f>
        <v>60000000</v>
      </c>
      <c r="AZ68" s="196">
        <f t="shared" si="62"/>
        <v>67200000</v>
      </c>
      <c r="BA68" s="197" t="s">
        <v>245</v>
      </c>
      <c r="BB68" s="202" t="s">
        <v>471</v>
      </c>
      <c r="BC68" s="205" t="s">
        <v>472</v>
      </c>
      <c r="BD68" s="202"/>
      <c r="BE68" s="202"/>
      <c r="BF68" s="202"/>
      <c r="BG68" s="202"/>
      <c r="BH68" s="202"/>
      <c r="BI68" s="201"/>
      <c r="BJ68" s="201"/>
      <c r="BK68" s="201"/>
      <c r="BL68" s="201"/>
      <c r="BM68" s="201"/>
    </row>
    <row r="69" spans="1:65" ht="28.5" customHeight="1" x14ac:dyDescent="0.25">
      <c r="A69" s="20" t="s">
        <v>241</v>
      </c>
      <c r="B69" s="20" t="s">
        <v>443</v>
      </c>
      <c r="C69" s="20"/>
      <c r="D69" s="179" t="s">
        <v>81</v>
      </c>
      <c r="E69" s="180"/>
      <c r="F69" s="20"/>
      <c r="G69" s="181" t="s">
        <v>465</v>
      </c>
      <c r="H69" s="20"/>
      <c r="I69" s="182" t="s">
        <v>466</v>
      </c>
      <c r="J69" s="182" t="s">
        <v>467</v>
      </c>
      <c r="K69" s="183" t="s">
        <v>25</v>
      </c>
      <c r="L69" s="202"/>
      <c r="M69" s="202"/>
      <c r="N69" s="185">
        <v>100</v>
      </c>
      <c r="O69" s="184" t="s">
        <v>232</v>
      </c>
      <c r="P69" s="186" t="s">
        <v>233</v>
      </c>
      <c r="Q69" s="187" t="s">
        <v>264</v>
      </c>
      <c r="R69" s="187" t="s">
        <v>234</v>
      </c>
      <c r="S69" s="187" t="s">
        <v>232</v>
      </c>
      <c r="T69" s="203" t="s">
        <v>140</v>
      </c>
      <c r="U69" s="202"/>
      <c r="V69" s="184" t="s">
        <v>251</v>
      </c>
      <c r="W69" s="202"/>
      <c r="X69" s="202"/>
      <c r="Y69" s="189">
        <v>0</v>
      </c>
      <c r="Z69" s="190">
        <v>90</v>
      </c>
      <c r="AA69" s="189">
        <v>10</v>
      </c>
      <c r="AB69" s="202"/>
      <c r="AC69" s="99" t="s">
        <v>236</v>
      </c>
      <c r="AD69" s="204">
        <v>1</v>
      </c>
      <c r="AE69" s="192">
        <v>15000000</v>
      </c>
      <c r="AF69" s="192">
        <v>15000000</v>
      </c>
      <c r="AG69" s="192">
        <f t="shared" si="57"/>
        <v>16800000</v>
      </c>
      <c r="AH69" s="204">
        <v>1</v>
      </c>
      <c r="AI69" s="193">
        <v>15000000</v>
      </c>
      <c r="AJ69" s="193">
        <v>15000000</v>
      </c>
      <c r="AK69" s="192">
        <f t="shared" si="58"/>
        <v>16800000</v>
      </c>
      <c r="AL69" s="204">
        <v>1</v>
      </c>
      <c r="AM69" s="193">
        <v>15000000</v>
      </c>
      <c r="AN69" s="192">
        <f t="shared" si="59"/>
        <v>15000000</v>
      </c>
      <c r="AO69" s="192">
        <f t="shared" si="60"/>
        <v>16800000</v>
      </c>
      <c r="AP69" s="204"/>
      <c r="AQ69" s="204"/>
      <c r="AR69" s="204"/>
      <c r="AS69" s="204"/>
      <c r="AT69" s="204"/>
      <c r="AU69" s="204"/>
      <c r="AV69" s="204"/>
      <c r="AW69" s="204"/>
      <c r="AX69" s="191">
        <f t="shared" si="61"/>
        <v>3</v>
      </c>
      <c r="AY69" s="196">
        <f t="shared" si="62"/>
        <v>45000000</v>
      </c>
      <c r="AZ69" s="196">
        <f t="shared" si="62"/>
        <v>50400000</v>
      </c>
      <c r="BA69" s="197" t="s">
        <v>245</v>
      </c>
      <c r="BB69" s="202" t="s">
        <v>473</v>
      </c>
      <c r="BC69" s="205" t="s">
        <v>474</v>
      </c>
      <c r="BD69" s="202"/>
      <c r="BE69" s="202"/>
      <c r="BF69" s="202"/>
      <c r="BG69" s="202"/>
      <c r="BH69" s="202"/>
      <c r="BI69" s="201"/>
      <c r="BJ69" s="201"/>
      <c r="BK69" s="201"/>
      <c r="BL69" s="201"/>
      <c r="BM69" s="201"/>
    </row>
    <row r="70" spans="1:65" ht="28.5" customHeight="1" x14ac:dyDescent="0.25">
      <c r="A70" s="20" t="s">
        <v>241</v>
      </c>
      <c r="B70" s="20" t="s">
        <v>443</v>
      </c>
      <c r="C70" s="20"/>
      <c r="D70" s="179" t="s">
        <v>80</v>
      </c>
      <c r="E70" s="180"/>
      <c r="F70" s="20"/>
      <c r="G70" s="181" t="s">
        <v>465</v>
      </c>
      <c r="H70" s="20"/>
      <c r="I70" s="182" t="s">
        <v>466</v>
      </c>
      <c r="J70" s="182" t="s">
        <v>467</v>
      </c>
      <c r="K70" s="183" t="s">
        <v>25</v>
      </c>
      <c r="L70" s="202"/>
      <c r="M70" s="202"/>
      <c r="N70" s="185">
        <v>100</v>
      </c>
      <c r="O70" s="184" t="s">
        <v>232</v>
      </c>
      <c r="P70" s="186" t="s">
        <v>233</v>
      </c>
      <c r="Q70" s="187" t="s">
        <v>264</v>
      </c>
      <c r="R70" s="187" t="s">
        <v>234</v>
      </c>
      <c r="S70" s="187" t="s">
        <v>232</v>
      </c>
      <c r="T70" s="203" t="s">
        <v>475</v>
      </c>
      <c r="U70" s="202"/>
      <c r="V70" s="184" t="s">
        <v>251</v>
      </c>
      <c r="W70" s="202"/>
      <c r="X70" s="202"/>
      <c r="Y70" s="189">
        <v>0</v>
      </c>
      <c r="Z70" s="190">
        <v>90</v>
      </c>
      <c r="AA70" s="189">
        <v>10</v>
      </c>
      <c r="AB70" s="202"/>
      <c r="AC70" s="99" t="s">
        <v>236</v>
      </c>
      <c r="AD70" s="204">
        <v>1</v>
      </c>
      <c r="AE70" s="192">
        <v>15000000</v>
      </c>
      <c r="AF70" s="192">
        <v>15000000</v>
      </c>
      <c r="AG70" s="192">
        <f t="shared" si="57"/>
        <v>16800000</v>
      </c>
      <c r="AH70" s="204">
        <v>1</v>
      </c>
      <c r="AI70" s="193">
        <v>15000000</v>
      </c>
      <c r="AJ70" s="193">
        <v>15000000</v>
      </c>
      <c r="AK70" s="192">
        <f t="shared" si="58"/>
        <v>16800000</v>
      </c>
      <c r="AL70" s="204">
        <v>1</v>
      </c>
      <c r="AM70" s="193">
        <v>15000000</v>
      </c>
      <c r="AN70" s="192">
        <f t="shared" si="59"/>
        <v>15000000</v>
      </c>
      <c r="AO70" s="192">
        <f t="shared" si="60"/>
        <v>16800000</v>
      </c>
      <c r="AP70" s="204"/>
      <c r="AQ70" s="204"/>
      <c r="AR70" s="204"/>
      <c r="AS70" s="204"/>
      <c r="AT70" s="204"/>
      <c r="AU70" s="204"/>
      <c r="AV70" s="204"/>
      <c r="AW70" s="204"/>
      <c r="AX70" s="191">
        <f t="shared" si="61"/>
        <v>3</v>
      </c>
      <c r="AY70" s="196">
        <f t="shared" si="62"/>
        <v>45000000</v>
      </c>
      <c r="AZ70" s="196">
        <f t="shared" si="62"/>
        <v>50400000</v>
      </c>
      <c r="BA70" s="197" t="s">
        <v>245</v>
      </c>
      <c r="BB70" s="202" t="s">
        <v>476</v>
      </c>
      <c r="BC70" s="205" t="s">
        <v>477</v>
      </c>
      <c r="BD70" s="202"/>
      <c r="BE70" s="202"/>
      <c r="BF70" s="202"/>
      <c r="BG70" s="202"/>
      <c r="BH70" s="202"/>
      <c r="BI70" s="201"/>
      <c r="BJ70" s="201"/>
      <c r="BK70" s="201"/>
      <c r="BL70" s="201"/>
      <c r="BM70" s="201"/>
    </row>
    <row r="71" spans="1:65" ht="13.15" customHeight="1" x14ac:dyDescent="0.2">
      <c r="A71" s="20" t="s">
        <v>66</v>
      </c>
      <c r="B71" s="20" t="s">
        <v>443</v>
      </c>
      <c r="C71" s="20"/>
      <c r="D71" s="179" t="s">
        <v>79</v>
      </c>
      <c r="E71" s="180"/>
      <c r="F71" s="20"/>
      <c r="G71" s="206" t="s">
        <v>478</v>
      </c>
      <c r="H71" s="20"/>
      <c r="I71" s="207" t="s">
        <v>89</v>
      </c>
      <c r="J71" s="208" t="s">
        <v>89</v>
      </c>
      <c r="K71" s="177" t="s">
        <v>25</v>
      </c>
      <c r="L71" s="177"/>
      <c r="M71" s="177"/>
      <c r="N71" s="177">
        <v>40</v>
      </c>
      <c r="O71" s="177">
        <v>231010000</v>
      </c>
      <c r="P71" s="177" t="s">
        <v>273</v>
      </c>
      <c r="Q71" s="209" t="s">
        <v>264</v>
      </c>
      <c r="R71" s="210" t="s">
        <v>234</v>
      </c>
      <c r="S71" s="177">
        <v>230000000</v>
      </c>
      <c r="T71" s="177" t="s">
        <v>90</v>
      </c>
      <c r="U71" s="177"/>
      <c r="V71" s="177"/>
      <c r="W71" s="177" t="s">
        <v>479</v>
      </c>
      <c r="X71" s="177" t="s">
        <v>480</v>
      </c>
      <c r="Y71" s="177">
        <v>30</v>
      </c>
      <c r="Z71" s="177" t="s">
        <v>243</v>
      </c>
      <c r="AA71" s="177">
        <v>10</v>
      </c>
      <c r="AB71" s="177"/>
      <c r="AC71" s="99" t="s">
        <v>236</v>
      </c>
      <c r="AD71" s="177"/>
      <c r="AE71" s="211"/>
      <c r="AF71" s="212">
        <v>1701855000</v>
      </c>
      <c r="AG71" s="212">
        <f>AF71*1.12</f>
        <v>1906077600.0000002</v>
      </c>
      <c r="AH71" s="57"/>
      <c r="AI71" s="212"/>
      <c r="AJ71" s="212">
        <v>1383281622</v>
      </c>
      <c r="AK71" s="212">
        <f>AJ71*1.12</f>
        <v>1549275416.6400001</v>
      </c>
      <c r="AL71" s="57"/>
      <c r="AM71" s="212"/>
      <c r="AN71" s="212"/>
      <c r="AO71" s="212"/>
      <c r="AP71" s="57"/>
      <c r="AQ71" s="57"/>
      <c r="AR71" s="57"/>
      <c r="AS71" s="57"/>
      <c r="AT71" s="57"/>
      <c r="AU71" s="57"/>
      <c r="AV71" s="57"/>
      <c r="AW71" s="57"/>
      <c r="AX71" s="57"/>
      <c r="AY71" s="212">
        <f>AF71+AJ71+AN71+AR71+AV71</f>
        <v>3085136622</v>
      </c>
      <c r="AZ71" s="212">
        <f>AG71+AK71+AO71+AS71+AW71</f>
        <v>3455353016.6400003</v>
      </c>
      <c r="BA71" s="101" t="s">
        <v>245</v>
      </c>
      <c r="BB71" s="177" t="s">
        <v>481</v>
      </c>
      <c r="BC71" s="211" t="s">
        <v>482</v>
      </c>
      <c r="BD71" s="213"/>
      <c r="BE71" s="213"/>
      <c r="BF71" s="213"/>
      <c r="BG71" s="213"/>
      <c r="BH71" s="213"/>
      <c r="BI71" s="6"/>
      <c r="BJ71" s="6"/>
      <c r="BK71" s="6"/>
      <c r="BL71" s="6"/>
      <c r="BM71" s="6"/>
    </row>
    <row r="72" spans="1:65" s="216" customFormat="1" ht="80.25" customHeight="1" x14ac:dyDescent="0.2">
      <c r="A72" s="139" t="s">
        <v>87</v>
      </c>
      <c r="B72" s="20" t="s">
        <v>443</v>
      </c>
      <c r="C72" s="37"/>
      <c r="D72" s="179" t="s">
        <v>78</v>
      </c>
      <c r="E72" s="180"/>
      <c r="F72" s="37"/>
      <c r="G72" s="214" t="s">
        <v>483</v>
      </c>
      <c r="H72" s="37"/>
      <c r="I72" s="91" t="s">
        <v>484</v>
      </c>
      <c r="J72" s="91" t="s">
        <v>88</v>
      </c>
      <c r="K72" s="37" t="s">
        <v>25</v>
      </c>
      <c r="L72" s="37"/>
      <c r="M72" s="37"/>
      <c r="N72" s="46">
        <v>20</v>
      </c>
      <c r="O72" s="105">
        <v>230000000</v>
      </c>
      <c r="P72" s="105" t="s">
        <v>233</v>
      </c>
      <c r="Q72" s="50" t="s">
        <v>485</v>
      </c>
      <c r="R72" s="105" t="s">
        <v>234</v>
      </c>
      <c r="S72" s="214">
        <v>230000000</v>
      </c>
      <c r="T72" s="50" t="s">
        <v>486</v>
      </c>
      <c r="U72" s="37"/>
      <c r="V72" s="37" t="s">
        <v>251</v>
      </c>
      <c r="W72" s="37"/>
      <c r="X72" s="37"/>
      <c r="Y72" s="47">
        <v>0</v>
      </c>
      <c r="Z72" s="99">
        <v>100</v>
      </c>
      <c r="AA72" s="47">
        <v>0</v>
      </c>
      <c r="AB72" s="37"/>
      <c r="AC72" s="99" t="s">
        <v>236</v>
      </c>
      <c r="AD72" s="48">
        <v>1</v>
      </c>
      <c r="AE72" s="215">
        <v>692056000</v>
      </c>
      <c r="AF72" s="215">
        <v>692056000</v>
      </c>
      <c r="AG72" s="215">
        <f>AF72*1.12</f>
        <v>775102720.00000012</v>
      </c>
      <c r="AH72" s="48">
        <v>1</v>
      </c>
      <c r="AI72" s="215">
        <v>692056000</v>
      </c>
      <c r="AJ72" s="215">
        <f>IF(AF72="С НДС",AI72*1.12,AI72)</f>
        <v>692056000</v>
      </c>
      <c r="AK72" s="215">
        <f>AJ72*1.12</f>
        <v>775102720.00000012</v>
      </c>
      <c r="AL72" s="48">
        <v>1</v>
      </c>
      <c r="AM72" s="215">
        <v>774010000</v>
      </c>
      <c r="AN72" s="215">
        <v>774010000</v>
      </c>
      <c r="AO72" s="215">
        <f>AN72*1.12</f>
        <v>866891200.00000012</v>
      </c>
      <c r="AP72" s="48"/>
      <c r="AQ72" s="17"/>
      <c r="AR72" s="17">
        <f>AP72*AQ72</f>
        <v>0</v>
      </c>
      <c r="AS72" s="17">
        <f t="shared" ref="AS72" si="63">AR72*1.12</f>
        <v>0</v>
      </c>
      <c r="AT72" s="48"/>
      <c r="AU72" s="49"/>
      <c r="AV72" s="49">
        <f>AT72*AU72</f>
        <v>0</v>
      </c>
      <c r="AW72" s="49">
        <f t="shared" ref="AW72" si="64">AV72*1.12</f>
        <v>0</v>
      </c>
      <c r="AX72" s="49"/>
      <c r="AY72" s="215">
        <f>AF72+AJ72+AN72+AR72+AV72</f>
        <v>2158122000</v>
      </c>
      <c r="AZ72" s="215">
        <f>AY72*1.12</f>
        <v>2417096640</v>
      </c>
      <c r="BA72" s="138" t="s">
        <v>245</v>
      </c>
      <c r="BB72" s="97" t="s">
        <v>487</v>
      </c>
      <c r="BC72" s="19" t="s">
        <v>488</v>
      </c>
      <c r="BD72" s="50"/>
      <c r="BE72" s="50"/>
      <c r="BF72" s="50"/>
      <c r="BG72" s="50"/>
      <c r="BH72" s="50"/>
      <c r="BI72" s="50"/>
      <c r="BJ72" s="50"/>
      <c r="BK72" s="50"/>
      <c r="BL72" s="50"/>
      <c r="BM72" s="37"/>
    </row>
    <row r="73" spans="1:65" ht="13.15" customHeight="1" x14ac:dyDescent="0.2">
      <c r="A73" s="28"/>
      <c r="B73" s="28"/>
      <c r="C73" s="28"/>
      <c r="D73" s="28"/>
      <c r="E73" s="28"/>
      <c r="F73" s="29" t="s">
        <v>248</v>
      </c>
      <c r="G73" s="28"/>
      <c r="H73" s="28"/>
      <c r="I73" s="28"/>
      <c r="J73" s="28"/>
      <c r="K73" s="28"/>
      <c r="L73" s="28"/>
      <c r="M73" s="28"/>
      <c r="N73" s="28"/>
      <c r="O73" s="28"/>
      <c r="P73" s="28"/>
      <c r="Q73" s="28"/>
      <c r="R73" s="28"/>
      <c r="S73" s="28"/>
      <c r="T73" s="28"/>
      <c r="U73" s="28"/>
      <c r="V73" s="28"/>
      <c r="W73" s="28"/>
      <c r="X73" s="28"/>
      <c r="Y73" s="28"/>
      <c r="Z73" s="28"/>
      <c r="AA73" s="28"/>
      <c r="AB73" s="28"/>
      <c r="AC73" s="28"/>
      <c r="AD73" s="30"/>
      <c r="AE73" s="30"/>
      <c r="AF73" s="30"/>
      <c r="AG73" s="30"/>
      <c r="AH73" s="30"/>
      <c r="AI73" s="30"/>
      <c r="AJ73" s="30"/>
      <c r="AK73" s="30"/>
      <c r="AL73" s="30"/>
      <c r="AM73" s="30"/>
      <c r="AN73" s="30"/>
      <c r="AO73" s="30"/>
      <c r="AP73" s="30"/>
      <c r="AQ73" s="30"/>
      <c r="AR73" s="30"/>
      <c r="AS73" s="30"/>
      <c r="AT73" s="30"/>
      <c r="AU73" s="30"/>
      <c r="AV73" s="30"/>
      <c r="AW73" s="30"/>
      <c r="AX73" s="30"/>
      <c r="AY73" s="34">
        <f>SUM(AY64:AY72)</f>
        <v>8249080832.8767004</v>
      </c>
      <c r="AZ73" s="34">
        <f>SUM(AZ64:AZ72)</f>
        <v>9238970532.8219051</v>
      </c>
      <c r="BA73" s="28"/>
      <c r="BB73" s="28"/>
      <c r="BC73" s="28"/>
      <c r="BD73" s="28"/>
      <c r="BE73" s="28"/>
      <c r="BF73" s="28"/>
      <c r="BG73" s="28"/>
      <c r="BH73" s="28"/>
      <c r="BI73" s="28"/>
      <c r="BJ73" s="28"/>
      <c r="BK73" s="28"/>
      <c r="BL73" s="28"/>
      <c r="BM73" s="28"/>
    </row>
    <row r="74" spans="1:65" ht="13.15" customHeight="1" x14ac:dyDescent="0.2">
      <c r="A74" s="28"/>
      <c r="B74" s="28"/>
      <c r="C74" s="28"/>
      <c r="D74" s="28"/>
      <c r="E74" s="28"/>
      <c r="F74" s="18" t="s">
        <v>231</v>
      </c>
      <c r="G74" s="28"/>
      <c r="H74" s="28"/>
      <c r="I74" s="28"/>
      <c r="J74" s="28"/>
      <c r="K74" s="28"/>
      <c r="L74" s="28"/>
      <c r="M74" s="28"/>
      <c r="N74" s="28"/>
      <c r="O74" s="28"/>
      <c r="P74" s="28"/>
      <c r="Q74" s="28"/>
      <c r="R74" s="28"/>
      <c r="S74" s="28"/>
      <c r="T74" s="28"/>
      <c r="U74" s="28"/>
      <c r="V74" s="28"/>
      <c r="W74" s="28"/>
      <c r="X74" s="28"/>
      <c r="Y74" s="28"/>
      <c r="Z74" s="28"/>
      <c r="AA74" s="28"/>
      <c r="AB74" s="28"/>
      <c r="AC74" s="28"/>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28"/>
      <c r="BB74" s="28"/>
      <c r="BC74" s="28"/>
      <c r="BD74" s="28"/>
      <c r="BE74" s="28"/>
      <c r="BF74" s="28"/>
      <c r="BG74" s="28"/>
      <c r="BH74" s="28"/>
      <c r="BI74" s="28"/>
      <c r="BJ74" s="28"/>
      <c r="BK74" s="28"/>
      <c r="BL74" s="28"/>
      <c r="BM74" s="28"/>
    </row>
    <row r="75" spans="1:65" s="244" customFormat="1" ht="12" customHeight="1" x14ac:dyDescent="0.2">
      <c r="A75" s="166" t="s">
        <v>71</v>
      </c>
      <c r="B75" s="230" t="s">
        <v>426</v>
      </c>
      <c r="C75" s="231"/>
      <c r="D75" s="232" t="s">
        <v>103</v>
      </c>
      <c r="E75" s="233"/>
      <c r="F75" s="233" t="s">
        <v>96</v>
      </c>
      <c r="G75" s="166" t="s">
        <v>348</v>
      </c>
      <c r="H75" s="166"/>
      <c r="I75" s="166" t="s">
        <v>124</v>
      </c>
      <c r="J75" s="166" t="s">
        <v>125</v>
      </c>
      <c r="K75" s="165" t="s">
        <v>25</v>
      </c>
      <c r="L75" s="166"/>
      <c r="M75" s="166"/>
      <c r="N75" s="234">
        <v>100</v>
      </c>
      <c r="O75" s="235">
        <v>230000000</v>
      </c>
      <c r="P75" s="236" t="s">
        <v>233</v>
      </c>
      <c r="Q75" s="166" t="s">
        <v>279</v>
      </c>
      <c r="R75" s="237" t="s">
        <v>234</v>
      </c>
      <c r="S75" s="235">
        <v>230000000</v>
      </c>
      <c r="T75" s="236" t="s">
        <v>280</v>
      </c>
      <c r="U75" s="166"/>
      <c r="V75" s="166"/>
      <c r="W75" s="166" t="s">
        <v>264</v>
      </c>
      <c r="X75" s="166" t="s">
        <v>285</v>
      </c>
      <c r="Y75" s="238">
        <v>0</v>
      </c>
      <c r="Z75" s="238">
        <v>100</v>
      </c>
      <c r="AA75" s="238">
        <v>0</v>
      </c>
      <c r="AB75" s="166"/>
      <c r="AC75" s="166" t="s">
        <v>236</v>
      </c>
      <c r="AD75" s="239"/>
      <c r="AE75" s="240"/>
      <c r="AF75" s="241">
        <v>114875020</v>
      </c>
      <c r="AG75" s="241">
        <f>AF75*1.12</f>
        <v>128660022.40000001</v>
      </c>
      <c r="AH75" s="239"/>
      <c r="AI75" s="240"/>
      <c r="AJ75" s="241">
        <v>114875020</v>
      </c>
      <c r="AK75" s="241">
        <f>AJ75*1.12</f>
        <v>128660022.40000001</v>
      </c>
      <c r="AL75" s="239"/>
      <c r="AM75" s="240"/>
      <c r="AN75" s="242">
        <v>114875020</v>
      </c>
      <c r="AO75" s="242">
        <f>AN75*1.12</f>
        <v>128660022.40000001</v>
      </c>
      <c r="AP75" s="239"/>
      <c r="AQ75" s="240"/>
      <c r="AR75" s="241">
        <v>114875020</v>
      </c>
      <c r="AS75" s="241">
        <f>AR75*1.12</f>
        <v>128660022.40000001</v>
      </c>
      <c r="AT75" s="239"/>
      <c r="AU75" s="240"/>
      <c r="AV75" s="242">
        <v>114875020</v>
      </c>
      <c r="AW75" s="242">
        <f>AV75*1.12</f>
        <v>128660022.40000001</v>
      </c>
      <c r="AX75" s="243"/>
      <c r="AY75" s="243">
        <v>0</v>
      </c>
      <c r="AZ75" s="243">
        <f>AY75*1.12</f>
        <v>0</v>
      </c>
      <c r="BA75" s="166" t="s">
        <v>245</v>
      </c>
      <c r="BB75" s="166" t="s">
        <v>349</v>
      </c>
      <c r="BC75" s="235" t="s">
        <v>350</v>
      </c>
      <c r="BD75" s="166"/>
      <c r="BE75" s="166"/>
      <c r="BF75" s="166"/>
      <c r="BG75" s="166"/>
      <c r="BH75" s="166"/>
      <c r="BI75" s="166"/>
      <c r="BJ75" s="166"/>
      <c r="BK75" s="166"/>
      <c r="BL75" s="166"/>
      <c r="BM75" s="166" t="s">
        <v>507</v>
      </c>
    </row>
    <row r="76" spans="1:65" s="244" customFormat="1" ht="12" customHeight="1" x14ac:dyDescent="0.2">
      <c r="A76" s="166" t="s">
        <v>71</v>
      </c>
      <c r="B76" s="230" t="s">
        <v>426</v>
      </c>
      <c r="C76" s="231"/>
      <c r="D76" s="232" t="s">
        <v>102</v>
      </c>
      <c r="E76" s="233"/>
      <c r="F76" s="245" t="s">
        <v>97</v>
      </c>
      <c r="G76" s="166" t="s">
        <v>348</v>
      </c>
      <c r="H76" s="166"/>
      <c r="I76" s="166" t="s">
        <v>124</v>
      </c>
      <c r="J76" s="166" t="s">
        <v>125</v>
      </c>
      <c r="K76" s="165" t="s">
        <v>25</v>
      </c>
      <c r="L76" s="166"/>
      <c r="M76" s="166"/>
      <c r="N76" s="234">
        <v>100</v>
      </c>
      <c r="O76" s="235">
        <v>230000000</v>
      </c>
      <c r="P76" s="236" t="s">
        <v>233</v>
      </c>
      <c r="Q76" s="166" t="s">
        <v>279</v>
      </c>
      <c r="R76" s="237" t="s">
        <v>234</v>
      </c>
      <c r="S76" s="235">
        <v>230000000</v>
      </c>
      <c r="T76" s="236" t="s">
        <v>75</v>
      </c>
      <c r="U76" s="166"/>
      <c r="V76" s="166"/>
      <c r="W76" s="166" t="s">
        <v>264</v>
      </c>
      <c r="X76" s="166" t="s">
        <v>285</v>
      </c>
      <c r="Y76" s="238">
        <v>0</v>
      </c>
      <c r="Z76" s="238">
        <v>100</v>
      </c>
      <c r="AA76" s="238">
        <v>0</v>
      </c>
      <c r="AB76" s="166"/>
      <c r="AC76" s="166" t="s">
        <v>236</v>
      </c>
      <c r="AD76" s="239"/>
      <c r="AE76" s="240"/>
      <c r="AF76" s="241">
        <v>128973780</v>
      </c>
      <c r="AG76" s="241">
        <f>AF76*1.12</f>
        <v>144450633.60000002</v>
      </c>
      <c r="AH76" s="239"/>
      <c r="AI76" s="240"/>
      <c r="AJ76" s="241">
        <v>128973780</v>
      </c>
      <c r="AK76" s="241">
        <f>AJ76*1.12</f>
        <v>144450633.60000002</v>
      </c>
      <c r="AL76" s="239"/>
      <c r="AM76" s="240"/>
      <c r="AN76" s="242">
        <v>128973780</v>
      </c>
      <c r="AO76" s="242">
        <f>AN76*1.12</f>
        <v>144450633.60000002</v>
      </c>
      <c r="AP76" s="239"/>
      <c r="AQ76" s="240"/>
      <c r="AR76" s="241">
        <v>128973780</v>
      </c>
      <c r="AS76" s="241">
        <f>AR76*1.12</f>
        <v>144450633.60000002</v>
      </c>
      <c r="AT76" s="239"/>
      <c r="AU76" s="240"/>
      <c r="AV76" s="242">
        <v>128973780</v>
      </c>
      <c r="AW76" s="242">
        <f>AV76*1.12</f>
        <v>144450633.60000002</v>
      </c>
      <c r="AX76" s="243"/>
      <c r="AY76" s="243">
        <v>0</v>
      </c>
      <c r="AZ76" s="243">
        <f t="shared" ref="AZ76:AZ100" si="65">AY76*1.12</f>
        <v>0</v>
      </c>
      <c r="BA76" s="166" t="s">
        <v>245</v>
      </c>
      <c r="BB76" s="166" t="s">
        <v>351</v>
      </c>
      <c r="BC76" s="235" t="s">
        <v>352</v>
      </c>
      <c r="BD76" s="166"/>
      <c r="BE76" s="166"/>
      <c r="BF76" s="166"/>
      <c r="BG76" s="166"/>
      <c r="BH76" s="166"/>
      <c r="BI76" s="166"/>
      <c r="BJ76" s="166"/>
      <c r="BK76" s="166"/>
      <c r="BL76" s="166"/>
      <c r="BM76" s="166" t="s">
        <v>507</v>
      </c>
    </row>
    <row r="77" spans="1:65" s="89" customFormat="1" ht="12" customHeight="1" x14ac:dyDescent="0.2">
      <c r="A77" s="50" t="s">
        <v>71</v>
      </c>
      <c r="B77" s="121" t="s">
        <v>426</v>
      </c>
      <c r="C77" s="58"/>
      <c r="D77" s="173" t="s">
        <v>108</v>
      </c>
      <c r="E77" s="58"/>
      <c r="F77" s="58" t="s">
        <v>103</v>
      </c>
      <c r="G77" s="92" t="s">
        <v>139</v>
      </c>
      <c r="H77" s="102"/>
      <c r="I77" s="102" t="s">
        <v>123</v>
      </c>
      <c r="J77" s="102" t="s">
        <v>123</v>
      </c>
      <c r="K77" s="37" t="s">
        <v>25</v>
      </c>
      <c r="L77" s="50"/>
      <c r="M77" s="50"/>
      <c r="N77" s="90">
        <v>100</v>
      </c>
      <c r="O77" s="91">
        <v>230000000</v>
      </c>
      <c r="P77" s="92" t="s">
        <v>233</v>
      </c>
      <c r="Q77" s="50" t="s">
        <v>279</v>
      </c>
      <c r="R77" s="93" t="s">
        <v>234</v>
      </c>
      <c r="S77" s="91">
        <v>230000000</v>
      </c>
      <c r="T77" s="92" t="s">
        <v>132</v>
      </c>
      <c r="U77" s="50"/>
      <c r="V77" s="50"/>
      <c r="W77" s="50" t="s">
        <v>264</v>
      </c>
      <c r="X77" s="50" t="s">
        <v>251</v>
      </c>
      <c r="Y77" s="94">
        <v>0</v>
      </c>
      <c r="Z77" s="94">
        <v>100</v>
      </c>
      <c r="AA77" s="94">
        <v>0</v>
      </c>
      <c r="AB77" s="50"/>
      <c r="AC77" s="50" t="s">
        <v>236</v>
      </c>
      <c r="AD77" s="80"/>
      <c r="AE77" s="95"/>
      <c r="AF77" s="95">
        <v>164919375</v>
      </c>
      <c r="AG77" s="84">
        <f>AF77*1.12</f>
        <v>184709700.00000003</v>
      </c>
      <c r="AH77" s="80"/>
      <c r="AI77" s="95"/>
      <c r="AJ77" s="95">
        <v>164919375</v>
      </c>
      <c r="AK77" s="84">
        <f>AJ77*1.12</f>
        <v>184709700.00000003</v>
      </c>
      <c r="AL77" s="80"/>
      <c r="AM77" s="95"/>
      <c r="AN77" s="95">
        <v>164919375</v>
      </c>
      <c r="AO77" s="86">
        <f>AN77*1.12</f>
        <v>184709700.00000003</v>
      </c>
      <c r="AP77" s="80"/>
      <c r="AQ77" s="96"/>
      <c r="AR77" s="84"/>
      <c r="AS77" s="84"/>
      <c r="AT77" s="80"/>
      <c r="AU77" s="96"/>
      <c r="AV77" s="86"/>
      <c r="AW77" s="86"/>
      <c r="AX77" s="96"/>
      <c r="AY77" s="86">
        <f t="shared" ref="AY77:AY99" si="66">AF77+AJ77+AN77+AR77+AV77</f>
        <v>494758125</v>
      </c>
      <c r="AZ77" s="86">
        <f t="shared" si="65"/>
        <v>554129100</v>
      </c>
      <c r="BA77" s="50" t="s">
        <v>245</v>
      </c>
      <c r="BB77" s="50" t="s">
        <v>353</v>
      </c>
      <c r="BC77" s="92" t="s">
        <v>134</v>
      </c>
      <c r="BD77" s="50"/>
      <c r="BE77" s="50"/>
      <c r="BF77" s="50"/>
      <c r="BG77" s="50"/>
      <c r="BH77" s="50"/>
      <c r="BI77" s="50"/>
      <c r="BJ77" s="50"/>
      <c r="BK77" s="50"/>
      <c r="BL77" s="50"/>
      <c r="BM77" s="50"/>
    </row>
    <row r="78" spans="1:65" s="89" customFormat="1" ht="12" customHeight="1" x14ac:dyDescent="0.2">
      <c r="A78" s="50" t="s">
        <v>71</v>
      </c>
      <c r="B78" s="121" t="s">
        <v>426</v>
      </c>
      <c r="C78" s="44"/>
      <c r="D78" s="173" t="s">
        <v>107</v>
      </c>
      <c r="E78" s="65"/>
      <c r="F78" s="65" t="s">
        <v>104</v>
      </c>
      <c r="G78" s="92" t="s">
        <v>139</v>
      </c>
      <c r="H78" s="102"/>
      <c r="I78" s="102" t="s">
        <v>123</v>
      </c>
      <c r="J78" s="102" t="s">
        <v>123</v>
      </c>
      <c r="K78" s="37" t="s">
        <v>25</v>
      </c>
      <c r="L78" s="50"/>
      <c r="M78" s="50"/>
      <c r="N78" s="90">
        <v>100</v>
      </c>
      <c r="O78" s="91">
        <v>230000000</v>
      </c>
      <c r="P78" s="92" t="s">
        <v>233</v>
      </c>
      <c r="Q78" s="50" t="s">
        <v>279</v>
      </c>
      <c r="R78" s="93" t="s">
        <v>234</v>
      </c>
      <c r="S78" s="91">
        <v>230000000</v>
      </c>
      <c r="T78" s="92" t="s">
        <v>75</v>
      </c>
      <c r="U78" s="50"/>
      <c r="V78" s="50"/>
      <c r="W78" s="50" t="s">
        <v>264</v>
      </c>
      <c r="X78" s="50" t="s">
        <v>251</v>
      </c>
      <c r="Y78" s="94">
        <v>0</v>
      </c>
      <c r="Z78" s="94">
        <v>100</v>
      </c>
      <c r="AA78" s="94">
        <v>0</v>
      </c>
      <c r="AB78" s="50"/>
      <c r="AC78" s="50" t="s">
        <v>236</v>
      </c>
      <c r="AD78" s="80"/>
      <c r="AE78" s="95"/>
      <c r="AF78" s="84">
        <v>143527370</v>
      </c>
      <c r="AG78" s="84">
        <f t="shared" ref="AG78:AG100" si="67">AF78*1.12</f>
        <v>160750654.40000001</v>
      </c>
      <c r="AH78" s="80"/>
      <c r="AI78" s="95"/>
      <c r="AJ78" s="84">
        <v>143527370</v>
      </c>
      <c r="AK78" s="84">
        <f t="shared" ref="AK78:AK100" si="68">AJ78*1.12</f>
        <v>160750654.40000001</v>
      </c>
      <c r="AL78" s="80"/>
      <c r="AM78" s="95"/>
      <c r="AN78" s="86">
        <v>143527370</v>
      </c>
      <c r="AO78" s="86">
        <f t="shared" ref="AO78:AO84" si="69">AN78*1.12</f>
        <v>160750654.40000001</v>
      </c>
      <c r="AP78" s="80"/>
      <c r="AQ78" s="96"/>
      <c r="AR78" s="84"/>
      <c r="AS78" s="84"/>
      <c r="AT78" s="80"/>
      <c r="AU78" s="96"/>
      <c r="AV78" s="86"/>
      <c r="AW78" s="86"/>
      <c r="AX78" s="96"/>
      <c r="AY78" s="86">
        <f t="shared" si="66"/>
        <v>430582110</v>
      </c>
      <c r="AZ78" s="86">
        <f t="shared" si="65"/>
        <v>482251963.20000005</v>
      </c>
      <c r="BA78" s="50" t="s">
        <v>245</v>
      </c>
      <c r="BB78" s="50" t="s">
        <v>351</v>
      </c>
      <c r="BC78" s="92" t="s">
        <v>136</v>
      </c>
      <c r="BD78" s="50"/>
      <c r="BE78" s="50"/>
      <c r="BF78" s="50"/>
      <c r="BG78" s="50"/>
      <c r="BH78" s="50"/>
      <c r="BI78" s="50"/>
      <c r="BJ78" s="50"/>
      <c r="BK78" s="50"/>
      <c r="BL78" s="50"/>
      <c r="BM78" s="50"/>
    </row>
    <row r="79" spans="1:65" s="89" customFormat="1" ht="12" customHeight="1" x14ac:dyDescent="0.2">
      <c r="A79" s="50" t="s">
        <v>71</v>
      </c>
      <c r="B79" s="121" t="s">
        <v>426</v>
      </c>
      <c r="C79" s="44"/>
      <c r="D79" s="173" t="s">
        <v>111</v>
      </c>
      <c r="E79" s="65"/>
      <c r="F79" s="65" t="s">
        <v>105</v>
      </c>
      <c r="G79" s="92" t="s">
        <v>139</v>
      </c>
      <c r="H79" s="102"/>
      <c r="I79" s="102" t="s">
        <v>123</v>
      </c>
      <c r="J79" s="102" t="s">
        <v>123</v>
      </c>
      <c r="K79" s="37" t="s">
        <v>25</v>
      </c>
      <c r="L79" s="50"/>
      <c r="M79" s="50"/>
      <c r="N79" s="90">
        <v>100</v>
      </c>
      <c r="O79" s="91">
        <v>230000000</v>
      </c>
      <c r="P79" s="92" t="s">
        <v>233</v>
      </c>
      <c r="Q79" s="50" t="s">
        <v>279</v>
      </c>
      <c r="R79" s="93" t="s">
        <v>234</v>
      </c>
      <c r="S79" s="91">
        <v>230000000</v>
      </c>
      <c r="T79" s="92" t="s">
        <v>280</v>
      </c>
      <c r="U79" s="50"/>
      <c r="V79" s="50"/>
      <c r="W79" s="50" t="s">
        <v>264</v>
      </c>
      <c r="X79" s="50" t="s">
        <v>251</v>
      </c>
      <c r="Y79" s="94">
        <v>0</v>
      </c>
      <c r="Z79" s="94">
        <v>100</v>
      </c>
      <c r="AA79" s="94">
        <v>0</v>
      </c>
      <c r="AB79" s="50"/>
      <c r="AC79" s="50" t="s">
        <v>236</v>
      </c>
      <c r="AD79" s="80"/>
      <c r="AE79" s="95"/>
      <c r="AF79" s="84">
        <v>164672825</v>
      </c>
      <c r="AG79" s="84">
        <f t="shared" si="67"/>
        <v>184433564.00000003</v>
      </c>
      <c r="AH79" s="80"/>
      <c r="AI79" s="95"/>
      <c r="AJ79" s="84">
        <v>164672825</v>
      </c>
      <c r="AK79" s="84">
        <f t="shared" si="68"/>
        <v>184433564.00000003</v>
      </c>
      <c r="AL79" s="80"/>
      <c r="AM79" s="95"/>
      <c r="AN79" s="86">
        <v>164672825</v>
      </c>
      <c r="AO79" s="86">
        <f t="shared" si="69"/>
        <v>184433564.00000003</v>
      </c>
      <c r="AP79" s="80"/>
      <c r="AQ79" s="96"/>
      <c r="AR79" s="84"/>
      <c r="AS79" s="84"/>
      <c r="AT79" s="80"/>
      <c r="AU79" s="96"/>
      <c r="AV79" s="86"/>
      <c r="AW79" s="86"/>
      <c r="AX79" s="96"/>
      <c r="AY79" s="86">
        <f t="shared" si="66"/>
        <v>494018475</v>
      </c>
      <c r="AZ79" s="86">
        <f t="shared" si="65"/>
        <v>553300692</v>
      </c>
      <c r="BA79" s="50" t="s">
        <v>245</v>
      </c>
      <c r="BB79" s="50" t="s">
        <v>354</v>
      </c>
      <c r="BC79" s="92" t="s">
        <v>270</v>
      </c>
      <c r="BD79" s="50"/>
      <c r="BE79" s="50"/>
      <c r="BF79" s="50"/>
      <c r="BG79" s="50"/>
      <c r="BH79" s="50"/>
      <c r="BI79" s="50"/>
      <c r="BJ79" s="50"/>
      <c r="BK79" s="50"/>
      <c r="BL79" s="50"/>
      <c r="BM79" s="50"/>
    </row>
    <row r="80" spans="1:65" s="89" customFormat="1" ht="12" customHeight="1" x14ac:dyDescent="0.2">
      <c r="A80" s="50" t="s">
        <v>71</v>
      </c>
      <c r="B80" s="121" t="s">
        <v>426</v>
      </c>
      <c r="C80" s="44"/>
      <c r="D80" s="173" t="s">
        <v>114</v>
      </c>
      <c r="E80" s="65"/>
      <c r="F80" s="65" t="s">
        <v>106</v>
      </c>
      <c r="G80" s="92" t="s">
        <v>139</v>
      </c>
      <c r="H80" s="102"/>
      <c r="I80" s="102" t="s">
        <v>123</v>
      </c>
      <c r="J80" s="102" t="s">
        <v>123</v>
      </c>
      <c r="K80" s="37" t="s">
        <v>25</v>
      </c>
      <c r="L80" s="50"/>
      <c r="M80" s="50"/>
      <c r="N80" s="90">
        <v>100</v>
      </c>
      <c r="O80" s="91">
        <v>230000000</v>
      </c>
      <c r="P80" s="92" t="s">
        <v>233</v>
      </c>
      <c r="Q80" s="50" t="s">
        <v>279</v>
      </c>
      <c r="R80" s="93" t="s">
        <v>234</v>
      </c>
      <c r="S80" s="91">
        <v>230000000</v>
      </c>
      <c r="T80" s="92" t="s">
        <v>140</v>
      </c>
      <c r="U80" s="50"/>
      <c r="V80" s="50"/>
      <c r="W80" s="50" t="s">
        <v>264</v>
      </c>
      <c r="X80" s="50" t="s">
        <v>251</v>
      </c>
      <c r="Y80" s="94">
        <v>0</v>
      </c>
      <c r="Z80" s="94">
        <v>100</v>
      </c>
      <c r="AA80" s="94">
        <v>0</v>
      </c>
      <c r="AB80" s="50"/>
      <c r="AC80" s="50" t="s">
        <v>236</v>
      </c>
      <c r="AD80" s="80"/>
      <c r="AE80" s="95"/>
      <c r="AF80" s="84">
        <v>149490495</v>
      </c>
      <c r="AG80" s="84">
        <f t="shared" si="67"/>
        <v>167429354.40000001</v>
      </c>
      <c r="AH80" s="80"/>
      <c r="AI80" s="95"/>
      <c r="AJ80" s="84">
        <v>149490495</v>
      </c>
      <c r="AK80" s="84">
        <f t="shared" si="68"/>
        <v>167429354.40000001</v>
      </c>
      <c r="AL80" s="80"/>
      <c r="AM80" s="95"/>
      <c r="AN80" s="86">
        <v>149490495</v>
      </c>
      <c r="AO80" s="86">
        <f t="shared" si="69"/>
        <v>167429354.40000001</v>
      </c>
      <c r="AP80" s="80"/>
      <c r="AQ80" s="96"/>
      <c r="AR80" s="84"/>
      <c r="AS80" s="84"/>
      <c r="AT80" s="80"/>
      <c r="AU80" s="96"/>
      <c r="AV80" s="86"/>
      <c r="AW80" s="86"/>
      <c r="AX80" s="96"/>
      <c r="AY80" s="86">
        <f t="shared" si="66"/>
        <v>448471485</v>
      </c>
      <c r="AZ80" s="86">
        <f t="shared" si="65"/>
        <v>502288063.20000005</v>
      </c>
      <c r="BA80" s="50" t="s">
        <v>245</v>
      </c>
      <c r="BB80" s="50" t="s">
        <v>355</v>
      </c>
      <c r="BC80" s="92" t="s">
        <v>137</v>
      </c>
      <c r="BD80" s="50"/>
      <c r="BE80" s="50"/>
      <c r="BF80" s="50"/>
      <c r="BG80" s="50"/>
      <c r="BH80" s="50"/>
      <c r="BI80" s="50"/>
      <c r="BJ80" s="50"/>
      <c r="BK80" s="50"/>
      <c r="BL80" s="50"/>
      <c r="BM80" s="50"/>
    </row>
    <row r="81" spans="1:65" s="89" customFormat="1" ht="12" customHeight="1" x14ac:dyDescent="0.2">
      <c r="A81" s="50" t="s">
        <v>71</v>
      </c>
      <c r="B81" s="121" t="s">
        <v>426</v>
      </c>
      <c r="C81" s="44"/>
      <c r="D81" s="173" t="s">
        <v>112</v>
      </c>
      <c r="E81" s="65"/>
      <c r="F81" s="65" t="s">
        <v>107</v>
      </c>
      <c r="G81" s="92" t="s">
        <v>139</v>
      </c>
      <c r="H81" s="102"/>
      <c r="I81" s="102" t="s">
        <v>123</v>
      </c>
      <c r="J81" s="102" t="s">
        <v>123</v>
      </c>
      <c r="K81" s="37" t="s">
        <v>25</v>
      </c>
      <c r="L81" s="50"/>
      <c r="M81" s="50"/>
      <c r="N81" s="90">
        <v>100</v>
      </c>
      <c r="O81" s="91">
        <v>230000000</v>
      </c>
      <c r="P81" s="92" t="s">
        <v>233</v>
      </c>
      <c r="Q81" s="50" t="s">
        <v>279</v>
      </c>
      <c r="R81" s="93" t="s">
        <v>234</v>
      </c>
      <c r="S81" s="91">
        <v>230000000</v>
      </c>
      <c r="T81" s="92" t="s">
        <v>72</v>
      </c>
      <c r="U81" s="50"/>
      <c r="V81" s="50"/>
      <c r="W81" s="50" t="s">
        <v>264</v>
      </c>
      <c r="X81" s="50" t="s">
        <v>251</v>
      </c>
      <c r="Y81" s="94">
        <v>0</v>
      </c>
      <c r="Z81" s="94">
        <v>100</v>
      </c>
      <c r="AA81" s="94">
        <v>0</v>
      </c>
      <c r="AB81" s="50"/>
      <c r="AC81" s="50" t="s">
        <v>236</v>
      </c>
      <c r="AD81" s="80"/>
      <c r="AE81" s="95"/>
      <c r="AF81" s="84">
        <v>108554250</v>
      </c>
      <c r="AG81" s="84">
        <f t="shared" si="67"/>
        <v>121580760.00000001</v>
      </c>
      <c r="AH81" s="80"/>
      <c r="AI81" s="95"/>
      <c r="AJ81" s="84">
        <v>108554250</v>
      </c>
      <c r="AK81" s="84">
        <f t="shared" si="68"/>
        <v>121580760.00000001</v>
      </c>
      <c r="AL81" s="80"/>
      <c r="AM81" s="95"/>
      <c r="AN81" s="86">
        <v>108554250</v>
      </c>
      <c r="AO81" s="86">
        <f t="shared" si="69"/>
        <v>121580760.00000001</v>
      </c>
      <c r="AP81" s="80"/>
      <c r="AQ81" s="96"/>
      <c r="AR81" s="84"/>
      <c r="AS81" s="84"/>
      <c r="AT81" s="80"/>
      <c r="AU81" s="96"/>
      <c r="AV81" s="86"/>
      <c r="AW81" s="86"/>
      <c r="AX81" s="96"/>
      <c r="AY81" s="86">
        <f t="shared" si="66"/>
        <v>325662750</v>
      </c>
      <c r="AZ81" s="86">
        <f t="shared" si="65"/>
        <v>364742280.00000006</v>
      </c>
      <c r="BA81" s="50" t="s">
        <v>245</v>
      </c>
      <c r="BB81" s="50" t="s">
        <v>356</v>
      </c>
      <c r="BC81" s="103" t="s">
        <v>357</v>
      </c>
      <c r="BD81" s="50"/>
      <c r="BE81" s="50"/>
      <c r="BF81" s="50"/>
      <c r="BG81" s="50"/>
      <c r="BH81" s="50"/>
      <c r="BI81" s="50"/>
      <c r="BJ81" s="50"/>
      <c r="BK81" s="50"/>
      <c r="BL81" s="50"/>
      <c r="BM81" s="50"/>
    </row>
    <row r="82" spans="1:65" s="89" customFormat="1" ht="12" customHeight="1" x14ac:dyDescent="0.2">
      <c r="A82" s="50" t="s">
        <v>71</v>
      </c>
      <c r="B82" s="121" t="s">
        <v>426</v>
      </c>
      <c r="C82" s="44"/>
      <c r="D82" s="173" t="s">
        <v>105</v>
      </c>
      <c r="E82" s="65"/>
      <c r="F82" s="65" t="s">
        <v>99</v>
      </c>
      <c r="G82" s="92" t="s">
        <v>138</v>
      </c>
      <c r="H82" s="102"/>
      <c r="I82" s="102" t="s">
        <v>133</v>
      </c>
      <c r="J82" s="102" t="s">
        <v>133</v>
      </c>
      <c r="K82" s="37" t="s">
        <v>25</v>
      </c>
      <c r="L82" s="50"/>
      <c r="M82" s="50"/>
      <c r="N82" s="90">
        <v>100</v>
      </c>
      <c r="O82" s="91">
        <v>230000000</v>
      </c>
      <c r="P82" s="92" t="s">
        <v>233</v>
      </c>
      <c r="Q82" s="50" t="s">
        <v>279</v>
      </c>
      <c r="R82" s="93" t="s">
        <v>234</v>
      </c>
      <c r="S82" s="91">
        <v>230000000</v>
      </c>
      <c r="T82" s="92" t="s">
        <v>75</v>
      </c>
      <c r="U82" s="50"/>
      <c r="V82" s="50"/>
      <c r="W82" s="50" t="s">
        <v>264</v>
      </c>
      <c r="X82" s="50" t="s">
        <v>251</v>
      </c>
      <c r="Y82" s="94">
        <v>0</v>
      </c>
      <c r="Z82" s="94">
        <v>100</v>
      </c>
      <c r="AA82" s="94">
        <v>0</v>
      </c>
      <c r="AB82" s="50"/>
      <c r="AC82" s="50" t="s">
        <v>236</v>
      </c>
      <c r="AD82" s="80"/>
      <c r="AE82" s="95"/>
      <c r="AF82" s="84">
        <v>51387600</v>
      </c>
      <c r="AG82" s="84">
        <f t="shared" si="67"/>
        <v>57554112.000000007</v>
      </c>
      <c r="AH82" s="80"/>
      <c r="AI82" s="95"/>
      <c r="AJ82" s="84">
        <v>51387600</v>
      </c>
      <c r="AK82" s="84">
        <f t="shared" si="68"/>
        <v>57554112.000000007</v>
      </c>
      <c r="AL82" s="80"/>
      <c r="AM82" s="95"/>
      <c r="AN82" s="86">
        <v>51387600</v>
      </c>
      <c r="AO82" s="86">
        <f t="shared" si="69"/>
        <v>57554112.000000007</v>
      </c>
      <c r="AP82" s="80"/>
      <c r="AQ82" s="96"/>
      <c r="AR82" s="84"/>
      <c r="AS82" s="84"/>
      <c r="AT82" s="80"/>
      <c r="AU82" s="96"/>
      <c r="AV82" s="86"/>
      <c r="AW82" s="86"/>
      <c r="AX82" s="96"/>
      <c r="AY82" s="86">
        <f t="shared" si="66"/>
        <v>154162800</v>
      </c>
      <c r="AZ82" s="86">
        <f t="shared" si="65"/>
        <v>172662336.00000003</v>
      </c>
      <c r="BA82" s="50" t="s">
        <v>245</v>
      </c>
      <c r="BB82" s="50" t="s">
        <v>358</v>
      </c>
      <c r="BC82" s="92" t="s">
        <v>135</v>
      </c>
      <c r="BD82" s="50"/>
      <c r="BE82" s="50"/>
      <c r="BF82" s="50"/>
      <c r="BG82" s="50"/>
      <c r="BH82" s="50"/>
      <c r="BI82" s="50"/>
      <c r="BJ82" s="50"/>
      <c r="BK82" s="50"/>
      <c r="BL82" s="50"/>
      <c r="BM82" s="50"/>
    </row>
    <row r="83" spans="1:65" s="89" customFormat="1" ht="12" customHeight="1" x14ac:dyDescent="0.2">
      <c r="A83" s="50" t="s">
        <v>71</v>
      </c>
      <c r="B83" s="121" t="s">
        <v>426</v>
      </c>
      <c r="C83" s="44"/>
      <c r="D83" s="173" t="s">
        <v>106</v>
      </c>
      <c r="E83" s="65"/>
      <c r="F83" s="65" t="s">
        <v>101</v>
      </c>
      <c r="G83" s="92" t="s">
        <v>138</v>
      </c>
      <c r="H83" s="102"/>
      <c r="I83" s="102" t="s">
        <v>133</v>
      </c>
      <c r="J83" s="102" t="s">
        <v>133</v>
      </c>
      <c r="K83" s="37" t="s">
        <v>25</v>
      </c>
      <c r="L83" s="50"/>
      <c r="M83" s="50"/>
      <c r="N83" s="90">
        <v>100</v>
      </c>
      <c r="O83" s="91">
        <v>230000000</v>
      </c>
      <c r="P83" s="92" t="s">
        <v>233</v>
      </c>
      <c r="Q83" s="50" t="s">
        <v>279</v>
      </c>
      <c r="R83" s="93" t="s">
        <v>234</v>
      </c>
      <c r="S83" s="91">
        <v>230000000</v>
      </c>
      <c r="T83" s="92" t="s">
        <v>280</v>
      </c>
      <c r="U83" s="50"/>
      <c r="V83" s="50"/>
      <c r="W83" s="50" t="s">
        <v>264</v>
      </c>
      <c r="X83" s="50" t="s">
        <v>251</v>
      </c>
      <c r="Y83" s="94">
        <v>0</v>
      </c>
      <c r="Z83" s="94">
        <v>100</v>
      </c>
      <c r="AA83" s="94">
        <v>0</v>
      </c>
      <c r="AB83" s="50"/>
      <c r="AC83" s="50" t="s">
        <v>236</v>
      </c>
      <c r="AD83" s="80"/>
      <c r="AE83" s="95"/>
      <c r="AF83" s="84">
        <v>9672960</v>
      </c>
      <c r="AG83" s="84">
        <f t="shared" si="67"/>
        <v>10833715.200000001</v>
      </c>
      <c r="AH83" s="80"/>
      <c r="AI83" s="95"/>
      <c r="AJ83" s="84">
        <v>9672960</v>
      </c>
      <c r="AK83" s="84">
        <f t="shared" si="68"/>
        <v>10833715.200000001</v>
      </c>
      <c r="AL83" s="80"/>
      <c r="AM83" s="95"/>
      <c r="AN83" s="86">
        <v>9672960</v>
      </c>
      <c r="AO83" s="86">
        <f t="shared" si="69"/>
        <v>10833715.200000001</v>
      </c>
      <c r="AP83" s="80"/>
      <c r="AQ83" s="96"/>
      <c r="AR83" s="84"/>
      <c r="AS83" s="84"/>
      <c r="AT83" s="80"/>
      <c r="AU83" s="96"/>
      <c r="AV83" s="86"/>
      <c r="AW83" s="86"/>
      <c r="AX83" s="96"/>
      <c r="AY83" s="86">
        <f t="shared" si="66"/>
        <v>29018880</v>
      </c>
      <c r="AZ83" s="86">
        <f t="shared" si="65"/>
        <v>32501145.600000001</v>
      </c>
      <c r="BA83" s="50" t="s">
        <v>245</v>
      </c>
      <c r="BB83" s="50" t="s">
        <v>359</v>
      </c>
      <c r="BC83" s="102" t="s">
        <v>269</v>
      </c>
      <c r="BD83" s="50"/>
      <c r="BE83" s="50"/>
      <c r="BF83" s="50"/>
      <c r="BG83" s="50"/>
      <c r="BH83" s="50"/>
      <c r="BI83" s="50"/>
      <c r="BJ83" s="50"/>
      <c r="BK83" s="50"/>
      <c r="BL83" s="50"/>
      <c r="BM83" s="50"/>
    </row>
    <row r="84" spans="1:65" s="89" customFormat="1" ht="12" customHeight="1" x14ac:dyDescent="0.2">
      <c r="A84" s="50" t="s">
        <v>71</v>
      </c>
      <c r="B84" s="121" t="s">
        <v>426</v>
      </c>
      <c r="C84" s="44"/>
      <c r="D84" s="173" t="s">
        <v>104</v>
      </c>
      <c r="E84" s="65"/>
      <c r="F84" s="65" t="s">
        <v>102</v>
      </c>
      <c r="G84" s="92" t="s">
        <v>138</v>
      </c>
      <c r="H84" s="102"/>
      <c r="I84" s="102" t="s">
        <v>133</v>
      </c>
      <c r="J84" s="102" t="s">
        <v>133</v>
      </c>
      <c r="K84" s="37" t="s">
        <v>25</v>
      </c>
      <c r="L84" s="50"/>
      <c r="M84" s="50"/>
      <c r="N84" s="90">
        <v>100</v>
      </c>
      <c r="O84" s="91">
        <v>230000000</v>
      </c>
      <c r="P84" s="92" t="s">
        <v>233</v>
      </c>
      <c r="Q84" s="50" t="s">
        <v>279</v>
      </c>
      <c r="R84" s="93" t="s">
        <v>234</v>
      </c>
      <c r="S84" s="91">
        <v>230000000</v>
      </c>
      <c r="T84" s="92" t="s">
        <v>72</v>
      </c>
      <c r="U84" s="50"/>
      <c r="V84" s="50"/>
      <c r="W84" s="50" t="s">
        <v>264</v>
      </c>
      <c r="X84" s="50" t="s">
        <v>251</v>
      </c>
      <c r="Y84" s="94">
        <v>0</v>
      </c>
      <c r="Z84" s="94">
        <v>100</v>
      </c>
      <c r="AA84" s="94">
        <v>0</v>
      </c>
      <c r="AB84" s="50"/>
      <c r="AC84" s="50" t="s">
        <v>236</v>
      </c>
      <c r="AD84" s="80"/>
      <c r="AE84" s="95"/>
      <c r="AF84" s="84">
        <v>40903170</v>
      </c>
      <c r="AG84" s="84">
        <f t="shared" si="67"/>
        <v>45811550.400000006</v>
      </c>
      <c r="AH84" s="80"/>
      <c r="AI84" s="95"/>
      <c r="AJ84" s="84">
        <v>40903170</v>
      </c>
      <c r="AK84" s="84">
        <f t="shared" si="68"/>
        <v>45811550.400000006</v>
      </c>
      <c r="AL84" s="80"/>
      <c r="AM84" s="95"/>
      <c r="AN84" s="86">
        <v>40903170</v>
      </c>
      <c r="AO84" s="86">
        <f t="shared" si="69"/>
        <v>45811550.400000006</v>
      </c>
      <c r="AP84" s="80"/>
      <c r="AQ84" s="96"/>
      <c r="AR84" s="84"/>
      <c r="AS84" s="84"/>
      <c r="AT84" s="80"/>
      <c r="AU84" s="96"/>
      <c r="AV84" s="86"/>
      <c r="AW84" s="86"/>
      <c r="AX84" s="96"/>
      <c r="AY84" s="86">
        <f t="shared" si="66"/>
        <v>122709510</v>
      </c>
      <c r="AZ84" s="86">
        <f t="shared" si="65"/>
        <v>137434651.20000002</v>
      </c>
      <c r="BA84" s="50" t="s">
        <v>245</v>
      </c>
      <c r="BB84" s="50" t="s">
        <v>360</v>
      </c>
      <c r="BC84" s="103" t="s">
        <v>361</v>
      </c>
      <c r="BD84" s="50"/>
      <c r="BE84" s="50"/>
      <c r="BF84" s="50"/>
      <c r="BG84" s="50"/>
      <c r="BH84" s="50"/>
      <c r="BI84" s="50"/>
      <c r="BJ84" s="50"/>
      <c r="BK84" s="50"/>
      <c r="BL84" s="50"/>
      <c r="BM84" s="50"/>
    </row>
    <row r="85" spans="1:65" s="89" customFormat="1" ht="12" customHeight="1" x14ac:dyDescent="0.2">
      <c r="A85" s="50" t="s">
        <v>362</v>
      </c>
      <c r="B85" s="121" t="s">
        <v>426</v>
      </c>
      <c r="C85" s="44"/>
      <c r="D85" s="65"/>
      <c r="E85" s="65"/>
      <c r="F85" s="65" t="s">
        <v>91</v>
      </c>
      <c r="G85" s="50" t="s">
        <v>363</v>
      </c>
      <c r="H85" s="50"/>
      <c r="I85" s="50" t="s">
        <v>364</v>
      </c>
      <c r="J85" s="50" t="s">
        <v>364</v>
      </c>
      <c r="K85" s="37" t="s">
        <v>25</v>
      </c>
      <c r="L85" s="50"/>
      <c r="M85" s="50"/>
      <c r="N85" s="104">
        <v>30</v>
      </c>
      <c r="O85" s="50">
        <v>230000000</v>
      </c>
      <c r="P85" s="50" t="s">
        <v>233</v>
      </c>
      <c r="Q85" s="50" t="s">
        <v>272</v>
      </c>
      <c r="R85" s="93" t="s">
        <v>234</v>
      </c>
      <c r="S85" s="50">
        <v>230000000</v>
      </c>
      <c r="T85" s="50" t="s">
        <v>68</v>
      </c>
      <c r="U85" s="50"/>
      <c r="V85" s="50" t="s">
        <v>235</v>
      </c>
      <c r="W85" s="50"/>
      <c r="X85" s="50"/>
      <c r="Y85" s="94">
        <v>0</v>
      </c>
      <c r="Z85" s="94">
        <v>90</v>
      </c>
      <c r="AA85" s="94">
        <v>10</v>
      </c>
      <c r="AB85" s="50"/>
      <c r="AC85" s="50" t="s">
        <v>236</v>
      </c>
      <c r="AD85" s="80"/>
      <c r="AE85" s="95"/>
      <c r="AF85" s="84">
        <v>214020000</v>
      </c>
      <c r="AG85" s="84">
        <f t="shared" si="67"/>
        <v>239702400.00000003</v>
      </c>
      <c r="AH85" s="80"/>
      <c r="AI85" s="95"/>
      <c r="AJ85" s="84">
        <v>214020000</v>
      </c>
      <c r="AK85" s="84">
        <f t="shared" si="68"/>
        <v>239702400.00000003</v>
      </c>
      <c r="AL85" s="80"/>
      <c r="AM85" s="95"/>
      <c r="AN85" s="86"/>
      <c r="AO85" s="86"/>
      <c r="AP85" s="80"/>
      <c r="AQ85" s="96"/>
      <c r="AR85" s="84"/>
      <c r="AS85" s="84"/>
      <c r="AT85" s="80"/>
      <c r="AU85" s="96"/>
      <c r="AV85" s="86"/>
      <c r="AW85" s="86"/>
      <c r="AX85" s="96"/>
      <c r="AY85" s="86">
        <v>0</v>
      </c>
      <c r="AZ85" s="86">
        <f t="shared" si="65"/>
        <v>0</v>
      </c>
      <c r="BA85" s="50" t="s">
        <v>245</v>
      </c>
      <c r="BB85" s="50" t="s">
        <v>365</v>
      </c>
      <c r="BC85" s="50" t="s">
        <v>366</v>
      </c>
      <c r="BD85" s="50"/>
      <c r="BE85" s="50"/>
      <c r="BF85" s="50"/>
      <c r="BG85" s="50"/>
      <c r="BH85" s="50"/>
      <c r="BI85" s="50"/>
      <c r="BJ85" s="50"/>
      <c r="BK85" s="50"/>
      <c r="BL85" s="50"/>
      <c r="BM85" s="50"/>
    </row>
    <row r="86" spans="1:65" s="89" customFormat="1" ht="12" customHeight="1" x14ac:dyDescent="0.2">
      <c r="A86" s="37" t="s">
        <v>87</v>
      </c>
      <c r="B86" s="37"/>
      <c r="C86" s="44"/>
      <c r="D86" s="65"/>
      <c r="E86" s="65"/>
      <c r="F86" s="65" t="s">
        <v>92</v>
      </c>
      <c r="G86" s="50" t="s">
        <v>141</v>
      </c>
      <c r="H86" s="50"/>
      <c r="I86" s="50" t="s">
        <v>127</v>
      </c>
      <c r="J86" s="50" t="s">
        <v>127</v>
      </c>
      <c r="K86" s="37" t="s">
        <v>25</v>
      </c>
      <c r="L86" s="37"/>
      <c r="M86" s="37"/>
      <c r="N86" s="81">
        <v>100</v>
      </c>
      <c r="O86" s="37" t="s">
        <v>232</v>
      </c>
      <c r="P86" s="50" t="s">
        <v>233</v>
      </c>
      <c r="Q86" s="37" t="s">
        <v>272</v>
      </c>
      <c r="R86" s="82" t="s">
        <v>234</v>
      </c>
      <c r="S86" s="37" t="s">
        <v>232</v>
      </c>
      <c r="T86" s="50" t="s">
        <v>132</v>
      </c>
      <c r="U86" s="37"/>
      <c r="V86" s="37"/>
      <c r="W86" s="37" t="s">
        <v>264</v>
      </c>
      <c r="X86" s="37" t="s">
        <v>251</v>
      </c>
      <c r="Y86" s="46">
        <v>0</v>
      </c>
      <c r="Z86" s="46">
        <v>100</v>
      </c>
      <c r="AA86" s="46">
        <v>0</v>
      </c>
      <c r="AB86" s="37"/>
      <c r="AC86" s="37" t="s">
        <v>236</v>
      </c>
      <c r="AD86" s="80"/>
      <c r="AE86" s="83"/>
      <c r="AF86" s="83">
        <v>143376584.24000001</v>
      </c>
      <c r="AG86" s="84">
        <f t="shared" si="67"/>
        <v>160581774.34880003</v>
      </c>
      <c r="AH86" s="80"/>
      <c r="AI86" s="83"/>
      <c r="AJ86" s="83">
        <v>143376584.24000001</v>
      </c>
      <c r="AK86" s="84">
        <f t="shared" si="68"/>
        <v>160581774.34880003</v>
      </c>
      <c r="AL86" s="80"/>
      <c r="AM86" s="83"/>
      <c r="AN86" s="83">
        <v>143376584.24000001</v>
      </c>
      <c r="AO86" s="85">
        <f>AN86*1.12</f>
        <v>160581774.34880003</v>
      </c>
      <c r="AP86" s="80"/>
      <c r="AQ86" s="62"/>
      <c r="AR86" s="85"/>
      <c r="AS86" s="85"/>
      <c r="AT86" s="64"/>
      <c r="AU86" s="62"/>
      <c r="AV86" s="62"/>
      <c r="AW86" s="62"/>
      <c r="AX86" s="96"/>
      <c r="AY86" s="86">
        <v>0</v>
      </c>
      <c r="AZ86" s="86">
        <f t="shared" si="65"/>
        <v>0</v>
      </c>
      <c r="BA86" s="87" t="s">
        <v>245</v>
      </c>
      <c r="BB86" s="88" t="s">
        <v>367</v>
      </c>
      <c r="BC86" s="88" t="s">
        <v>368</v>
      </c>
      <c r="BD86" s="37"/>
      <c r="BE86" s="37"/>
      <c r="BF86" s="50"/>
      <c r="BG86" s="37"/>
      <c r="BH86" s="37"/>
      <c r="BI86" s="50"/>
      <c r="BJ86" s="37"/>
      <c r="BK86" s="37"/>
      <c r="BL86" s="50"/>
      <c r="BM86" s="50"/>
    </row>
    <row r="87" spans="1:65" s="89" customFormat="1" ht="12" customHeight="1" x14ac:dyDescent="0.2">
      <c r="A87" s="37" t="s">
        <v>87</v>
      </c>
      <c r="B87" s="121" t="s">
        <v>426</v>
      </c>
      <c r="C87" s="44"/>
      <c r="D87" s="173" t="s">
        <v>96</v>
      </c>
      <c r="E87" s="65"/>
      <c r="F87" s="65" t="s">
        <v>418</v>
      </c>
      <c r="G87" s="50" t="s">
        <v>141</v>
      </c>
      <c r="H87" s="50"/>
      <c r="I87" s="50" t="s">
        <v>127</v>
      </c>
      <c r="J87" s="50" t="s">
        <v>127</v>
      </c>
      <c r="K87" s="37" t="s">
        <v>25</v>
      </c>
      <c r="L87" s="37"/>
      <c r="M87" s="37"/>
      <c r="N87" s="81">
        <v>100</v>
      </c>
      <c r="O87" s="37" t="s">
        <v>232</v>
      </c>
      <c r="P87" s="50" t="s">
        <v>233</v>
      </c>
      <c r="Q87" s="50" t="s">
        <v>279</v>
      </c>
      <c r="R87" s="82" t="s">
        <v>234</v>
      </c>
      <c r="S87" s="37" t="s">
        <v>232</v>
      </c>
      <c r="T87" s="50" t="s">
        <v>132</v>
      </c>
      <c r="U87" s="37"/>
      <c r="V87" s="37"/>
      <c r="W87" s="37" t="s">
        <v>264</v>
      </c>
      <c r="X87" s="37" t="s">
        <v>251</v>
      </c>
      <c r="Y87" s="46">
        <v>0</v>
      </c>
      <c r="Z87" s="46">
        <v>100</v>
      </c>
      <c r="AA87" s="46">
        <v>0</v>
      </c>
      <c r="AB87" s="37"/>
      <c r="AC87" s="37" t="s">
        <v>236</v>
      </c>
      <c r="AD87" s="80"/>
      <c r="AE87" s="83"/>
      <c r="AF87" s="83">
        <v>143376584.24000001</v>
      </c>
      <c r="AG87" s="84">
        <f t="shared" si="67"/>
        <v>160581774.34880003</v>
      </c>
      <c r="AH87" s="80"/>
      <c r="AI87" s="83"/>
      <c r="AJ87" s="83">
        <v>143376584.24000001</v>
      </c>
      <c r="AK87" s="84">
        <f t="shared" si="68"/>
        <v>160581774.34880003</v>
      </c>
      <c r="AL87" s="80"/>
      <c r="AM87" s="83"/>
      <c r="AN87" s="83">
        <v>143376584.24000001</v>
      </c>
      <c r="AO87" s="85">
        <f>AN87*1.12</f>
        <v>160581774.34880003</v>
      </c>
      <c r="AP87" s="80"/>
      <c r="AQ87" s="62"/>
      <c r="AR87" s="85"/>
      <c r="AS87" s="85"/>
      <c r="AT87" s="64"/>
      <c r="AU87" s="62"/>
      <c r="AV87" s="62"/>
      <c r="AW87" s="62"/>
      <c r="AX87" s="96"/>
      <c r="AY87" s="86">
        <f t="shared" si="66"/>
        <v>430129752.72000003</v>
      </c>
      <c r="AZ87" s="86">
        <f t="shared" si="65"/>
        <v>481745323.04640007</v>
      </c>
      <c r="BA87" s="87" t="s">
        <v>245</v>
      </c>
      <c r="BB87" s="88" t="s">
        <v>367</v>
      </c>
      <c r="BC87" s="88" t="s">
        <v>368</v>
      </c>
      <c r="BD87" s="37"/>
      <c r="BE87" s="37"/>
      <c r="BF87" s="50"/>
      <c r="BG87" s="37"/>
      <c r="BH87" s="37"/>
      <c r="BI87" s="50"/>
      <c r="BJ87" s="37"/>
      <c r="BK87" s="37"/>
      <c r="BL87" s="50"/>
      <c r="BM87" s="50"/>
    </row>
    <row r="88" spans="1:65" s="89" customFormat="1" ht="12" customHeight="1" x14ac:dyDescent="0.2">
      <c r="A88" s="37" t="s">
        <v>87</v>
      </c>
      <c r="B88" s="37"/>
      <c r="C88" s="44"/>
      <c r="D88" s="65"/>
      <c r="E88" s="65"/>
      <c r="F88" s="65" t="s">
        <v>93</v>
      </c>
      <c r="G88" s="50" t="s">
        <v>141</v>
      </c>
      <c r="H88" s="50"/>
      <c r="I88" s="50" t="s">
        <v>127</v>
      </c>
      <c r="J88" s="50" t="s">
        <v>127</v>
      </c>
      <c r="K88" s="37" t="s">
        <v>25</v>
      </c>
      <c r="L88" s="37"/>
      <c r="M88" s="37"/>
      <c r="N88" s="81">
        <v>100</v>
      </c>
      <c r="O88" s="37" t="s">
        <v>232</v>
      </c>
      <c r="P88" s="50" t="s">
        <v>233</v>
      </c>
      <c r="Q88" s="37" t="s">
        <v>272</v>
      </c>
      <c r="R88" s="82" t="s">
        <v>234</v>
      </c>
      <c r="S88" s="37" t="s">
        <v>232</v>
      </c>
      <c r="T88" s="50" t="s">
        <v>75</v>
      </c>
      <c r="U88" s="37"/>
      <c r="V88" s="37"/>
      <c r="W88" s="37" t="s">
        <v>264</v>
      </c>
      <c r="X88" s="37" t="s">
        <v>251</v>
      </c>
      <c r="Y88" s="46">
        <v>0</v>
      </c>
      <c r="Z88" s="46">
        <v>100</v>
      </c>
      <c r="AA88" s="46">
        <v>0</v>
      </c>
      <c r="AB88" s="37"/>
      <c r="AC88" s="37" t="s">
        <v>236</v>
      </c>
      <c r="AD88" s="80"/>
      <c r="AE88" s="83"/>
      <c r="AF88" s="83">
        <v>125175374</v>
      </c>
      <c r="AG88" s="84">
        <f t="shared" si="67"/>
        <v>140196418.88000003</v>
      </c>
      <c r="AH88" s="80"/>
      <c r="AI88" s="83"/>
      <c r="AJ88" s="83">
        <v>125175374</v>
      </c>
      <c r="AK88" s="84">
        <f t="shared" si="68"/>
        <v>140196418.88000003</v>
      </c>
      <c r="AL88" s="80"/>
      <c r="AM88" s="83"/>
      <c r="AN88" s="83">
        <v>125175374</v>
      </c>
      <c r="AO88" s="85">
        <f t="shared" ref="AO88:AO100" si="70">AN88*1.12</f>
        <v>140196418.88000003</v>
      </c>
      <c r="AP88" s="80"/>
      <c r="AQ88" s="62"/>
      <c r="AR88" s="85"/>
      <c r="AS88" s="85"/>
      <c r="AT88" s="64"/>
      <c r="AU88" s="62"/>
      <c r="AV88" s="62"/>
      <c r="AW88" s="62"/>
      <c r="AX88" s="96"/>
      <c r="AY88" s="86">
        <v>0</v>
      </c>
      <c r="AZ88" s="86">
        <f t="shared" si="65"/>
        <v>0</v>
      </c>
      <c r="BA88" s="87" t="s">
        <v>245</v>
      </c>
      <c r="BB88" s="88" t="s">
        <v>369</v>
      </c>
      <c r="BC88" s="88" t="s">
        <v>370</v>
      </c>
      <c r="BD88" s="37"/>
      <c r="BE88" s="37"/>
      <c r="BF88" s="50"/>
      <c r="BG88" s="37"/>
      <c r="BH88" s="37"/>
      <c r="BI88" s="50"/>
      <c r="BJ88" s="37"/>
      <c r="BK88" s="37"/>
      <c r="BL88" s="50"/>
      <c r="BM88" s="50"/>
    </row>
    <row r="89" spans="1:65" s="89" customFormat="1" ht="12" customHeight="1" x14ac:dyDescent="0.2">
      <c r="A89" s="37" t="s">
        <v>87</v>
      </c>
      <c r="B89" s="121" t="s">
        <v>426</v>
      </c>
      <c r="C89" s="44"/>
      <c r="D89" s="173" t="s">
        <v>101</v>
      </c>
      <c r="E89" s="65"/>
      <c r="F89" s="65" t="s">
        <v>419</v>
      </c>
      <c r="G89" s="50" t="s">
        <v>141</v>
      </c>
      <c r="H89" s="50"/>
      <c r="I89" s="50" t="s">
        <v>127</v>
      </c>
      <c r="J89" s="50" t="s">
        <v>127</v>
      </c>
      <c r="K89" s="37" t="s">
        <v>25</v>
      </c>
      <c r="L89" s="37"/>
      <c r="M89" s="37"/>
      <c r="N89" s="81">
        <v>100</v>
      </c>
      <c r="O89" s="37" t="s">
        <v>232</v>
      </c>
      <c r="P89" s="50" t="s">
        <v>233</v>
      </c>
      <c r="Q89" s="50" t="s">
        <v>279</v>
      </c>
      <c r="R89" s="82" t="s">
        <v>234</v>
      </c>
      <c r="S89" s="37" t="s">
        <v>232</v>
      </c>
      <c r="T89" s="50" t="s">
        <v>75</v>
      </c>
      <c r="U89" s="37"/>
      <c r="V89" s="37"/>
      <c r="W89" s="37" t="s">
        <v>264</v>
      </c>
      <c r="X89" s="37" t="s">
        <v>251</v>
      </c>
      <c r="Y89" s="46">
        <v>0</v>
      </c>
      <c r="Z89" s="46">
        <v>100</v>
      </c>
      <c r="AA89" s="46">
        <v>0</v>
      </c>
      <c r="AB89" s="37"/>
      <c r="AC89" s="37" t="s">
        <v>236</v>
      </c>
      <c r="AD89" s="80"/>
      <c r="AE89" s="83"/>
      <c r="AF89" s="83">
        <v>125175374</v>
      </c>
      <c r="AG89" s="84">
        <f t="shared" si="67"/>
        <v>140196418.88000003</v>
      </c>
      <c r="AH89" s="80"/>
      <c r="AI89" s="83"/>
      <c r="AJ89" s="83">
        <v>125175374</v>
      </c>
      <c r="AK89" s="84">
        <f t="shared" si="68"/>
        <v>140196418.88000003</v>
      </c>
      <c r="AL89" s="80"/>
      <c r="AM89" s="83"/>
      <c r="AN89" s="83">
        <v>125175374</v>
      </c>
      <c r="AO89" s="85">
        <f t="shared" si="70"/>
        <v>140196418.88000003</v>
      </c>
      <c r="AP89" s="80"/>
      <c r="AQ89" s="62"/>
      <c r="AR89" s="85"/>
      <c r="AS89" s="85"/>
      <c r="AT89" s="64"/>
      <c r="AU89" s="62"/>
      <c r="AV89" s="62"/>
      <c r="AW89" s="62"/>
      <c r="AX89" s="96"/>
      <c r="AY89" s="86">
        <f t="shared" si="66"/>
        <v>375526122</v>
      </c>
      <c r="AZ89" s="86">
        <f t="shared" si="65"/>
        <v>420589256.64000005</v>
      </c>
      <c r="BA89" s="87" t="s">
        <v>245</v>
      </c>
      <c r="BB89" s="88" t="s">
        <v>369</v>
      </c>
      <c r="BC89" s="88" t="s">
        <v>370</v>
      </c>
      <c r="BD89" s="37"/>
      <c r="BE89" s="37"/>
      <c r="BF89" s="50"/>
      <c r="BG89" s="37"/>
      <c r="BH89" s="37"/>
      <c r="BI89" s="50"/>
      <c r="BJ89" s="37"/>
      <c r="BK89" s="37"/>
      <c r="BL89" s="50"/>
      <c r="BM89" s="50"/>
    </row>
    <row r="90" spans="1:65" s="89" customFormat="1" ht="12" customHeight="1" x14ac:dyDescent="0.2">
      <c r="A90" s="37" t="s">
        <v>87</v>
      </c>
      <c r="B90" s="37"/>
      <c r="C90" s="44"/>
      <c r="D90" s="65"/>
      <c r="E90" s="65"/>
      <c r="F90" s="65" t="s">
        <v>94</v>
      </c>
      <c r="G90" s="50" t="s">
        <v>141</v>
      </c>
      <c r="H90" s="50"/>
      <c r="I90" s="50" t="s">
        <v>127</v>
      </c>
      <c r="J90" s="50" t="s">
        <v>127</v>
      </c>
      <c r="K90" s="37" t="s">
        <v>25</v>
      </c>
      <c r="L90" s="37"/>
      <c r="M90" s="37"/>
      <c r="N90" s="81">
        <v>100</v>
      </c>
      <c r="O90" s="37" t="s">
        <v>232</v>
      </c>
      <c r="P90" s="50" t="s">
        <v>233</v>
      </c>
      <c r="Q90" s="37" t="s">
        <v>272</v>
      </c>
      <c r="R90" s="82" t="s">
        <v>234</v>
      </c>
      <c r="S90" s="37" t="s">
        <v>232</v>
      </c>
      <c r="T90" s="50" t="s">
        <v>142</v>
      </c>
      <c r="U90" s="37"/>
      <c r="V90" s="37"/>
      <c r="W90" s="37" t="s">
        <v>264</v>
      </c>
      <c r="X90" s="37" t="s">
        <v>251</v>
      </c>
      <c r="Y90" s="46">
        <v>0</v>
      </c>
      <c r="Z90" s="46">
        <v>100</v>
      </c>
      <c r="AA90" s="46">
        <v>0</v>
      </c>
      <c r="AB90" s="37"/>
      <c r="AC90" s="37" t="s">
        <v>236</v>
      </c>
      <c r="AD90" s="80"/>
      <c r="AE90" s="83"/>
      <c r="AF90" s="83">
        <v>93328850</v>
      </c>
      <c r="AG90" s="84">
        <f t="shared" si="67"/>
        <v>104528312.00000001</v>
      </c>
      <c r="AH90" s="80"/>
      <c r="AI90" s="83"/>
      <c r="AJ90" s="83">
        <v>93328850</v>
      </c>
      <c r="AK90" s="84">
        <f t="shared" si="68"/>
        <v>104528312.00000001</v>
      </c>
      <c r="AL90" s="80"/>
      <c r="AM90" s="83"/>
      <c r="AN90" s="83">
        <v>93328850</v>
      </c>
      <c r="AO90" s="85">
        <f t="shared" si="70"/>
        <v>104528312.00000001</v>
      </c>
      <c r="AP90" s="80"/>
      <c r="AQ90" s="62"/>
      <c r="AR90" s="85"/>
      <c r="AS90" s="85"/>
      <c r="AT90" s="64"/>
      <c r="AU90" s="62"/>
      <c r="AV90" s="62"/>
      <c r="AW90" s="62"/>
      <c r="AX90" s="96"/>
      <c r="AY90" s="86">
        <v>0</v>
      </c>
      <c r="AZ90" s="86">
        <f t="shared" si="65"/>
        <v>0</v>
      </c>
      <c r="BA90" s="87" t="s">
        <v>245</v>
      </c>
      <c r="BB90" s="88" t="s">
        <v>371</v>
      </c>
      <c r="BC90" s="88" t="s">
        <v>372</v>
      </c>
      <c r="BD90" s="37"/>
      <c r="BE90" s="37"/>
      <c r="BF90" s="50"/>
      <c r="BG90" s="37"/>
      <c r="BH90" s="37"/>
      <c r="BI90" s="50"/>
      <c r="BJ90" s="37"/>
      <c r="BK90" s="37"/>
      <c r="BL90" s="50"/>
      <c r="BM90" s="50"/>
    </row>
    <row r="91" spans="1:65" s="89" customFormat="1" ht="12" customHeight="1" x14ac:dyDescent="0.2">
      <c r="A91" s="37" t="s">
        <v>87</v>
      </c>
      <c r="B91" s="121" t="s">
        <v>426</v>
      </c>
      <c r="C91" s="44"/>
      <c r="D91" s="173" t="s">
        <v>97</v>
      </c>
      <c r="E91" s="65"/>
      <c r="F91" s="65" t="s">
        <v>420</v>
      </c>
      <c r="G91" s="50" t="s">
        <v>141</v>
      </c>
      <c r="H91" s="50"/>
      <c r="I91" s="50" t="s">
        <v>127</v>
      </c>
      <c r="J91" s="50" t="s">
        <v>127</v>
      </c>
      <c r="K91" s="37" t="s">
        <v>25</v>
      </c>
      <c r="L91" s="37"/>
      <c r="M91" s="37"/>
      <c r="N91" s="81">
        <v>100</v>
      </c>
      <c r="O91" s="37" t="s">
        <v>232</v>
      </c>
      <c r="P91" s="50" t="s">
        <v>233</v>
      </c>
      <c r="Q91" s="50" t="s">
        <v>279</v>
      </c>
      <c r="R91" s="82" t="s">
        <v>234</v>
      </c>
      <c r="S91" s="37" t="s">
        <v>232</v>
      </c>
      <c r="T91" s="50" t="s">
        <v>142</v>
      </c>
      <c r="U91" s="37"/>
      <c r="V91" s="37"/>
      <c r="W91" s="37" t="s">
        <v>264</v>
      </c>
      <c r="X91" s="37" t="s">
        <v>251</v>
      </c>
      <c r="Y91" s="46">
        <v>0</v>
      </c>
      <c r="Z91" s="46">
        <v>100</v>
      </c>
      <c r="AA91" s="46">
        <v>0</v>
      </c>
      <c r="AB91" s="37"/>
      <c r="AC91" s="37" t="s">
        <v>236</v>
      </c>
      <c r="AD91" s="80"/>
      <c r="AE91" s="83"/>
      <c r="AF91" s="83">
        <v>93328850</v>
      </c>
      <c r="AG91" s="84">
        <f t="shared" si="67"/>
        <v>104528312.00000001</v>
      </c>
      <c r="AH91" s="80"/>
      <c r="AI91" s="83"/>
      <c r="AJ91" s="83">
        <v>93328850</v>
      </c>
      <c r="AK91" s="84">
        <f t="shared" si="68"/>
        <v>104528312.00000001</v>
      </c>
      <c r="AL91" s="80"/>
      <c r="AM91" s="83"/>
      <c r="AN91" s="83">
        <v>93328850</v>
      </c>
      <c r="AO91" s="85">
        <f t="shared" si="70"/>
        <v>104528312.00000001</v>
      </c>
      <c r="AP91" s="80"/>
      <c r="AQ91" s="62"/>
      <c r="AR91" s="85"/>
      <c r="AS91" s="85"/>
      <c r="AT91" s="64"/>
      <c r="AU91" s="62"/>
      <c r="AV91" s="62"/>
      <c r="AW91" s="62"/>
      <c r="AX91" s="96"/>
      <c r="AY91" s="86">
        <f t="shared" si="66"/>
        <v>279986550</v>
      </c>
      <c r="AZ91" s="86">
        <f t="shared" si="65"/>
        <v>313584936.00000006</v>
      </c>
      <c r="BA91" s="87" t="s">
        <v>245</v>
      </c>
      <c r="BB91" s="88" t="s">
        <v>371</v>
      </c>
      <c r="BC91" s="88" t="s">
        <v>372</v>
      </c>
      <c r="BD91" s="37"/>
      <c r="BE91" s="37"/>
      <c r="BF91" s="50"/>
      <c r="BG91" s="37"/>
      <c r="BH91" s="37"/>
      <c r="BI91" s="50"/>
      <c r="BJ91" s="37"/>
      <c r="BK91" s="37"/>
      <c r="BL91" s="50"/>
      <c r="BM91" s="50"/>
    </row>
    <row r="92" spans="1:65" s="89" customFormat="1" ht="12" customHeight="1" x14ac:dyDescent="0.2">
      <c r="A92" s="37" t="s">
        <v>87</v>
      </c>
      <c r="B92" s="37"/>
      <c r="C92" s="44"/>
      <c r="D92" s="65"/>
      <c r="E92" s="65"/>
      <c r="F92" s="65" t="s">
        <v>95</v>
      </c>
      <c r="G92" s="50" t="s">
        <v>141</v>
      </c>
      <c r="H92" s="50"/>
      <c r="I92" s="50" t="s">
        <v>127</v>
      </c>
      <c r="J92" s="50" t="s">
        <v>127</v>
      </c>
      <c r="K92" s="37" t="s">
        <v>25</v>
      </c>
      <c r="L92" s="37"/>
      <c r="M92" s="37"/>
      <c r="N92" s="81">
        <v>100</v>
      </c>
      <c r="O92" s="37" t="s">
        <v>232</v>
      </c>
      <c r="P92" s="50" t="s">
        <v>233</v>
      </c>
      <c r="Q92" s="37" t="s">
        <v>272</v>
      </c>
      <c r="R92" s="82" t="s">
        <v>234</v>
      </c>
      <c r="S92" s="37" t="s">
        <v>232</v>
      </c>
      <c r="T92" s="50" t="s">
        <v>280</v>
      </c>
      <c r="U92" s="37"/>
      <c r="V92" s="37"/>
      <c r="W92" s="37" t="s">
        <v>264</v>
      </c>
      <c r="X92" s="37" t="s">
        <v>251</v>
      </c>
      <c r="Y92" s="46">
        <v>0</v>
      </c>
      <c r="Z92" s="46">
        <v>100</v>
      </c>
      <c r="AA92" s="46">
        <v>0</v>
      </c>
      <c r="AB92" s="37"/>
      <c r="AC92" s="37" t="s">
        <v>236</v>
      </c>
      <c r="AD92" s="80"/>
      <c r="AE92" s="83"/>
      <c r="AF92" s="83">
        <v>97217713.159999996</v>
      </c>
      <c r="AG92" s="84">
        <f t="shared" si="67"/>
        <v>108883838.73920001</v>
      </c>
      <c r="AH92" s="80"/>
      <c r="AI92" s="83"/>
      <c r="AJ92" s="83">
        <v>97217713.159999996</v>
      </c>
      <c r="AK92" s="84">
        <f t="shared" si="68"/>
        <v>108883838.73920001</v>
      </c>
      <c r="AL92" s="80"/>
      <c r="AM92" s="83"/>
      <c r="AN92" s="83">
        <v>97217713.159999996</v>
      </c>
      <c r="AO92" s="85">
        <f t="shared" si="70"/>
        <v>108883838.73920001</v>
      </c>
      <c r="AP92" s="80"/>
      <c r="AQ92" s="62"/>
      <c r="AR92" s="85"/>
      <c r="AS92" s="85"/>
      <c r="AT92" s="64"/>
      <c r="AU92" s="62"/>
      <c r="AV92" s="62"/>
      <c r="AW92" s="62"/>
      <c r="AX92" s="96"/>
      <c r="AY92" s="86">
        <v>0</v>
      </c>
      <c r="AZ92" s="86">
        <f t="shared" si="65"/>
        <v>0</v>
      </c>
      <c r="BA92" s="87" t="s">
        <v>245</v>
      </c>
      <c r="BB92" s="88" t="s">
        <v>373</v>
      </c>
      <c r="BC92" s="88" t="s">
        <v>374</v>
      </c>
      <c r="BD92" s="37"/>
      <c r="BE92" s="37"/>
      <c r="BF92" s="50"/>
      <c r="BG92" s="37"/>
      <c r="BH92" s="37"/>
      <c r="BI92" s="50"/>
      <c r="BJ92" s="37"/>
      <c r="BK92" s="37"/>
      <c r="BL92" s="50"/>
      <c r="BM92" s="50"/>
    </row>
    <row r="93" spans="1:65" s="89" customFormat="1" ht="12" customHeight="1" x14ac:dyDescent="0.2">
      <c r="A93" s="37" t="s">
        <v>87</v>
      </c>
      <c r="B93" s="121" t="s">
        <v>426</v>
      </c>
      <c r="C93" s="44"/>
      <c r="D93" s="173" t="s">
        <v>99</v>
      </c>
      <c r="E93" s="65"/>
      <c r="F93" s="65" t="s">
        <v>421</v>
      </c>
      <c r="G93" s="50" t="s">
        <v>141</v>
      </c>
      <c r="H93" s="50"/>
      <c r="I93" s="50" t="s">
        <v>127</v>
      </c>
      <c r="J93" s="50" t="s">
        <v>127</v>
      </c>
      <c r="K93" s="37" t="s">
        <v>25</v>
      </c>
      <c r="L93" s="37"/>
      <c r="M93" s="37"/>
      <c r="N93" s="81">
        <v>100</v>
      </c>
      <c r="O93" s="37" t="s">
        <v>232</v>
      </c>
      <c r="P93" s="50" t="s">
        <v>233</v>
      </c>
      <c r="Q93" s="50" t="s">
        <v>279</v>
      </c>
      <c r="R93" s="82" t="s">
        <v>234</v>
      </c>
      <c r="S93" s="37" t="s">
        <v>232</v>
      </c>
      <c r="T93" s="50" t="s">
        <v>280</v>
      </c>
      <c r="U93" s="37"/>
      <c r="V93" s="37"/>
      <c r="W93" s="37" t="s">
        <v>264</v>
      </c>
      <c r="X93" s="37" t="s">
        <v>251</v>
      </c>
      <c r="Y93" s="46">
        <v>0</v>
      </c>
      <c r="Z93" s="46">
        <v>100</v>
      </c>
      <c r="AA93" s="46">
        <v>0</v>
      </c>
      <c r="AB93" s="37"/>
      <c r="AC93" s="37" t="s">
        <v>236</v>
      </c>
      <c r="AD93" s="80"/>
      <c r="AE93" s="83"/>
      <c r="AF93" s="83">
        <v>97217713.159999996</v>
      </c>
      <c r="AG93" s="84">
        <f t="shared" si="67"/>
        <v>108883838.73920001</v>
      </c>
      <c r="AH93" s="80"/>
      <c r="AI93" s="83"/>
      <c r="AJ93" s="83">
        <v>97217713.159999996</v>
      </c>
      <c r="AK93" s="84">
        <f t="shared" si="68"/>
        <v>108883838.73920001</v>
      </c>
      <c r="AL93" s="80"/>
      <c r="AM93" s="83"/>
      <c r="AN93" s="83">
        <v>97217713.159999996</v>
      </c>
      <c r="AO93" s="85">
        <f t="shared" si="70"/>
        <v>108883838.73920001</v>
      </c>
      <c r="AP93" s="80"/>
      <c r="AQ93" s="62"/>
      <c r="AR93" s="85"/>
      <c r="AS93" s="85"/>
      <c r="AT93" s="64"/>
      <c r="AU93" s="62"/>
      <c r="AV93" s="62"/>
      <c r="AW93" s="62"/>
      <c r="AX93" s="96"/>
      <c r="AY93" s="86">
        <f t="shared" si="66"/>
        <v>291653139.48000002</v>
      </c>
      <c r="AZ93" s="86">
        <f t="shared" si="65"/>
        <v>326651516.21760005</v>
      </c>
      <c r="BA93" s="87" t="s">
        <v>245</v>
      </c>
      <c r="BB93" s="88" t="s">
        <v>373</v>
      </c>
      <c r="BC93" s="88" t="s">
        <v>374</v>
      </c>
      <c r="BD93" s="37"/>
      <c r="BE93" s="37"/>
      <c r="BF93" s="50"/>
      <c r="BG93" s="37"/>
      <c r="BH93" s="37"/>
      <c r="BI93" s="50"/>
      <c r="BJ93" s="37"/>
      <c r="BK93" s="37"/>
      <c r="BL93" s="50"/>
      <c r="BM93" s="50"/>
    </row>
    <row r="94" spans="1:65" s="89" customFormat="1" ht="12" customHeight="1" x14ac:dyDescent="0.2">
      <c r="A94" s="37" t="s">
        <v>87</v>
      </c>
      <c r="B94" s="37"/>
      <c r="C94" s="44"/>
      <c r="D94" s="65"/>
      <c r="E94" s="65"/>
      <c r="F94" s="65" t="s">
        <v>110</v>
      </c>
      <c r="G94" s="50" t="s">
        <v>375</v>
      </c>
      <c r="H94" s="50"/>
      <c r="I94" s="50" t="s">
        <v>128</v>
      </c>
      <c r="J94" s="50" t="s">
        <v>128</v>
      </c>
      <c r="K94" s="37" t="s">
        <v>25</v>
      </c>
      <c r="L94" s="37"/>
      <c r="M94" s="37"/>
      <c r="N94" s="81">
        <v>100</v>
      </c>
      <c r="O94" s="37" t="s">
        <v>232</v>
      </c>
      <c r="P94" s="50" t="s">
        <v>233</v>
      </c>
      <c r="Q94" s="37" t="s">
        <v>272</v>
      </c>
      <c r="R94" s="82" t="s">
        <v>234</v>
      </c>
      <c r="S94" s="37" t="s">
        <v>232</v>
      </c>
      <c r="T94" s="50" t="s">
        <v>72</v>
      </c>
      <c r="U94" s="37"/>
      <c r="V94" s="37"/>
      <c r="W94" s="37" t="s">
        <v>264</v>
      </c>
      <c r="X94" s="37" t="s">
        <v>251</v>
      </c>
      <c r="Y94" s="46">
        <v>0</v>
      </c>
      <c r="Z94" s="46">
        <v>100</v>
      </c>
      <c r="AA94" s="46">
        <v>0</v>
      </c>
      <c r="AB94" s="37"/>
      <c r="AC94" s="37" t="s">
        <v>236</v>
      </c>
      <c r="AD94" s="80"/>
      <c r="AE94" s="83"/>
      <c r="AF94" s="85">
        <v>8567294.4000000004</v>
      </c>
      <c r="AG94" s="84">
        <f t="shared" si="67"/>
        <v>9595369.728000002</v>
      </c>
      <c r="AH94" s="80"/>
      <c r="AI94" s="83"/>
      <c r="AJ94" s="85">
        <v>8567294.4000000004</v>
      </c>
      <c r="AK94" s="84">
        <f t="shared" si="68"/>
        <v>9595369.728000002</v>
      </c>
      <c r="AL94" s="80"/>
      <c r="AM94" s="83"/>
      <c r="AN94" s="85">
        <v>8567294.4000000004</v>
      </c>
      <c r="AO94" s="85">
        <f t="shared" si="70"/>
        <v>9595369.728000002</v>
      </c>
      <c r="AP94" s="80"/>
      <c r="AQ94" s="62"/>
      <c r="AR94" s="85"/>
      <c r="AS94" s="85"/>
      <c r="AT94" s="64"/>
      <c r="AU94" s="62"/>
      <c r="AV94" s="62"/>
      <c r="AW94" s="62"/>
      <c r="AX94" s="96"/>
      <c r="AY94" s="86">
        <v>0</v>
      </c>
      <c r="AZ94" s="86">
        <f t="shared" si="65"/>
        <v>0</v>
      </c>
      <c r="BA94" s="87" t="s">
        <v>245</v>
      </c>
      <c r="BB94" s="88" t="s">
        <v>376</v>
      </c>
      <c r="BC94" s="105" t="s">
        <v>377</v>
      </c>
      <c r="BD94" s="37"/>
      <c r="BE94" s="37"/>
      <c r="BF94" s="50"/>
      <c r="BG94" s="37"/>
      <c r="BH94" s="37"/>
      <c r="BI94" s="50"/>
      <c r="BJ94" s="37"/>
      <c r="BK94" s="37"/>
      <c r="BL94" s="50"/>
      <c r="BM94" s="50"/>
    </row>
    <row r="95" spans="1:65" s="89" customFormat="1" ht="12" customHeight="1" x14ac:dyDescent="0.2">
      <c r="A95" s="37" t="s">
        <v>87</v>
      </c>
      <c r="B95" s="121" t="s">
        <v>426</v>
      </c>
      <c r="C95" s="44"/>
      <c r="D95" s="173" t="s">
        <v>122</v>
      </c>
      <c r="E95" s="65"/>
      <c r="F95" s="65" t="s">
        <v>422</v>
      </c>
      <c r="G95" s="50" t="s">
        <v>375</v>
      </c>
      <c r="H95" s="50"/>
      <c r="I95" s="50" t="s">
        <v>128</v>
      </c>
      <c r="J95" s="50" t="s">
        <v>128</v>
      </c>
      <c r="K95" s="37" t="s">
        <v>25</v>
      </c>
      <c r="L95" s="37"/>
      <c r="M95" s="37"/>
      <c r="N95" s="81">
        <v>100</v>
      </c>
      <c r="O95" s="37" t="s">
        <v>232</v>
      </c>
      <c r="P95" s="50" t="s">
        <v>233</v>
      </c>
      <c r="Q95" s="50" t="s">
        <v>279</v>
      </c>
      <c r="R95" s="82" t="s">
        <v>234</v>
      </c>
      <c r="S95" s="37" t="s">
        <v>232</v>
      </c>
      <c r="T95" s="50" t="s">
        <v>72</v>
      </c>
      <c r="U95" s="37"/>
      <c r="V95" s="37"/>
      <c r="W95" s="37" t="s">
        <v>264</v>
      </c>
      <c r="X95" s="37" t="s">
        <v>251</v>
      </c>
      <c r="Y95" s="46">
        <v>0</v>
      </c>
      <c r="Z95" s="46">
        <v>100</v>
      </c>
      <c r="AA95" s="46">
        <v>0</v>
      </c>
      <c r="AB95" s="37"/>
      <c r="AC95" s="37" t="s">
        <v>236</v>
      </c>
      <c r="AD95" s="80"/>
      <c r="AE95" s="83"/>
      <c r="AF95" s="85">
        <v>8567294.4000000004</v>
      </c>
      <c r="AG95" s="84">
        <f t="shared" si="67"/>
        <v>9595369.728000002</v>
      </c>
      <c r="AH95" s="80"/>
      <c r="AI95" s="83"/>
      <c r="AJ95" s="85">
        <v>8567294.4000000004</v>
      </c>
      <c r="AK95" s="84">
        <f t="shared" si="68"/>
        <v>9595369.728000002</v>
      </c>
      <c r="AL95" s="80"/>
      <c r="AM95" s="83"/>
      <c r="AN95" s="85">
        <v>8567294.4000000004</v>
      </c>
      <c r="AO95" s="85">
        <f t="shared" si="70"/>
        <v>9595369.728000002</v>
      </c>
      <c r="AP95" s="80"/>
      <c r="AQ95" s="62"/>
      <c r="AR95" s="85"/>
      <c r="AS95" s="85"/>
      <c r="AT95" s="64"/>
      <c r="AU95" s="62"/>
      <c r="AV95" s="62"/>
      <c r="AW95" s="62"/>
      <c r="AX95" s="96"/>
      <c r="AY95" s="86">
        <f t="shared" si="66"/>
        <v>25701883.200000003</v>
      </c>
      <c r="AZ95" s="86">
        <f t="shared" si="65"/>
        <v>28786109.184000008</v>
      </c>
      <c r="BA95" s="87" t="s">
        <v>245</v>
      </c>
      <c r="BB95" s="88" t="s">
        <v>376</v>
      </c>
      <c r="BC95" s="105" t="s">
        <v>377</v>
      </c>
      <c r="BD95" s="37"/>
      <c r="BE95" s="37"/>
      <c r="BF95" s="50"/>
      <c r="BG95" s="37"/>
      <c r="BH95" s="37"/>
      <c r="BI95" s="50"/>
      <c r="BJ95" s="37"/>
      <c r="BK95" s="37"/>
      <c r="BL95" s="50"/>
      <c r="BM95" s="50"/>
    </row>
    <row r="96" spans="1:65" s="89" customFormat="1" ht="12" customHeight="1" x14ac:dyDescent="0.2">
      <c r="A96" s="37" t="s">
        <v>87</v>
      </c>
      <c r="B96" s="37"/>
      <c r="C96" s="44"/>
      <c r="D96" s="65"/>
      <c r="E96" s="65"/>
      <c r="F96" s="65" t="s">
        <v>111</v>
      </c>
      <c r="G96" s="50" t="s">
        <v>375</v>
      </c>
      <c r="H96" s="50"/>
      <c r="I96" s="50" t="s">
        <v>128</v>
      </c>
      <c r="J96" s="50" t="s">
        <v>128</v>
      </c>
      <c r="K96" s="37" t="s">
        <v>25</v>
      </c>
      <c r="L96" s="37"/>
      <c r="M96" s="37"/>
      <c r="N96" s="81">
        <v>100</v>
      </c>
      <c r="O96" s="37" t="s">
        <v>232</v>
      </c>
      <c r="P96" s="50" t="s">
        <v>233</v>
      </c>
      <c r="Q96" s="37" t="s">
        <v>272</v>
      </c>
      <c r="R96" s="82" t="s">
        <v>234</v>
      </c>
      <c r="S96" s="37" t="s">
        <v>232</v>
      </c>
      <c r="T96" s="50" t="s">
        <v>72</v>
      </c>
      <c r="U96" s="37"/>
      <c r="V96" s="37"/>
      <c r="W96" s="37" t="s">
        <v>264</v>
      </c>
      <c r="X96" s="37" t="s">
        <v>251</v>
      </c>
      <c r="Y96" s="46">
        <v>0</v>
      </c>
      <c r="Z96" s="46">
        <v>100</v>
      </c>
      <c r="AA96" s="46">
        <v>0</v>
      </c>
      <c r="AB96" s="37"/>
      <c r="AC96" s="37" t="s">
        <v>236</v>
      </c>
      <c r="AD96" s="80"/>
      <c r="AE96" s="83"/>
      <c r="AF96" s="85">
        <v>5368507.2</v>
      </c>
      <c r="AG96" s="84">
        <f t="shared" si="67"/>
        <v>6012728.0640000012</v>
      </c>
      <c r="AH96" s="80"/>
      <c r="AI96" s="83"/>
      <c r="AJ96" s="85">
        <v>5368507.2</v>
      </c>
      <c r="AK96" s="84">
        <f t="shared" si="68"/>
        <v>6012728.0640000012</v>
      </c>
      <c r="AL96" s="80"/>
      <c r="AM96" s="83"/>
      <c r="AN96" s="85">
        <v>5368507.2</v>
      </c>
      <c r="AO96" s="85">
        <f t="shared" si="70"/>
        <v>6012728.0640000012</v>
      </c>
      <c r="AP96" s="80"/>
      <c r="AQ96" s="62"/>
      <c r="AR96" s="85"/>
      <c r="AS96" s="85"/>
      <c r="AT96" s="64"/>
      <c r="AU96" s="62"/>
      <c r="AV96" s="62"/>
      <c r="AW96" s="62"/>
      <c r="AX96" s="96"/>
      <c r="AY96" s="86">
        <v>0</v>
      </c>
      <c r="AZ96" s="86">
        <f t="shared" si="65"/>
        <v>0</v>
      </c>
      <c r="BA96" s="87" t="s">
        <v>245</v>
      </c>
      <c r="BB96" s="88" t="s">
        <v>378</v>
      </c>
      <c r="BC96" s="105" t="s">
        <v>379</v>
      </c>
      <c r="BD96" s="37"/>
      <c r="BE96" s="37"/>
      <c r="BF96" s="50"/>
      <c r="BG96" s="37"/>
      <c r="BH96" s="37"/>
      <c r="BI96" s="50"/>
      <c r="BJ96" s="37"/>
      <c r="BK96" s="37"/>
      <c r="BL96" s="50"/>
      <c r="BM96" s="50"/>
    </row>
    <row r="97" spans="1:65" s="89" customFormat="1" ht="12" customHeight="1" x14ac:dyDescent="0.2">
      <c r="A97" s="37" t="s">
        <v>87</v>
      </c>
      <c r="B97" s="121" t="s">
        <v>426</v>
      </c>
      <c r="C97" s="44"/>
      <c r="D97" s="173" t="s">
        <v>120</v>
      </c>
      <c r="E97" s="65"/>
      <c r="F97" s="65" t="s">
        <v>423</v>
      </c>
      <c r="G97" s="50" t="s">
        <v>375</v>
      </c>
      <c r="H97" s="50"/>
      <c r="I97" s="50" t="s">
        <v>128</v>
      </c>
      <c r="J97" s="50" t="s">
        <v>128</v>
      </c>
      <c r="K97" s="37" t="s">
        <v>25</v>
      </c>
      <c r="L97" s="37"/>
      <c r="M97" s="37"/>
      <c r="N97" s="81">
        <v>100</v>
      </c>
      <c r="O97" s="37" t="s">
        <v>232</v>
      </c>
      <c r="P97" s="50" t="s">
        <v>233</v>
      </c>
      <c r="Q97" s="50" t="s">
        <v>279</v>
      </c>
      <c r="R97" s="82" t="s">
        <v>234</v>
      </c>
      <c r="S97" s="37" t="s">
        <v>232</v>
      </c>
      <c r="T97" s="50" t="s">
        <v>72</v>
      </c>
      <c r="U97" s="37"/>
      <c r="V97" s="37"/>
      <c r="W97" s="37" t="s">
        <v>264</v>
      </c>
      <c r="X97" s="37" t="s">
        <v>251</v>
      </c>
      <c r="Y97" s="46">
        <v>0</v>
      </c>
      <c r="Z97" s="46">
        <v>100</v>
      </c>
      <c r="AA97" s="46">
        <v>0</v>
      </c>
      <c r="AB97" s="37"/>
      <c r="AC97" s="37" t="s">
        <v>236</v>
      </c>
      <c r="AD97" s="80"/>
      <c r="AE97" s="83"/>
      <c r="AF97" s="85">
        <v>5368507.2</v>
      </c>
      <c r="AG97" s="84">
        <f t="shared" si="67"/>
        <v>6012728.0640000012</v>
      </c>
      <c r="AH97" s="80"/>
      <c r="AI97" s="83"/>
      <c r="AJ97" s="85">
        <v>5368507.2</v>
      </c>
      <c r="AK97" s="84">
        <f t="shared" si="68"/>
        <v>6012728.0640000012</v>
      </c>
      <c r="AL97" s="80"/>
      <c r="AM97" s="83"/>
      <c r="AN97" s="85">
        <v>5368507.2</v>
      </c>
      <c r="AO97" s="85">
        <f t="shared" si="70"/>
        <v>6012728.0640000012</v>
      </c>
      <c r="AP97" s="80"/>
      <c r="AQ97" s="62"/>
      <c r="AR97" s="85"/>
      <c r="AS97" s="85"/>
      <c r="AT97" s="64"/>
      <c r="AU97" s="62"/>
      <c r="AV97" s="62"/>
      <c r="AW97" s="62"/>
      <c r="AX97" s="96"/>
      <c r="AY97" s="86">
        <f t="shared" si="66"/>
        <v>16105521.600000001</v>
      </c>
      <c r="AZ97" s="86">
        <f t="shared" si="65"/>
        <v>18038184.192000002</v>
      </c>
      <c r="BA97" s="87" t="s">
        <v>245</v>
      </c>
      <c r="BB97" s="88" t="s">
        <v>378</v>
      </c>
      <c r="BC97" s="105" t="s">
        <v>379</v>
      </c>
      <c r="BD97" s="37"/>
      <c r="BE97" s="37"/>
      <c r="BF97" s="50"/>
      <c r="BG97" s="37"/>
      <c r="BH97" s="37"/>
      <c r="BI97" s="50"/>
      <c r="BJ97" s="37"/>
      <c r="BK97" s="37"/>
      <c r="BL97" s="50"/>
      <c r="BM97" s="50"/>
    </row>
    <row r="98" spans="1:65" s="89" customFormat="1" ht="12" customHeight="1" x14ac:dyDescent="0.2">
      <c r="A98" s="37" t="s">
        <v>87</v>
      </c>
      <c r="B98" s="37"/>
      <c r="C98" s="44"/>
      <c r="D98" s="65"/>
      <c r="E98" s="65"/>
      <c r="F98" s="65" t="s">
        <v>112</v>
      </c>
      <c r="G98" s="50" t="s">
        <v>375</v>
      </c>
      <c r="H98" s="50"/>
      <c r="I98" s="50" t="s">
        <v>128</v>
      </c>
      <c r="J98" s="50" t="s">
        <v>128</v>
      </c>
      <c r="K98" s="37" t="s">
        <v>25</v>
      </c>
      <c r="L98" s="37"/>
      <c r="M98" s="37"/>
      <c r="N98" s="81">
        <v>100</v>
      </c>
      <c r="O98" s="37" t="s">
        <v>232</v>
      </c>
      <c r="P98" s="50" t="s">
        <v>233</v>
      </c>
      <c r="Q98" s="37" t="s">
        <v>272</v>
      </c>
      <c r="R98" s="82" t="s">
        <v>234</v>
      </c>
      <c r="S98" s="37" t="s">
        <v>232</v>
      </c>
      <c r="T98" s="50" t="s">
        <v>72</v>
      </c>
      <c r="U98" s="37"/>
      <c r="V98" s="37"/>
      <c r="W98" s="37" t="s">
        <v>264</v>
      </c>
      <c r="X98" s="37" t="s">
        <v>251</v>
      </c>
      <c r="Y98" s="46">
        <v>0</v>
      </c>
      <c r="Z98" s="46">
        <v>100</v>
      </c>
      <c r="AA98" s="46">
        <v>0</v>
      </c>
      <c r="AB98" s="37"/>
      <c r="AC98" s="37" t="s">
        <v>236</v>
      </c>
      <c r="AD98" s="80"/>
      <c r="AE98" s="83"/>
      <c r="AF98" s="85">
        <v>5781925.7999999998</v>
      </c>
      <c r="AG98" s="84">
        <f t="shared" si="67"/>
        <v>6475756.8960000006</v>
      </c>
      <c r="AH98" s="80"/>
      <c r="AI98" s="83"/>
      <c r="AJ98" s="85">
        <v>5781925.7999999998</v>
      </c>
      <c r="AK98" s="84">
        <f t="shared" si="68"/>
        <v>6475756.8960000006</v>
      </c>
      <c r="AL98" s="80"/>
      <c r="AM98" s="83"/>
      <c r="AN98" s="85">
        <v>5781925.7999999998</v>
      </c>
      <c r="AO98" s="85">
        <f t="shared" si="70"/>
        <v>6475756.8960000006</v>
      </c>
      <c r="AP98" s="80"/>
      <c r="AQ98" s="62"/>
      <c r="AR98" s="85"/>
      <c r="AS98" s="85"/>
      <c r="AT98" s="64"/>
      <c r="AU98" s="62"/>
      <c r="AV98" s="62"/>
      <c r="AW98" s="62"/>
      <c r="AX98" s="96"/>
      <c r="AY98" s="86">
        <v>0</v>
      </c>
      <c r="AZ98" s="86">
        <f t="shared" si="65"/>
        <v>0</v>
      </c>
      <c r="BA98" s="87" t="s">
        <v>245</v>
      </c>
      <c r="BB98" s="88" t="s">
        <v>380</v>
      </c>
      <c r="BC98" s="105" t="s">
        <v>381</v>
      </c>
      <c r="BD98" s="37"/>
      <c r="BE98" s="37"/>
      <c r="BF98" s="50"/>
      <c r="BG98" s="37"/>
      <c r="BH98" s="37"/>
      <c r="BI98" s="50"/>
      <c r="BJ98" s="37"/>
      <c r="BK98" s="37"/>
      <c r="BL98" s="50"/>
      <c r="BM98" s="50"/>
    </row>
    <row r="99" spans="1:65" s="89" customFormat="1" ht="12" customHeight="1" x14ac:dyDescent="0.2">
      <c r="A99" s="37" t="s">
        <v>87</v>
      </c>
      <c r="B99" s="121" t="s">
        <v>426</v>
      </c>
      <c r="C99" s="44"/>
      <c r="D99" s="173" t="s">
        <v>121</v>
      </c>
      <c r="E99" s="65"/>
      <c r="F99" s="65" t="s">
        <v>113</v>
      </c>
      <c r="G99" s="50" t="s">
        <v>375</v>
      </c>
      <c r="H99" s="50"/>
      <c r="I99" s="50" t="s">
        <v>128</v>
      </c>
      <c r="J99" s="50" t="s">
        <v>128</v>
      </c>
      <c r="K99" s="37" t="s">
        <v>25</v>
      </c>
      <c r="L99" s="37"/>
      <c r="M99" s="37"/>
      <c r="N99" s="81">
        <v>100</v>
      </c>
      <c r="O99" s="37" t="s">
        <v>232</v>
      </c>
      <c r="P99" s="50" t="s">
        <v>233</v>
      </c>
      <c r="Q99" s="50" t="s">
        <v>279</v>
      </c>
      <c r="R99" s="82" t="s">
        <v>234</v>
      </c>
      <c r="S99" s="37" t="s">
        <v>232</v>
      </c>
      <c r="T99" s="50" t="s">
        <v>72</v>
      </c>
      <c r="U99" s="37"/>
      <c r="V99" s="37"/>
      <c r="W99" s="37" t="s">
        <v>264</v>
      </c>
      <c r="X99" s="37" t="s">
        <v>251</v>
      </c>
      <c r="Y99" s="46">
        <v>0</v>
      </c>
      <c r="Z99" s="46">
        <v>100</v>
      </c>
      <c r="AA99" s="46">
        <v>0</v>
      </c>
      <c r="AB99" s="37"/>
      <c r="AC99" s="37" t="s">
        <v>236</v>
      </c>
      <c r="AD99" s="80"/>
      <c r="AE99" s="83"/>
      <c r="AF99" s="85">
        <v>5781925.7999999998</v>
      </c>
      <c r="AG99" s="84">
        <f t="shared" si="67"/>
        <v>6475756.8960000006</v>
      </c>
      <c r="AH99" s="80"/>
      <c r="AI99" s="83"/>
      <c r="AJ99" s="85">
        <v>5781925.7999999998</v>
      </c>
      <c r="AK99" s="84">
        <f t="shared" si="68"/>
        <v>6475756.8960000006</v>
      </c>
      <c r="AL99" s="80"/>
      <c r="AM99" s="83"/>
      <c r="AN99" s="85">
        <v>5781925.7999999998</v>
      </c>
      <c r="AO99" s="85">
        <f t="shared" si="70"/>
        <v>6475756.8960000006</v>
      </c>
      <c r="AP99" s="80"/>
      <c r="AQ99" s="62"/>
      <c r="AR99" s="85"/>
      <c r="AS99" s="85"/>
      <c r="AT99" s="64"/>
      <c r="AU99" s="62"/>
      <c r="AV99" s="62"/>
      <c r="AW99" s="62"/>
      <c r="AX99" s="96"/>
      <c r="AY99" s="86">
        <f t="shared" si="66"/>
        <v>17345777.399999999</v>
      </c>
      <c r="AZ99" s="86">
        <f t="shared" si="65"/>
        <v>19427270.688000001</v>
      </c>
      <c r="BA99" s="87" t="s">
        <v>245</v>
      </c>
      <c r="BB99" s="88" t="s">
        <v>380</v>
      </c>
      <c r="BC99" s="105" t="s">
        <v>381</v>
      </c>
      <c r="BD99" s="37"/>
      <c r="BE99" s="37"/>
      <c r="BF99" s="50"/>
      <c r="BG99" s="37"/>
      <c r="BH99" s="37"/>
      <c r="BI99" s="50"/>
      <c r="BJ99" s="37"/>
      <c r="BK99" s="37"/>
      <c r="BL99" s="50"/>
      <c r="BM99" s="50"/>
    </row>
    <row r="100" spans="1:65" s="89" customFormat="1" ht="12" customHeight="1" x14ac:dyDescent="0.2">
      <c r="A100" s="37" t="s">
        <v>87</v>
      </c>
      <c r="B100" s="37"/>
      <c r="C100" s="44"/>
      <c r="D100" s="65"/>
      <c r="E100" s="65"/>
      <c r="F100" s="65" t="s">
        <v>108</v>
      </c>
      <c r="G100" s="50" t="s">
        <v>382</v>
      </c>
      <c r="H100" s="50"/>
      <c r="I100" s="50" t="s">
        <v>383</v>
      </c>
      <c r="J100" s="50" t="s">
        <v>383</v>
      </c>
      <c r="K100" s="37" t="s">
        <v>25</v>
      </c>
      <c r="L100" s="37"/>
      <c r="M100" s="37"/>
      <c r="N100" s="81">
        <v>100</v>
      </c>
      <c r="O100" s="37">
        <v>230000000</v>
      </c>
      <c r="P100" s="50" t="s">
        <v>233</v>
      </c>
      <c r="Q100" s="37" t="s">
        <v>272</v>
      </c>
      <c r="R100" s="82" t="s">
        <v>234</v>
      </c>
      <c r="S100" s="37">
        <v>230000000</v>
      </c>
      <c r="T100" s="50" t="s">
        <v>72</v>
      </c>
      <c r="U100" s="37"/>
      <c r="V100" s="37"/>
      <c r="W100" s="37" t="s">
        <v>264</v>
      </c>
      <c r="X100" s="37" t="s">
        <v>251</v>
      </c>
      <c r="Y100" s="46">
        <v>0</v>
      </c>
      <c r="Z100" s="46">
        <v>100</v>
      </c>
      <c r="AA100" s="46">
        <v>0</v>
      </c>
      <c r="AB100" s="37"/>
      <c r="AC100" s="37" t="s">
        <v>236</v>
      </c>
      <c r="AD100" s="80"/>
      <c r="AE100" s="83"/>
      <c r="AF100" s="85">
        <v>11021076</v>
      </c>
      <c r="AG100" s="84">
        <f t="shared" si="67"/>
        <v>12343605.120000001</v>
      </c>
      <c r="AH100" s="80"/>
      <c r="AI100" s="83"/>
      <c r="AJ100" s="85">
        <v>11461919.039999999</v>
      </c>
      <c r="AK100" s="84">
        <f t="shared" si="68"/>
        <v>12837349.3248</v>
      </c>
      <c r="AL100" s="80"/>
      <c r="AM100" s="83"/>
      <c r="AN100" s="85">
        <v>11920395.800000001</v>
      </c>
      <c r="AO100" s="85">
        <f t="shared" si="70"/>
        <v>13350843.296000002</v>
      </c>
      <c r="AP100" s="80"/>
      <c r="AQ100" s="62"/>
      <c r="AR100" s="85"/>
      <c r="AS100" s="85"/>
      <c r="AT100" s="64"/>
      <c r="AU100" s="62"/>
      <c r="AV100" s="62"/>
      <c r="AW100" s="62"/>
      <c r="AX100" s="96"/>
      <c r="AY100" s="86">
        <v>0</v>
      </c>
      <c r="AZ100" s="86">
        <f t="shared" si="65"/>
        <v>0</v>
      </c>
      <c r="BA100" s="87" t="s">
        <v>245</v>
      </c>
      <c r="BB100" s="50" t="s">
        <v>384</v>
      </c>
      <c r="BC100" s="50" t="s">
        <v>385</v>
      </c>
      <c r="BD100" s="37"/>
      <c r="BE100" s="37"/>
      <c r="BF100" s="50"/>
      <c r="BG100" s="37"/>
      <c r="BH100" s="37"/>
      <c r="BI100" s="50"/>
      <c r="BJ100" s="37"/>
      <c r="BK100" s="37"/>
      <c r="BL100" s="50"/>
      <c r="BM100" s="50"/>
    </row>
    <row r="101" spans="1:65" s="89" customFormat="1" ht="12" customHeight="1" x14ac:dyDescent="0.2">
      <c r="A101" s="37" t="s">
        <v>87</v>
      </c>
      <c r="B101" s="140" t="s">
        <v>425</v>
      </c>
      <c r="C101" s="44"/>
      <c r="D101" s="173" t="s">
        <v>117</v>
      </c>
      <c r="E101" s="65"/>
      <c r="F101" s="65" t="s">
        <v>109</v>
      </c>
      <c r="G101" s="50" t="s">
        <v>382</v>
      </c>
      <c r="H101" s="50"/>
      <c r="I101" s="50" t="s">
        <v>383</v>
      </c>
      <c r="J101" s="50" t="s">
        <v>383</v>
      </c>
      <c r="K101" s="37" t="s">
        <v>9</v>
      </c>
      <c r="L101" s="37" t="s">
        <v>386</v>
      </c>
      <c r="M101" s="37"/>
      <c r="N101" s="81">
        <v>100</v>
      </c>
      <c r="O101" s="37">
        <v>230000000</v>
      </c>
      <c r="P101" s="50" t="s">
        <v>233</v>
      </c>
      <c r="Q101" s="37" t="s">
        <v>279</v>
      </c>
      <c r="R101" s="82" t="s">
        <v>234</v>
      </c>
      <c r="S101" s="37">
        <v>230000000</v>
      </c>
      <c r="T101" s="50" t="s">
        <v>72</v>
      </c>
      <c r="U101" s="37"/>
      <c r="V101" s="37"/>
      <c r="W101" s="37" t="s">
        <v>264</v>
      </c>
      <c r="X101" s="37" t="s">
        <v>251</v>
      </c>
      <c r="Y101" s="46">
        <v>0</v>
      </c>
      <c r="Z101" s="46">
        <v>100</v>
      </c>
      <c r="AA101" s="46">
        <v>0</v>
      </c>
      <c r="AB101" s="37"/>
      <c r="AC101" s="37" t="s">
        <v>236</v>
      </c>
      <c r="AD101" s="80"/>
      <c r="AE101" s="83"/>
      <c r="AF101" s="85">
        <v>11021076</v>
      </c>
      <c r="AG101" s="84">
        <f t="shared" ref="AG101" si="71">AF101*1.12</f>
        <v>12343605.120000001</v>
      </c>
      <c r="AH101" s="80"/>
      <c r="AI101" s="83"/>
      <c r="AJ101" s="85">
        <v>11461919.039999999</v>
      </c>
      <c r="AK101" s="84">
        <f t="shared" ref="AK101" si="72">AJ101*1.12</f>
        <v>12837349.3248</v>
      </c>
      <c r="AL101" s="80"/>
      <c r="AM101" s="83"/>
      <c r="AN101" s="85">
        <v>11920395.800000001</v>
      </c>
      <c r="AO101" s="85">
        <f t="shared" ref="AO101" si="73">AN101*1.12</f>
        <v>13350843.296000002</v>
      </c>
      <c r="AP101" s="80"/>
      <c r="AQ101" s="62"/>
      <c r="AR101" s="85"/>
      <c r="AS101" s="85"/>
      <c r="AT101" s="64"/>
      <c r="AU101" s="62"/>
      <c r="AV101" s="62"/>
      <c r="AW101" s="62"/>
      <c r="AX101" s="96"/>
      <c r="AY101" s="86">
        <f t="shared" ref="AY101" si="74">AF101+AJ101+AN101+AR101+AV101</f>
        <v>34403390.840000004</v>
      </c>
      <c r="AZ101" s="86">
        <f t="shared" ref="AZ101" si="75">AY101*1.12</f>
        <v>38531797.740800008</v>
      </c>
      <c r="BA101" s="87" t="s">
        <v>245</v>
      </c>
      <c r="BB101" s="50" t="s">
        <v>384</v>
      </c>
      <c r="BC101" s="50" t="s">
        <v>385</v>
      </c>
      <c r="BD101" s="37"/>
      <c r="BE101" s="37"/>
      <c r="BF101" s="50"/>
      <c r="BG101" s="37"/>
      <c r="BH101" s="37"/>
      <c r="BI101" s="50"/>
      <c r="BJ101" s="37"/>
      <c r="BK101" s="37"/>
      <c r="BL101" s="50"/>
      <c r="BM101" s="50"/>
    </row>
    <row r="102" spans="1:65" s="89" customFormat="1" ht="12" customHeight="1" x14ac:dyDescent="0.2">
      <c r="A102" s="50" t="s">
        <v>362</v>
      </c>
      <c r="B102" s="121" t="s">
        <v>426</v>
      </c>
      <c r="C102" s="44"/>
      <c r="D102" s="173" t="s">
        <v>91</v>
      </c>
      <c r="E102" s="65"/>
      <c r="F102" s="54" t="s">
        <v>114</v>
      </c>
      <c r="G102" s="59" t="s">
        <v>363</v>
      </c>
      <c r="H102" s="58"/>
      <c r="I102" s="106" t="s">
        <v>364</v>
      </c>
      <c r="J102" s="106" t="s">
        <v>364</v>
      </c>
      <c r="K102" s="37" t="s">
        <v>25</v>
      </c>
      <c r="L102" s="37"/>
      <c r="M102" s="37"/>
      <c r="N102" s="46">
        <v>30</v>
      </c>
      <c r="O102" s="107">
        <v>230000000</v>
      </c>
      <c r="P102" s="92" t="s">
        <v>233</v>
      </c>
      <c r="Q102" s="37" t="s">
        <v>279</v>
      </c>
      <c r="R102" s="37" t="s">
        <v>234</v>
      </c>
      <c r="S102" s="107">
        <v>230000000</v>
      </c>
      <c r="T102" s="108" t="s">
        <v>132</v>
      </c>
      <c r="U102" s="37"/>
      <c r="V102" s="37" t="s">
        <v>235</v>
      </c>
      <c r="W102" s="37"/>
      <c r="X102" s="37"/>
      <c r="Y102" s="46">
        <v>0</v>
      </c>
      <c r="Z102" s="46">
        <v>90</v>
      </c>
      <c r="AA102" s="46">
        <v>10</v>
      </c>
      <c r="AB102" s="37"/>
      <c r="AC102" s="37" t="s">
        <v>236</v>
      </c>
      <c r="AD102" s="17"/>
      <c r="AE102" s="109"/>
      <c r="AF102" s="109">
        <v>44385428.571000002</v>
      </c>
      <c r="AG102" s="17">
        <v>49711679.999520004</v>
      </c>
      <c r="AH102" s="17"/>
      <c r="AI102" s="109"/>
      <c r="AJ102" s="109">
        <v>44385428.571000002</v>
      </c>
      <c r="AK102" s="17">
        <v>49711679.999520004</v>
      </c>
      <c r="AL102" s="48"/>
      <c r="AM102" s="49"/>
      <c r="AN102" s="49">
        <v>0</v>
      </c>
      <c r="AO102" s="49">
        <v>0</v>
      </c>
      <c r="AP102" s="48"/>
      <c r="AQ102" s="49"/>
      <c r="AR102" s="49">
        <v>0</v>
      </c>
      <c r="AS102" s="49">
        <v>0</v>
      </c>
      <c r="AT102" s="48"/>
      <c r="AU102" s="49"/>
      <c r="AV102" s="49">
        <v>0</v>
      </c>
      <c r="AW102" s="49">
        <v>0</v>
      </c>
      <c r="AX102" s="49"/>
      <c r="AY102" s="49">
        <v>88770857.142000005</v>
      </c>
      <c r="AZ102" s="49">
        <v>99423359.999040008</v>
      </c>
      <c r="BA102" s="37" t="s">
        <v>245</v>
      </c>
      <c r="BB102" s="110" t="s">
        <v>410</v>
      </c>
      <c r="BC102" s="110" t="s">
        <v>410</v>
      </c>
      <c r="BD102" s="37"/>
      <c r="BE102" s="37"/>
      <c r="BF102" s="50"/>
      <c r="BG102" s="37"/>
      <c r="BH102" s="37"/>
      <c r="BI102" s="50"/>
      <c r="BJ102" s="37"/>
      <c r="BK102" s="37"/>
      <c r="BL102" s="50"/>
      <c r="BM102" s="50"/>
    </row>
    <row r="103" spans="1:65" s="89" customFormat="1" ht="12" customHeight="1" x14ac:dyDescent="0.2">
      <c r="A103" s="50" t="s">
        <v>362</v>
      </c>
      <c r="B103" s="121" t="s">
        <v>426</v>
      </c>
      <c r="C103" s="44"/>
      <c r="D103" s="173" t="s">
        <v>92</v>
      </c>
      <c r="E103" s="65"/>
      <c r="F103" s="54" t="s">
        <v>115</v>
      </c>
      <c r="G103" s="59" t="s">
        <v>363</v>
      </c>
      <c r="H103" s="58"/>
      <c r="I103" s="106" t="s">
        <v>364</v>
      </c>
      <c r="J103" s="106" t="s">
        <v>364</v>
      </c>
      <c r="K103" s="37" t="s">
        <v>25</v>
      </c>
      <c r="L103" s="37"/>
      <c r="M103" s="37"/>
      <c r="N103" s="46">
        <v>30</v>
      </c>
      <c r="O103" s="107">
        <v>230000000</v>
      </c>
      <c r="P103" s="92" t="s">
        <v>233</v>
      </c>
      <c r="Q103" s="37" t="s">
        <v>279</v>
      </c>
      <c r="R103" s="37" t="s">
        <v>234</v>
      </c>
      <c r="S103" s="107">
        <v>230000000</v>
      </c>
      <c r="T103" s="108" t="s">
        <v>75</v>
      </c>
      <c r="U103" s="37"/>
      <c r="V103" s="37" t="s">
        <v>235</v>
      </c>
      <c r="W103" s="37"/>
      <c r="X103" s="37"/>
      <c r="Y103" s="46">
        <v>0</v>
      </c>
      <c r="Z103" s="46">
        <v>90</v>
      </c>
      <c r="AA103" s="46">
        <v>10</v>
      </c>
      <c r="AB103" s="37"/>
      <c r="AC103" s="37" t="s">
        <v>236</v>
      </c>
      <c r="AD103" s="17"/>
      <c r="AE103" s="109"/>
      <c r="AF103" s="109">
        <v>44385428.571000002</v>
      </c>
      <c r="AG103" s="17">
        <v>49711679.999520004</v>
      </c>
      <c r="AH103" s="17"/>
      <c r="AI103" s="109"/>
      <c r="AJ103" s="109">
        <v>44385428.571000002</v>
      </c>
      <c r="AK103" s="17">
        <v>49711679.999520004</v>
      </c>
      <c r="AL103" s="48"/>
      <c r="AM103" s="49"/>
      <c r="AN103" s="49">
        <v>0</v>
      </c>
      <c r="AO103" s="49">
        <v>0</v>
      </c>
      <c r="AP103" s="48"/>
      <c r="AQ103" s="49"/>
      <c r="AR103" s="49">
        <v>0</v>
      </c>
      <c r="AS103" s="49">
        <v>0</v>
      </c>
      <c r="AT103" s="48"/>
      <c r="AU103" s="49"/>
      <c r="AV103" s="49">
        <v>0</v>
      </c>
      <c r="AW103" s="49">
        <v>0</v>
      </c>
      <c r="AX103" s="49"/>
      <c r="AY103" s="49">
        <v>88770857.142000005</v>
      </c>
      <c r="AZ103" s="49">
        <v>99423359.999040008</v>
      </c>
      <c r="BA103" s="37" t="s">
        <v>245</v>
      </c>
      <c r="BB103" s="110" t="s">
        <v>411</v>
      </c>
      <c r="BC103" s="110" t="s">
        <v>411</v>
      </c>
      <c r="BD103" s="37"/>
      <c r="BE103" s="37"/>
      <c r="BF103" s="50"/>
      <c r="BG103" s="37"/>
      <c r="BH103" s="37"/>
      <c r="BI103" s="50"/>
      <c r="BJ103" s="37"/>
      <c r="BK103" s="37"/>
      <c r="BL103" s="50"/>
      <c r="BM103" s="50"/>
    </row>
    <row r="104" spans="1:65" s="89" customFormat="1" ht="12" customHeight="1" x14ac:dyDescent="0.2">
      <c r="A104" s="50" t="s">
        <v>362</v>
      </c>
      <c r="B104" s="121" t="s">
        <v>426</v>
      </c>
      <c r="C104" s="44"/>
      <c r="D104" s="173" t="s">
        <v>95</v>
      </c>
      <c r="E104" s="65"/>
      <c r="F104" s="54" t="s">
        <v>116</v>
      </c>
      <c r="G104" s="59" t="s">
        <v>363</v>
      </c>
      <c r="H104" s="58"/>
      <c r="I104" s="106" t="s">
        <v>364</v>
      </c>
      <c r="J104" s="106" t="s">
        <v>364</v>
      </c>
      <c r="K104" s="37" t="s">
        <v>25</v>
      </c>
      <c r="L104" s="37"/>
      <c r="M104" s="37"/>
      <c r="N104" s="46">
        <v>30</v>
      </c>
      <c r="O104" s="107">
        <v>230000000</v>
      </c>
      <c r="P104" s="92" t="s">
        <v>233</v>
      </c>
      <c r="Q104" s="37" t="s">
        <v>279</v>
      </c>
      <c r="R104" s="37" t="s">
        <v>234</v>
      </c>
      <c r="S104" s="107">
        <v>230000000</v>
      </c>
      <c r="T104" s="108" t="s">
        <v>140</v>
      </c>
      <c r="U104" s="37"/>
      <c r="V104" s="37" t="s">
        <v>235</v>
      </c>
      <c r="W104" s="37"/>
      <c r="X104" s="37"/>
      <c r="Y104" s="46">
        <v>0</v>
      </c>
      <c r="Z104" s="46">
        <v>90</v>
      </c>
      <c r="AA104" s="46">
        <v>10</v>
      </c>
      <c r="AB104" s="37"/>
      <c r="AC104" s="37" t="s">
        <v>236</v>
      </c>
      <c r="AD104" s="17"/>
      <c r="AE104" s="109"/>
      <c r="AF104" s="109">
        <v>36478285.714285597</v>
      </c>
      <c r="AG104" s="17">
        <v>40855679.999999873</v>
      </c>
      <c r="AH104" s="17"/>
      <c r="AI104" s="109"/>
      <c r="AJ104" s="109">
        <v>36478285.714285597</v>
      </c>
      <c r="AK104" s="17">
        <v>40855679.999999873</v>
      </c>
      <c r="AL104" s="48"/>
      <c r="AM104" s="49"/>
      <c r="AN104" s="49">
        <v>0</v>
      </c>
      <c r="AO104" s="49">
        <v>0</v>
      </c>
      <c r="AP104" s="48"/>
      <c r="AQ104" s="49"/>
      <c r="AR104" s="49">
        <v>0</v>
      </c>
      <c r="AS104" s="49">
        <v>0</v>
      </c>
      <c r="AT104" s="48"/>
      <c r="AU104" s="49"/>
      <c r="AV104" s="49">
        <v>0</v>
      </c>
      <c r="AW104" s="49">
        <v>0</v>
      </c>
      <c r="AX104" s="49"/>
      <c r="AY104" s="49">
        <v>72956571.420000002</v>
      </c>
      <c r="AZ104" s="49">
        <v>81711359.999999747</v>
      </c>
      <c r="BA104" s="37" t="s">
        <v>245</v>
      </c>
      <c r="BB104" s="110" t="s">
        <v>412</v>
      </c>
      <c r="BC104" s="110" t="s">
        <v>412</v>
      </c>
      <c r="BD104" s="37"/>
      <c r="BE104" s="37"/>
      <c r="BF104" s="50"/>
      <c r="BG104" s="37"/>
      <c r="BH104" s="37"/>
      <c r="BI104" s="50"/>
      <c r="BJ104" s="37"/>
      <c r="BK104" s="37"/>
      <c r="BL104" s="50"/>
      <c r="BM104" s="50"/>
    </row>
    <row r="105" spans="1:65" s="89" customFormat="1" ht="12" customHeight="1" x14ac:dyDescent="0.2">
      <c r="A105" s="50" t="s">
        <v>362</v>
      </c>
      <c r="B105" s="121" t="s">
        <v>426</v>
      </c>
      <c r="C105" s="44"/>
      <c r="D105" s="173" t="s">
        <v>94</v>
      </c>
      <c r="E105" s="65"/>
      <c r="F105" s="54" t="s">
        <v>117</v>
      </c>
      <c r="G105" s="59" t="s">
        <v>363</v>
      </c>
      <c r="H105" s="58"/>
      <c r="I105" s="106" t="s">
        <v>364</v>
      </c>
      <c r="J105" s="106" t="s">
        <v>364</v>
      </c>
      <c r="K105" s="37" t="s">
        <v>25</v>
      </c>
      <c r="L105" s="37"/>
      <c r="M105" s="37"/>
      <c r="N105" s="46">
        <v>30</v>
      </c>
      <c r="O105" s="107">
        <v>230000000</v>
      </c>
      <c r="P105" s="92" t="s">
        <v>233</v>
      </c>
      <c r="Q105" s="37" t="s">
        <v>279</v>
      </c>
      <c r="R105" s="37" t="s">
        <v>234</v>
      </c>
      <c r="S105" s="107">
        <v>230000000</v>
      </c>
      <c r="T105" s="108" t="s">
        <v>280</v>
      </c>
      <c r="U105" s="37"/>
      <c r="V105" s="37" t="s">
        <v>235</v>
      </c>
      <c r="W105" s="37"/>
      <c r="X105" s="37"/>
      <c r="Y105" s="46">
        <v>0</v>
      </c>
      <c r="Z105" s="46">
        <v>90</v>
      </c>
      <c r="AA105" s="46">
        <v>10</v>
      </c>
      <c r="AB105" s="37"/>
      <c r="AC105" s="37" t="s">
        <v>236</v>
      </c>
      <c r="AD105" s="17"/>
      <c r="AE105" s="109"/>
      <c r="AF105" s="109">
        <v>44385428.571000002</v>
      </c>
      <c r="AG105" s="17">
        <v>49711679.999520004</v>
      </c>
      <c r="AH105" s="17"/>
      <c r="AI105" s="109"/>
      <c r="AJ105" s="109">
        <v>44385428.571000002</v>
      </c>
      <c r="AK105" s="17">
        <v>49711679.999520004</v>
      </c>
      <c r="AL105" s="48"/>
      <c r="AM105" s="49"/>
      <c r="AN105" s="49">
        <v>0</v>
      </c>
      <c r="AO105" s="49">
        <v>0</v>
      </c>
      <c r="AP105" s="48"/>
      <c r="AQ105" s="49"/>
      <c r="AR105" s="49">
        <v>0</v>
      </c>
      <c r="AS105" s="49">
        <v>0</v>
      </c>
      <c r="AT105" s="48"/>
      <c r="AU105" s="49"/>
      <c r="AV105" s="49">
        <v>0</v>
      </c>
      <c r="AW105" s="49">
        <v>0</v>
      </c>
      <c r="AX105" s="49"/>
      <c r="AY105" s="49">
        <v>88770857.142000005</v>
      </c>
      <c r="AZ105" s="49">
        <v>99423359.999040008</v>
      </c>
      <c r="BA105" s="37" t="s">
        <v>245</v>
      </c>
      <c r="BB105" s="110" t="s">
        <v>413</v>
      </c>
      <c r="BC105" s="110" t="s">
        <v>413</v>
      </c>
      <c r="BD105" s="37"/>
      <c r="BE105" s="37"/>
      <c r="BF105" s="50"/>
      <c r="BG105" s="37"/>
      <c r="BH105" s="37"/>
      <c r="BI105" s="50"/>
      <c r="BJ105" s="37"/>
      <c r="BK105" s="37"/>
      <c r="BL105" s="50"/>
      <c r="BM105" s="50"/>
    </row>
    <row r="106" spans="1:65" s="89" customFormat="1" ht="12" customHeight="1" x14ac:dyDescent="0.2">
      <c r="A106" s="50" t="s">
        <v>362</v>
      </c>
      <c r="B106" s="121" t="s">
        <v>426</v>
      </c>
      <c r="C106" s="44"/>
      <c r="D106" s="173" t="s">
        <v>93</v>
      </c>
      <c r="E106" s="65"/>
      <c r="F106" s="54" t="s">
        <v>118</v>
      </c>
      <c r="G106" s="59" t="s">
        <v>363</v>
      </c>
      <c r="H106" s="58"/>
      <c r="I106" s="106" t="s">
        <v>364</v>
      </c>
      <c r="J106" s="106" t="s">
        <v>364</v>
      </c>
      <c r="K106" s="37" t="s">
        <v>25</v>
      </c>
      <c r="L106" s="37"/>
      <c r="M106" s="37"/>
      <c r="N106" s="46">
        <v>30</v>
      </c>
      <c r="O106" s="107">
        <v>230000000</v>
      </c>
      <c r="P106" s="92" t="s">
        <v>233</v>
      </c>
      <c r="Q106" s="37" t="s">
        <v>279</v>
      </c>
      <c r="R106" s="37" t="s">
        <v>234</v>
      </c>
      <c r="S106" s="107">
        <v>230000000</v>
      </c>
      <c r="T106" s="108" t="s">
        <v>267</v>
      </c>
      <c r="U106" s="37"/>
      <c r="V106" s="37" t="s">
        <v>235</v>
      </c>
      <c r="W106" s="37"/>
      <c r="X106" s="37"/>
      <c r="Y106" s="46">
        <v>0</v>
      </c>
      <c r="Z106" s="46">
        <v>90</v>
      </c>
      <c r="AA106" s="46">
        <v>10</v>
      </c>
      <c r="AB106" s="37"/>
      <c r="AC106" s="37" t="s">
        <v>236</v>
      </c>
      <c r="AD106" s="17"/>
      <c r="AE106" s="109"/>
      <c r="AF106" s="109">
        <v>44385428.571000002</v>
      </c>
      <c r="AG106" s="17">
        <v>49711679.999520004</v>
      </c>
      <c r="AH106" s="17"/>
      <c r="AI106" s="109"/>
      <c r="AJ106" s="109">
        <v>44385428.571000002</v>
      </c>
      <c r="AK106" s="17">
        <v>49711679.999520004</v>
      </c>
      <c r="AL106" s="48"/>
      <c r="AM106" s="49"/>
      <c r="AN106" s="49">
        <v>0</v>
      </c>
      <c r="AO106" s="49">
        <v>0</v>
      </c>
      <c r="AP106" s="48"/>
      <c r="AQ106" s="49"/>
      <c r="AR106" s="49">
        <v>0</v>
      </c>
      <c r="AS106" s="49">
        <v>0</v>
      </c>
      <c r="AT106" s="48"/>
      <c r="AU106" s="49"/>
      <c r="AV106" s="49">
        <v>0</v>
      </c>
      <c r="AW106" s="49">
        <v>0</v>
      </c>
      <c r="AX106" s="49"/>
      <c r="AY106" s="49">
        <v>88770857.142000005</v>
      </c>
      <c r="AZ106" s="49">
        <v>99423359.999040008</v>
      </c>
      <c r="BA106" s="37" t="s">
        <v>245</v>
      </c>
      <c r="BB106" s="110" t="s">
        <v>414</v>
      </c>
      <c r="BC106" s="110" t="s">
        <v>414</v>
      </c>
      <c r="BD106" s="37"/>
      <c r="BE106" s="37"/>
      <c r="BF106" s="50"/>
      <c r="BG106" s="37"/>
      <c r="BH106" s="37"/>
      <c r="BI106" s="50"/>
      <c r="BJ106" s="37"/>
      <c r="BK106" s="37"/>
      <c r="BL106" s="50"/>
      <c r="BM106" s="50"/>
    </row>
    <row r="107" spans="1:65" s="141" customFormat="1" ht="25.5" x14ac:dyDescent="0.2">
      <c r="A107" s="9" t="s">
        <v>71</v>
      </c>
      <c r="B107" s="121" t="s">
        <v>426</v>
      </c>
      <c r="C107" s="20"/>
      <c r="D107" s="173" t="s">
        <v>110</v>
      </c>
      <c r="E107" s="9"/>
      <c r="F107" s="9" t="s">
        <v>119</v>
      </c>
      <c r="G107" s="16" t="s">
        <v>139</v>
      </c>
      <c r="H107" s="16"/>
      <c r="I107" s="53" t="s">
        <v>123</v>
      </c>
      <c r="J107" s="53" t="s">
        <v>123</v>
      </c>
      <c r="K107" s="37" t="s">
        <v>25</v>
      </c>
      <c r="L107" s="9"/>
      <c r="M107" s="9"/>
      <c r="N107" s="4">
        <v>100</v>
      </c>
      <c r="O107" s="99">
        <v>230000000</v>
      </c>
      <c r="P107" s="5" t="s">
        <v>233</v>
      </c>
      <c r="Q107" s="50" t="s">
        <v>279</v>
      </c>
      <c r="R107" s="55" t="s">
        <v>234</v>
      </c>
      <c r="S107" s="7" t="s">
        <v>232</v>
      </c>
      <c r="T107" s="8" t="s">
        <v>72</v>
      </c>
      <c r="U107" s="9"/>
      <c r="V107" s="56"/>
      <c r="W107" s="50" t="s">
        <v>264</v>
      </c>
      <c r="X107" s="50" t="s">
        <v>251</v>
      </c>
      <c r="Y107" s="9">
        <v>0</v>
      </c>
      <c r="Z107" s="9">
        <v>100</v>
      </c>
      <c r="AA107" s="9">
        <v>0</v>
      </c>
      <c r="AB107" s="9"/>
      <c r="AC107" s="20" t="s">
        <v>236</v>
      </c>
      <c r="AF107" s="21">
        <v>11520000</v>
      </c>
      <c r="AG107" s="43">
        <f>AF107*1.12</f>
        <v>12902400.000000002</v>
      </c>
      <c r="AH107" s="9"/>
      <c r="AI107" s="9"/>
      <c r="AJ107" s="21">
        <v>11520000</v>
      </c>
      <c r="AK107" s="43">
        <f>AJ107*1.12</f>
        <v>12902400.000000002</v>
      </c>
      <c r="AL107" s="9"/>
      <c r="AM107" s="9"/>
      <c r="AN107" s="21">
        <v>11520000</v>
      </c>
      <c r="AO107" s="43">
        <f>AN107*1.12</f>
        <v>12902400.000000002</v>
      </c>
      <c r="AP107" s="9"/>
      <c r="AQ107" s="9"/>
      <c r="AR107" s="9"/>
      <c r="AS107" s="9"/>
      <c r="AT107" s="9"/>
      <c r="AU107" s="9"/>
      <c r="AV107" s="9"/>
      <c r="AW107" s="9"/>
      <c r="AX107" s="9"/>
      <c r="AY107" s="33">
        <f>AF107+AJ107+AN107</f>
        <v>34560000</v>
      </c>
      <c r="AZ107" s="33">
        <f>AY107*1.12</f>
        <v>38707200</v>
      </c>
      <c r="BA107" s="40">
        <v>120240021112</v>
      </c>
      <c r="BB107" s="139" t="s">
        <v>415</v>
      </c>
      <c r="BC107" s="142" t="s">
        <v>416</v>
      </c>
      <c r="BD107" s="9"/>
      <c r="BE107" s="9"/>
      <c r="BF107" s="9"/>
      <c r="BG107" s="9"/>
      <c r="BH107" s="9"/>
      <c r="BI107" s="9"/>
      <c r="BJ107" s="9"/>
      <c r="BK107" s="9"/>
      <c r="BL107" s="9" t="s">
        <v>417</v>
      </c>
      <c r="BM107" s="9"/>
    </row>
    <row r="108" spans="1:65" s="158" customFormat="1" ht="13.15" customHeight="1" x14ac:dyDescent="0.25">
      <c r="A108" s="143" t="s">
        <v>87</v>
      </c>
      <c r="B108" s="144" t="s">
        <v>426</v>
      </c>
      <c r="C108" s="145"/>
      <c r="D108" s="173" t="s">
        <v>115</v>
      </c>
      <c r="E108" s="143"/>
      <c r="F108" s="146" t="s">
        <v>120</v>
      </c>
      <c r="G108" s="61" t="s">
        <v>427</v>
      </c>
      <c r="H108" s="143"/>
      <c r="I108" s="61" t="s">
        <v>126</v>
      </c>
      <c r="J108" s="61" t="s">
        <v>129</v>
      </c>
      <c r="K108" s="147" t="s">
        <v>9</v>
      </c>
      <c r="L108" s="147" t="s">
        <v>428</v>
      </c>
      <c r="M108" s="147"/>
      <c r="N108" s="148">
        <v>85</v>
      </c>
      <c r="O108" s="147">
        <v>230000000</v>
      </c>
      <c r="P108" s="61" t="s">
        <v>233</v>
      </c>
      <c r="Q108" s="147" t="s">
        <v>277</v>
      </c>
      <c r="R108" s="147" t="s">
        <v>234</v>
      </c>
      <c r="S108" s="147">
        <v>230000000</v>
      </c>
      <c r="T108" s="61" t="s">
        <v>72</v>
      </c>
      <c r="U108" s="147"/>
      <c r="V108" s="147"/>
      <c r="W108" s="147" t="s">
        <v>264</v>
      </c>
      <c r="X108" s="147" t="s">
        <v>251</v>
      </c>
      <c r="Y108" s="148">
        <v>0</v>
      </c>
      <c r="Z108" s="148">
        <v>100</v>
      </c>
      <c r="AA108" s="148">
        <v>0</v>
      </c>
      <c r="AB108" s="147"/>
      <c r="AC108" s="147" t="s">
        <v>236</v>
      </c>
      <c r="AD108" s="143"/>
      <c r="AE108" s="143"/>
      <c r="AF108" s="151">
        <v>119349968.8</v>
      </c>
      <c r="AG108" s="151">
        <v>133671965.05600001</v>
      </c>
      <c r="AH108" s="149"/>
      <c r="AI108" s="150"/>
      <c r="AJ108" s="151">
        <v>119349968.8</v>
      </c>
      <c r="AK108" s="151">
        <v>133671965.05600001</v>
      </c>
      <c r="AL108" s="149"/>
      <c r="AM108" s="150"/>
      <c r="AN108" s="151">
        <v>119349968.8</v>
      </c>
      <c r="AO108" s="151">
        <v>133671965.05600001</v>
      </c>
      <c r="AP108" s="143"/>
      <c r="AQ108" s="143"/>
      <c r="AR108" s="143"/>
      <c r="AS108" s="143"/>
      <c r="AT108" s="143"/>
      <c r="AU108" s="143"/>
      <c r="AV108" s="61"/>
      <c r="AW108" s="147"/>
      <c r="AX108" s="147"/>
      <c r="AY108" s="152">
        <f t="shared" ref="AY108:AY109" si="76">AF108+AJ108+AN108+AR108+AV108</f>
        <v>358049906.39999998</v>
      </c>
      <c r="AZ108" s="152">
        <f>AY108*1.12</f>
        <v>401015895.16799998</v>
      </c>
      <c r="BA108" s="61" t="s">
        <v>245</v>
      </c>
      <c r="BB108" s="61" t="s">
        <v>429</v>
      </c>
      <c r="BC108" s="61" t="s">
        <v>430</v>
      </c>
      <c r="BD108" s="61"/>
      <c r="BE108" s="153"/>
      <c r="BF108" s="154"/>
      <c r="BG108" s="155"/>
      <c r="BH108" s="156"/>
      <c r="BI108" s="157"/>
      <c r="BJ108" s="157"/>
      <c r="BK108" s="157"/>
      <c r="BL108" s="157"/>
      <c r="BM108" s="157" t="s">
        <v>417</v>
      </c>
    </row>
    <row r="109" spans="1:65" s="134" customFormat="1" ht="12" customHeight="1" x14ac:dyDescent="0.25">
      <c r="A109" s="143" t="s">
        <v>87</v>
      </c>
      <c r="B109" s="144" t="s">
        <v>426</v>
      </c>
      <c r="C109" s="126"/>
      <c r="D109" s="225" t="s">
        <v>116</v>
      </c>
      <c r="E109" s="226"/>
      <c r="F109" s="227" t="s">
        <v>121</v>
      </c>
      <c r="G109" s="228" t="s">
        <v>431</v>
      </c>
      <c r="H109" s="226"/>
      <c r="I109" s="61" t="s">
        <v>130</v>
      </c>
      <c r="J109" s="61" t="s">
        <v>131</v>
      </c>
      <c r="K109" s="147" t="s">
        <v>9</v>
      </c>
      <c r="L109" s="147" t="s">
        <v>428</v>
      </c>
      <c r="M109" s="147"/>
      <c r="N109" s="148">
        <v>85</v>
      </c>
      <c r="O109" s="147">
        <v>230000000</v>
      </c>
      <c r="P109" s="61" t="s">
        <v>233</v>
      </c>
      <c r="Q109" s="147" t="s">
        <v>277</v>
      </c>
      <c r="R109" s="147" t="s">
        <v>234</v>
      </c>
      <c r="S109" s="147">
        <v>230000000</v>
      </c>
      <c r="T109" s="61" t="s">
        <v>72</v>
      </c>
      <c r="U109" s="147"/>
      <c r="V109" s="147"/>
      <c r="W109" s="147" t="s">
        <v>264</v>
      </c>
      <c r="X109" s="147" t="s">
        <v>251</v>
      </c>
      <c r="Y109" s="148">
        <v>0</v>
      </c>
      <c r="Z109" s="148">
        <v>100</v>
      </c>
      <c r="AA109" s="148">
        <v>0</v>
      </c>
      <c r="AB109" s="147"/>
      <c r="AC109" s="147" t="s">
        <v>236</v>
      </c>
      <c r="AD109" s="123"/>
      <c r="AE109" s="123"/>
      <c r="AF109" s="151">
        <v>8460060</v>
      </c>
      <c r="AG109" s="151">
        <f>AF109*1.12</f>
        <v>9475267.2000000011</v>
      </c>
      <c r="AH109" s="149"/>
      <c r="AI109" s="150"/>
      <c r="AJ109" s="151">
        <f>9150415-18.43</f>
        <v>9150396.5700000003</v>
      </c>
      <c r="AK109" s="151">
        <f>AJ109*1.12</f>
        <v>10248444.158400001</v>
      </c>
      <c r="AL109" s="149"/>
      <c r="AM109" s="150"/>
      <c r="AN109" s="151">
        <f>9516417-4.57</f>
        <v>9516412.4299999997</v>
      </c>
      <c r="AO109" s="151">
        <f>AN109*1.12</f>
        <v>10658381.921600001</v>
      </c>
      <c r="AP109" s="123"/>
      <c r="AQ109" s="123"/>
      <c r="AR109" s="123"/>
      <c r="AS109" s="123"/>
      <c r="AT109" s="123"/>
      <c r="AU109" s="123"/>
      <c r="AV109" s="159"/>
      <c r="AW109" s="147"/>
      <c r="AX109" s="147"/>
      <c r="AY109" s="152">
        <f t="shared" si="76"/>
        <v>27126869</v>
      </c>
      <c r="AZ109" s="152">
        <f>AY109*1.12</f>
        <v>30382093.280000001</v>
      </c>
      <c r="BA109" s="160" t="s">
        <v>245</v>
      </c>
      <c r="BB109" s="61" t="s">
        <v>432</v>
      </c>
      <c r="BC109" s="161" t="s">
        <v>433</v>
      </c>
      <c r="BD109" s="159"/>
      <c r="BE109" s="162"/>
      <c r="BF109" s="61"/>
      <c r="BG109" s="163"/>
      <c r="BH109" s="163"/>
      <c r="BI109" s="61"/>
      <c r="BJ109" s="61"/>
      <c r="BK109" s="61"/>
      <c r="BL109" s="61"/>
      <c r="BM109" s="157" t="s">
        <v>417</v>
      </c>
    </row>
    <row r="110" spans="1:65" s="220" customFormat="1" ht="13.15" customHeight="1" x14ac:dyDescent="0.2">
      <c r="A110" s="98" t="s">
        <v>98</v>
      </c>
      <c r="B110" s="20" t="s">
        <v>443</v>
      </c>
      <c r="C110" s="98"/>
      <c r="D110" s="100" t="s">
        <v>118</v>
      </c>
      <c r="E110" s="100"/>
      <c r="F110" s="100" t="s">
        <v>118</v>
      </c>
      <c r="G110" s="229" t="s">
        <v>489</v>
      </c>
      <c r="H110" s="98"/>
      <c r="I110" s="98" t="s">
        <v>100</v>
      </c>
      <c r="J110" s="98" t="s">
        <v>490</v>
      </c>
      <c r="K110" s="133" t="s">
        <v>9</v>
      </c>
      <c r="L110" s="98" t="s">
        <v>491</v>
      </c>
      <c r="M110" s="98"/>
      <c r="N110" s="98" t="s">
        <v>492</v>
      </c>
      <c r="O110" s="98" t="s">
        <v>232</v>
      </c>
      <c r="P110" s="98" t="s">
        <v>273</v>
      </c>
      <c r="Q110" s="98" t="s">
        <v>485</v>
      </c>
      <c r="R110" s="210" t="s">
        <v>234</v>
      </c>
      <c r="S110" s="98" t="s">
        <v>232</v>
      </c>
      <c r="T110" s="98" t="s">
        <v>273</v>
      </c>
      <c r="U110" s="98"/>
      <c r="V110" s="98"/>
      <c r="W110" s="98" t="s">
        <v>485</v>
      </c>
      <c r="X110" s="98" t="s">
        <v>493</v>
      </c>
      <c r="Y110" s="98" t="s">
        <v>210</v>
      </c>
      <c r="Z110" s="98" t="s">
        <v>278</v>
      </c>
      <c r="AA110" s="98" t="s">
        <v>494</v>
      </c>
      <c r="AB110" s="98" t="s">
        <v>495</v>
      </c>
      <c r="AC110" s="99" t="s">
        <v>236</v>
      </c>
      <c r="AD110" s="98" t="s">
        <v>181</v>
      </c>
      <c r="AE110" s="217"/>
      <c r="AF110" s="217">
        <f>47260000*Y110%</f>
        <v>14178000</v>
      </c>
      <c r="AG110" s="217">
        <f>AF110*112%</f>
        <v>15879360.000000002</v>
      </c>
      <c r="AH110" s="98" t="s">
        <v>181</v>
      </c>
      <c r="AI110" s="217"/>
      <c r="AJ110" s="217">
        <f>(47260000*AA110%)+(51100000*Y110%)</f>
        <v>48412000</v>
      </c>
      <c r="AK110" s="217">
        <f>AJ110*112%</f>
        <v>54221440.000000007</v>
      </c>
      <c r="AL110" s="98" t="s">
        <v>181</v>
      </c>
      <c r="AM110" s="217"/>
      <c r="AN110" s="217">
        <f>(51100000*AA110%)+(55080000*Y110%)</f>
        <v>52294000</v>
      </c>
      <c r="AO110" s="217">
        <f>AN110*112%</f>
        <v>58569280.000000007</v>
      </c>
      <c r="AP110" s="133" t="s">
        <v>181</v>
      </c>
      <c r="AQ110" s="133"/>
      <c r="AR110" s="217">
        <f>55080000*AA110%</f>
        <v>38556000</v>
      </c>
      <c r="AS110" s="217">
        <f>AR110*112%</f>
        <v>43182720.000000007</v>
      </c>
      <c r="AT110" s="133"/>
      <c r="AU110" s="133"/>
      <c r="AV110" s="217"/>
      <c r="AW110" s="217"/>
      <c r="AX110" s="98"/>
      <c r="AY110" s="218">
        <f>AF110+AJ110+AN110+AR110</f>
        <v>153440000</v>
      </c>
      <c r="AZ110" s="217">
        <f>AY110*112%</f>
        <v>171852800.00000003</v>
      </c>
      <c r="BA110" s="98" t="s">
        <v>245</v>
      </c>
      <c r="BB110" s="98" t="s">
        <v>496</v>
      </c>
      <c r="BC110" s="98" t="s">
        <v>490</v>
      </c>
      <c r="BD110" s="98"/>
      <c r="BE110" s="98"/>
      <c r="BF110" s="217"/>
      <c r="BG110" s="219"/>
      <c r="BH110" s="98"/>
      <c r="BI110" s="98"/>
      <c r="BJ110" s="98"/>
      <c r="BK110" s="98"/>
      <c r="BL110" s="98"/>
      <c r="BM110" s="98"/>
    </row>
    <row r="111" spans="1:65" s="216" customFormat="1" ht="62.25" customHeight="1" x14ac:dyDescent="0.2">
      <c r="A111" s="20" t="s">
        <v>66</v>
      </c>
      <c r="B111" s="20" t="s">
        <v>443</v>
      </c>
      <c r="C111" s="37"/>
      <c r="D111" s="100" t="s">
        <v>119</v>
      </c>
      <c r="E111" s="100"/>
      <c r="F111" s="100" t="s">
        <v>119</v>
      </c>
      <c r="G111" s="224" t="s">
        <v>265</v>
      </c>
      <c r="H111" s="37"/>
      <c r="I111" s="208" t="s">
        <v>266</v>
      </c>
      <c r="J111" s="208" t="s">
        <v>266</v>
      </c>
      <c r="K111" s="177" t="s">
        <v>25</v>
      </c>
      <c r="L111" s="177"/>
      <c r="M111" s="177"/>
      <c r="N111" s="221">
        <v>80</v>
      </c>
      <c r="O111" s="207">
        <v>231010000</v>
      </c>
      <c r="P111" s="207" t="s">
        <v>273</v>
      </c>
      <c r="Q111" s="209" t="s">
        <v>264</v>
      </c>
      <c r="R111" s="210" t="s">
        <v>234</v>
      </c>
      <c r="S111" s="177">
        <v>230000000</v>
      </c>
      <c r="T111" s="177" t="s">
        <v>90</v>
      </c>
      <c r="U111" s="177"/>
      <c r="V111" s="177"/>
      <c r="W111" s="177" t="s">
        <v>479</v>
      </c>
      <c r="X111" s="177" t="s">
        <v>480</v>
      </c>
      <c r="Y111" s="221">
        <v>0</v>
      </c>
      <c r="Z111" s="221">
        <v>90</v>
      </c>
      <c r="AA111" s="221">
        <v>10</v>
      </c>
      <c r="AB111" s="177"/>
      <c r="AC111" s="99" t="s">
        <v>236</v>
      </c>
      <c r="AD111" s="177"/>
      <c r="AE111" s="211"/>
      <c r="AF111" s="212">
        <v>63324660</v>
      </c>
      <c r="AG111" s="212">
        <f>AF111*1.12</f>
        <v>70923619.200000003</v>
      </c>
      <c r="AH111" s="57"/>
      <c r="AI111" s="212"/>
      <c r="AJ111" s="212">
        <v>51928931</v>
      </c>
      <c r="AK111" s="212">
        <f>AJ111*1.12</f>
        <v>58160402.720000006</v>
      </c>
      <c r="AL111" s="57"/>
      <c r="AM111" s="212"/>
      <c r="AN111" s="212"/>
      <c r="AO111" s="212"/>
      <c r="AP111" s="57"/>
      <c r="AQ111" s="57"/>
      <c r="AR111" s="57"/>
      <c r="AS111" s="57"/>
      <c r="AT111" s="57"/>
      <c r="AU111" s="57"/>
      <c r="AV111" s="57"/>
      <c r="AW111" s="57"/>
      <c r="AX111" s="57"/>
      <c r="AY111" s="212">
        <f t="shared" ref="AY111:AZ111" si="77">AF111+AJ111+AN111+AR111+AV111</f>
        <v>115253591</v>
      </c>
      <c r="AZ111" s="212">
        <f t="shared" si="77"/>
        <v>129084021.92000002</v>
      </c>
      <c r="BA111" s="138" t="s">
        <v>245</v>
      </c>
      <c r="BB111" s="177" t="s">
        <v>497</v>
      </c>
      <c r="BC111" s="211" t="s">
        <v>498</v>
      </c>
      <c r="BD111" s="50"/>
      <c r="BE111" s="50"/>
      <c r="BF111" s="50"/>
      <c r="BG111" s="50"/>
      <c r="BH111" s="50"/>
      <c r="BI111" s="50"/>
      <c r="BJ111" s="50"/>
      <c r="BK111" s="50"/>
      <c r="BL111" s="50"/>
      <c r="BM111" s="37"/>
    </row>
    <row r="112" spans="1:65" s="262" customFormat="1" ht="12" customHeight="1" x14ac:dyDescent="0.2">
      <c r="A112" s="119" t="s">
        <v>71</v>
      </c>
      <c r="B112" s="246" t="s">
        <v>426</v>
      </c>
      <c r="C112" s="247"/>
      <c r="D112" s="248" t="s">
        <v>502</v>
      </c>
      <c r="E112" s="248"/>
      <c r="F112" s="249"/>
      <c r="G112" s="119" t="s">
        <v>503</v>
      </c>
      <c r="H112" s="249"/>
      <c r="I112" s="250" t="s">
        <v>504</v>
      </c>
      <c r="J112" s="250" t="s">
        <v>505</v>
      </c>
      <c r="K112" s="120" t="s">
        <v>25</v>
      </c>
      <c r="L112" s="119"/>
      <c r="M112" s="119"/>
      <c r="N112" s="251">
        <v>100</v>
      </c>
      <c r="O112" s="252">
        <v>230000000</v>
      </c>
      <c r="P112" s="253" t="s">
        <v>233</v>
      </c>
      <c r="Q112" s="119" t="s">
        <v>277</v>
      </c>
      <c r="R112" s="254" t="s">
        <v>234</v>
      </c>
      <c r="S112" s="252">
        <v>230000000</v>
      </c>
      <c r="T112" s="253" t="s">
        <v>280</v>
      </c>
      <c r="U112" s="119"/>
      <c r="V112" s="119"/>
      <c r="W112" s="119" t="s">
        <v>264</v>
      </c>
      <c r="X112" s="119" t="s">
        <v>285</v>
      </c>
      <c r="Y112" s="255">
        <v>0</v>
      </c>
      <c r="Z112" s="255">
        <v>100</v>
      </c>
      <c r="AA112" s="255">
        <v>0</v>
      </c>
      <c r="AB112" s="119"/>
      <c r="AC112" s="119" t="s">
        <v>236</v>
      </c>
      <c r="AD112" s="256"/>
      <c r="AE112" s="257"/>
      <c r="AF112" s="258">
        <v>114875020</v>
      </c>
      <c r="AG112" s="258">
        <f>AF112*1.12</f>
        <v>128660022.40000001</v>
      </c>
      <c r="AH112" s="259"/>
      <c r="AI112" s="256"/>
      <c r="AJ112" s="258">
        <v>114875020</v>
      </c>
      <c r="AK112" s="258">
        <f>AJ112*1.12</f>
        <v>128660022.40000001</v>
      </c>
      <c r="AL112" s="259"/>
      <c r="AM112" s="256"/>
      <c r="AN112" s="260">
        <v>114875020</v>
      </c>
      <c r="AO112" s="260">
        <f>AN112*1.12</f>
        <v>128660022.40000001</v>
      </c>
      <c r="AP112" s="259"/>
      <c r="AQ112" s="256"/>
      <c r="AR112" s="258">
        <v>114875020</v>
      </c>
      <c r="AS112" s="258">
        <f>AR112*1.12</f>
        <v>128660022.40000001</v>
      </c>
      <c r="AT112" s="259"/>
      <c r="AU112" s="256"/>
      <c r="AV112" s="260">
        <v>114875020</v>
      </c>
      <c r="AW112" s="260">
        <f>AV112*1.12</f>
        <v>128660022.40000001</v>
      </c>
      <c r="AX112" s="261"/>
      <c r="AY112" s="260">
        <f>AF112+AJ112+AN112+AR112+AV112</f>
        <v>574375100</v>
      </c>
      <c r="AZ112" s="260">
        <f>AY112*1.12</f>
        <v>643300112.00000012</v>
      </c>
      <c r="BA112" s="119" t="s">
        <v>245</v>
      </c>
      <c r="BB112" s="119" t="s">
        <v>349</v>
      </c>
      <c r="BC112" s="252" t="s">
        <v>350</v>
      </c>
      <c r="BD112" s="119"/>
      <c r="BE112" s="119"/>
      <c r="BF112" s="119"/>
      <c r="BG112" s="119"/>
      <c r="BH112" s="119"/>
      <c r="BI112" s="119"/>
      <c r="BJ112" s="119"/>
      <c r="BK112" s="119"/>
    </row>
    <row r="113" spans="1:65" s="262" customFormat="1" ht="12" customHeight="1" x14ac:dyDescent="0.2">
      <c r="A113" s="119" t="s">
        <v>71</v>
      </c>
      <c r="B113" s="246" t="s">
        <v>426</v>
      </c>
      <c r="C113" s="247"/>
      <c r="D113" s="263" t="s">
        <v>506</v>
      </c>
      <c r="E113" s="263"/>
      <c r="G113" s="264" t="s">
        <v>503</v>
      </c>
      <c r="I113" s="250" t="s">
        <v>504</v>
      </c>
      <c r="J113" s="250" t="s">
        <v>505</v>
      </c>
      <c r="K113" s="120" t="s">
        <v>25</v>
      </c>
      <c r="L113" s="119"/>
      <c r="M113" s="119"/>
      <c r="N113" s="251">
        <v>100</v>
      </c>
      <c r="O113" s="252">
        <v>230000000</v>
      </c>
      <c r="P113" s="253" t="s">
        <v>233</v>
      </c>
      <c r="Q113" s="119" t="s">
        <v>277</v>
      </c>
      <c r="R113" s="254" t="s">
        <v>234</v>
      </c>
      <c r="S113" s="252">
        <v>230000000</v>
      </c>
      <c r="T113" s="253" t="s">
        <v>75</v>
      </c>
      <c r="U113" s="119"/>
      <c r="V113" s="119"/>
      <c r="W113" s="119" t="s">
        <v>264</v>
      </c>
      <c r="X113" s="119" t="s">
        <v>285</v>
      </c>
      <c r="Y113" s="255">
        <v>0</v>
      </c>
      <c r="Z113" s="255">
        <v>100</v>
      </c>
      <c r="AA113" s="255">
        <v>0</v>
      </c>
      <c r="AB113" s="119"/>
      <c r="AC113" s="119" t="s">
        <v>236</v>
      </c>
      <c r="AD113" s="256"/>
      <c r="AE113" s="257"/>
      <c r="AF113" s="258">
        <v>128973780</v>
      </c>
      <c r="AG113" s="258">
        <f>AF113*1.12</f>
        <v>144450633.60000002</v>
      </c>
      <c r="AH113" s="259"/>
      <c r="AI113" s="256"/>
      <c r="AJ113" s="258">
        <v>128973780</v>
      </c>
      <c r="AK113" s="258">
        <f>AJ113*1.12</f>
        <v>144450633.60000002</v>
      </c>
      <c r="AL113" s="259"/>
      <c r="AM113" s="256"/>
      <c r="AN113" s="260">
        <v>128973780</v>
      </c>
      <c r="AO113" s="260">
        <f>AN113*1.12</f>
        <v>144450633.60000002</v>
      </c>
      <c r="AP113" s="259"/>
      <c r="AQ113" s="256"/>
      <c r="AR113" s="258">
        <v>128973780</v>
      </c>
      <c r="AS113" s="258">
        <f>AR113*1.12</f>
        <v>144450633.60000002</v>
      </c>
      <c r="AT113" s="259"/>
      <c r="AU113" s="256"/>
      <c r="AV113" s="260">
        <v>128973780</v>
      </c>
      <c r="AW113" s="260">
        <f>AV113*1.12</f>
        <v>144450633.60000002</v>
      </c>
      <c r="AX113" s="261"/>
      <c r="AY113" s="260">
        <f t="shared" ref="AY113" si="78">AF113+AJ113+AN113+AR113+AV113</f>
        <v>644868900</v>
      </c>
      <c r="AZ113" s="260">
        <f t="shared" ref="AZ113" si="79">AY113*1.12</f>
        <v>722253168.00000012</v>
      </c>
      <c r="BA113" s="119" t="s">
        <v>245</v>
      </c>
      <c r="BB113" s="119" t="s">
        <v>351</v>
      </c>
      <c r="BC113" s="252" t="s">
        <v>352</v>
      </c>
      <c r="BD113" s="119"/>
      <c r="BE113" s="119"/>
      <c r="BF113" s="119"/>
      <c r="BG113" s="119"/>
      <c r="BH113" s="119"/>
      <c r="BI113" s="119"/>
      <c r="BJ113" s="119"/>
      <c r="BK113" s="119"/>
    </row>
    <row r="114" spans="1:65" ht="13.15" customHeight="1" x14ac:dyDescent="0.2">
      <c r="A114" s="28"/>
      <c r="B114" s="28"/>
      <c r="C114" s="28"/>
      <c r="D114" s="28"/>
      <c r="E114" s="28"/>
      <c r="F114" s="18" t="s">
        <v>246</v>
      </c>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35"/>
      <c r="AE114" s="35"/>
      <c r="AF114" s="35"/>
      <c r="AG114" s="30">
        <f>IF(AC114="С НДС",AF114*1.12,AF114)</f>
        <v>0</v>
      </c>
      <c r="AH114" s="35"/>
      <c r="AI114" s="35"/>
      <c r="AJ114" s="35"/>
      <c r="AK114" s="35"/>
      <c r="AL114" s="35"/>
      <c r="AM114" s="35"/>
      <c r="AN114" s="35"/>
      <c r="AO114" s="35"/>
      <c r="AP114" s="35"/>
      <c r="AQ114" s="35"/>
      <c r="AR114" s="35"/>
      <c r="AS114" s="35"/>
      <c r="AT114" s="35"/>
      <c r="AU114" s="35"/>
      <c r="AV114" s="35"/>
      <c r="AW114" s="35"/>
      <c r="AX114" s="35"/>
      <c r="AY114" s="35">
        <f>SUM(AY75:AY113)</f>
        <v>6305950638.6280003</v>
      </c>
      <c r="AZ114" s="35">
        <f>SUM(AZ75:AZ113)</f>
        <v>7062664715.2729588</v>
      </c>
      <c r="BA114" s="28"/>
      <c r="BB114" s="28"/>
      <c r="BC114" s="28"/>
      <c r="BD114" s="28"/>
      <c r="BE114" s="28"/>
      <c r="BF114" s="28"/>
      <c r="BG114" s="28"/>
      <c r="BH114" s="28"/>
      <c r="BI114" s="28"/>
      <c r="BJ114" s="28"/>
      <c r="BK114" s="28"/>
      <c r="BL114" s="28"/>
      <c r="BM114" s="28"/>
    </row>
    <row r="115" spans="1:65" ht="13.15" customHeight="1" x14ac:dyDescent="0.2">
      <c r="A115" s="28"/>
      <c r="B115" s="28"/>
      <c r="C115" s="28"/>
      <c r="D115" s="28"/>
      <c r="E115" s="28"/>
      <c r="F115" s="18" t="s">
        <v>249</v>
      </c>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35"/>
      <c r="AE115" s="35"/>
      <c r="AF115" s="35"/>
      <c r="AG115" s="30">
        <f>IF(AC115="С НДС",AF115*1.12,AF115)</f>
        <v>0</v>
      </c>
      <c r="AH115" s="35"/>
      <c r="AI115" s="35"/>
      <c r="AJ115" s="35"/>
      <c r="AK115" s="35"/>
      <c r="AL115" s="35"/>
      <c r="AM115" s="35"/>
      <c r="AN115" s="35"/>
      <c r="AO115" s="35"/>
      <c r="AP115" s="35"/>
      <c r="AQ115" s="35"/>
      <c r="AR115" s="35"/>
      <c r="AS115" s="35"/>
      <c r="AT115" s="35"/>
      <c r="AU115" s="35"/>
      <c r="AV115" s="35"/>
      <c r="AW115" s="35"/>
      <c r="AX115" s="35"/>
      <c r="AY115" s="35">
        <f>AY114+AY73+AY62</f>
        <v>21063294354.600182</v>
      </c>
      <c r="AZ115" s="35">
        <f>AZ114+AZ73+AZ62</f>
        <v>23590889677.168201</v>
      </c>
      <c r="BA115" s="28"/>
      <c r="BB115" s="28"/>
      <c r="BC115" s="28"/>
      <c r="BD115" s="28"/>
      <c r="BE115" s="28"/>
      <c r="BF115" s="28"/>
      <c r="BG115" s="28"/>
      <c r="BH115" s="28"/>
      <c r="BI115" s="28"/>
      <c r="BJ115" s="28"/>
      <c r="BK115" s="28"/>
      <c r="BL115" s="28"/>
      <c r="BM115" s="28"/>
    </row>
  </sheetData>
  <protectedRanges>
    <protectedRange sqref="J107" name="Диапазон3_74_5_1_5_2_1_1_1_1_1_2_5_1_2_1" securityDescriptor="O:WDG:WDD:(A;;CC;;;S-1-5-21-1281035640-548247933-376692995-11259)(A;;CC;;;S-1-5-21-1281035640-548247933-376692995-11258)(A;;CC;;;S-1-5-21-1281035640-548247933-376692995-5864)"/>
    <protectedRange sqref="I72" name="Диапазон3_27_1_2_1_1_1_24_1" securityDescriptor="O:WDG:WDD:(A;;CC;;;S-1-5-21-1281035640-548247933-376692995-11259)(A;;CC;;;S-1-5-21-1281035640-548247933-376692995-11258)(A;;CC;;;S-1-5-21-1281035640-548247933-376692995-5864)"/>
    <protectedRange sqref="J72" name="Диапазон3_27_1_2_2_1_1_24_1" securityDescriptor="O:WDG:WDD:(A;;CC;;;S-1-5-21-1281035640-548247933-376692995-11259)(A;;CC;;;S-1-5-21-1281035640-548247933-376692995-11258)(A;;CC;;;S-1-5-21-1281035640-548247933-376692995-5864)"/>
    <protectedRange sqref="I111" name="Диапазон3_27_1_2_1_1_1_24_1_1" securityDescriptor="O:WDG:WDD:(A;;CC;;;S-1-5-21-1281035640-548247933-376692995-11259)(A;;CC;;;S-1-5-21-1281035640-548247933-376692995-11258)(A;;CC;;;S-1-5-21-1281035640-548247933-376692995-5864)"/>
    <protectedRange sqref="J111" name="Диапазон3_27_1_2_2_1_1_24_1_1" securityDescriptor="O:WDG:WDD:(A;;CC;;;S-1-5-21-1281035640-548247933-376692995-11259)(A;;CC;;;S-1-5-21-1281035640-548247933-376692995-11258)(A;;CC;;;S-1-5-21-1281035640-548247933-376692995-5864)"/>
  </protectedRanges>
  <autoFilter ref="A9:IC115"/>
  <mergeCells count="64">
    <mergeCell ref="A5:A7"/>
    <mergeCell ref="F5:F7"/>
    <mergeCell ref="G5:G7"/>
    <mergeCell ref="I5:I7"/>
    <mergeCell ref="J5:J7"/>
    <mergeCell ref="C5:C7"/>
    <mergeCell ref="D5:D7"/>
    <mergeCell ref="E5:E7"/>
    <mergeCell ref="B5:B7"/>
    <mergeCell ref="BD5:BL5"/>
    <mergeCell ref="BM5:BM7"/>
    <mergeCell ref="W6:X6"/>
    <mergeCell ref="AB5:AB7"/>
    <mergeCell ref="AC5:AC7"/>
    <mergeCell ref="AD5:AG5"/>
    <mergeCell ref="AH5:AK5"/>
    <mergeCell ref="AL5:AO5"/>
    <mergeCell ref="AD6:AD7"/>
    <mergeCell ref="AE6:AE7"/>
    <mergeCell ref="AF6:AF7"/>
    <mergeCell ref="AG6:AG7"/>
    <mergeCell ref="V5:X5"/>
    <mergeCell ref="Y5:AA6"/>
    <mergeCell ref="AX5:AZ5"/>
    <mergeCell ref="BA5:BA7"/>
    <mergeCell ref="BB5:BC5"/>
    <mergeCell ref="BC6:BC7"/>
    <mergeCell ref="AP5:AS5"/>
    <mergeCell ref="AP6:AP7"/>
    <mergeCell ref="AQ6:AQ7"/>
    <mergeCell ref="AR6:AR7"/>
    <mergeCell ref="AS6:AS7"/>
    <mergeCell ref="AT5:AW5"/>
    <mergeCell ref="AT6:AT7"/>
    <mergeCell ref="AU6:AU7"/>
    <mergeCell ref="AV6:AV7"/>
    <mergeCell ref="AW6:AW7"/>
    <mergeCell ref="AL6:AL7"/>
    <mergeCell ref="BD6:BF6"/>
    <mergeCell ref="BG6:BI6"/>
    <mergeCell ref="BJ6:BL6"/>
    <mergeCell ref="AN6:AN7"/>
    <mergeCell ref="AO6:AO7"/>
    <mergeCell ref="AX6:AX7"/>
    <mergeCell ref="AY6:AY7"/>
    <mergeCell ref="AZ6:AZ7"/>
    <mergeCell ref="BB6:BB7"/>
    <mergeCell ref="AM6:AM7"/>
    <mergeCell ref="H5:H7"/>
    <mergeCell ref="AH6:AH7"/>
    <mergeCell ref="AI6:AI7"/>
    <mergeCell ref="AJ6:AJ7"/>
    <mergeCell ref="AK6:AK7"/>
    <mergeCell ref="R5:R7"/>
    <mergeCell ref="S5:S7"/>
    <mergeCell ref="T5:T7"/>
    <mergeCell ref="U5:U7"/>
    <mergeCell ref="Q5:Q7"/>
    <mergeCell ref="K5:K7"/>
    <mergeCell ref="L5:L7"/>
    <mergeCell ref="M5:M7"/>
    <mergeCell ref="N5:N7"/>
    <mergeCell ref="O5:O7"/>
    <mergeCell ref="P5:P7"/>
  </mergeCells>
  <conditionalFormatting sqref="AT75:AU86 AT88:AU88 AT90:AU90 AT92:AU92 AT94:AU94 AT96:AU96 AT98:AU98 AT100:AU100">
    <cfRule type="duplicateValues" dxfId="26" priority="28" stopIfTrue="1"/>
  </conditionalFormatting>
  <conditionalFormatting sqref="BC92">
    <cfRule type="duplicateValues" dxfId="25" priority="27"/>
  </conditionalFormatting>
  <conditionalFormatting sqref="AX75:AX86 AX88 AX90 AX92 AX94 AX96 AX98 AX100">
    <cfRule type="duplicateValues" dxfId="24" priority="26" stopIfTrue="1"/>
  </conditionalFormatting>
  <conditionalFormatting sqref="E37 E39 E41 E43 E45">
    <cfRule type="duplicateValues" dxfId="23" priority="23"/>
  </conditionalFormatting>
  <conditionalFormatting sqref="AT101:AU101">
    <cfRule type="duplicateValues" dxfId="22" priority="128" stopIfTrue="1"/>
  </conditionalFormatting>
  <conditionalFormatting sqref="BC102:BC106 AX101">
    <cfRule type="duplicateValues" dxfId="21" priority="129" stopIfTrue="1"/>
  </conditionalFormatting>
  <conditionalFormatting sqref="AT87:AU87">
    <cfRule type="duplicateValues" dxfId="20" priority="22" stopIfTrue="1"/>
  </conditionalFormatting>
  <conditionalFormatting sqref="AX87">
    <cfRule type="duplicateValues" dxfId="19" priority="21" stopIfTrue="1"/>
  </conditionalFormatting>
  <conditionalFormatting sqref="AT89:AU89">
    <cfRule type="duplicateValues" dxfId="18" priority="20" stopIfTrue="1"/>
  </conditionalFormatting>
  <conditionalFormatting sqref="AX89">
    <cfRule type="duplicateValues" dxfId="17" priority="19" stopIfTrue="1"/>
  </conditionalFormatting>
  <conditionalFormatting sqref="AT91:AU91">
    <cfRule type="duplicateValues" dxfId="16" priority="18" stopIfTrue="1"/>
  </conditionalFormatting>
  <conditionalFormatting sqref="AX91">
    <cfRule type="duplicateValues" dxfId="15" priority="17" stopIfTrue="1"/>
  </conditionalFormatting>
  <conditionalFormatting sqref="AT93:AU93">
    <cfRule type="duplicateValues" dxfId="14" priority="15" stopIfTrue="1"/>
  </conditionalFormatting>
  <conditionalFormatting sqref="BC93">
    <cfRule type="duplicateValues" dxfId="13" priority="14"/>
  </conditionalFormatting>
  <conditionalFormatting sqref="AX93">
    <cfRule type="duplicateValues" dxfId="12" priority="13" stopIfTrue="1"/>
  </conditionalFormatting>
  <conditionalFormatting sqref="AT95:AU95">
    <cfRule type="duplicateValues" dxfId="11" priority="12" stopIfTrue="1"/>
  </conditionalFormatting>
  <conditionalFormatting sqref="AX95">
    <cfRule type="duplicateValues" dxfId="10" priority="11" stopIfTrue="1"/>
  </conditionalFormatting>
  <conditionalFormatting sqref="AT97:AU97">
    <cfRule type="duplicateValues" dxfId="9" priority="10" stopIfTrue="1"/>
  </conditionalFormatting>
  <conditionalFormatting sqref="AX97">
    <cfRule type="duplicateValues" dxfId="8" priority="9" stopIfTrue="1"/>
  </conditionalFormatting>
  <conditionalFormatting sqref="AT99:AU99">
    <cfRule type="duplicateValues" dxfId="7" priority="8" stopIfTrue="1"/>
  </conditionalFormatting>
  <conditionalFormatting sqref="AX99">
    <cfRule type="duplicateValues" dxfId="6" priority="7" stopIfTrue="1"/>
  </conditionalFormatting>
  <conditionalFormatting sqref="AX109">
    <cfRule type="duplicateValues" dxfId="5" priority="6" stopIfTrue="1"/>
  </conditionalFormatting>
  <conditionalFormatting sqref="H60:H61">
    <cfRule type="duplicateValues" dxfId="4" priority="5"/>
  </conditionalFormatting>
  <conditionalFormatting sqref="H60:H61">
    <cfRule type="duplicateValues" dxfId="3" priority="4"/>
  </conditionalFormatting>
  <conditionalFormatting sqref="H60:H61">
    <cfRule type="duplicateValues" dxfId="2" priority="3"/>
  </conditionalFormatting>
  <conditionalFormatting sqref="AT112:AU113">
    <cfRule type="duplicateValues" dxfId="1" priority="2" stopIfTrue="1"/>
  </conditionalFormatting>
  <conditionalFormatting sqref="AX112:AX113">
    <cfRule type="duplicateValues" dxfId="0" priority="1" stopIfTrue="1"/>
  </conditionalFormatting>
  <dataValidations count="13">
    <dataValidation type="list" allowBlank="1" showInputMessage="1" showErrorMessage="1" sqref="AC65420:AC65443 JW65420:JW65443 TS65420:TS65443 ADO65420:ADO65443 ANK65420:ANK65443 AXG65420:AXG65443 BHC65420:BHC65443 BQY65420:BQY65443 CAU65420:CAU65443 CKQ65420:CKQ65443 CUM65420:CUM65443 DEI65420:DEI65443 DOE65420:DOE65443 DYA65420:DYA65443 EHW65420:EHW65443 ERS65420:ERS65443 FBO65420:FBO65443 FLK65420:FLK65443 FVG65420:FVG65443 GFC65420:GFC65443 GOY65420:GOY65443 GYU65420:GYU65443 HIQ65420:HIQ65443 HSM65420:HSM65443 ICI65420:ICI65443 IME65420:IME65443 IWA65420:IWA65443 JFW65420:JFW65443 JPS65420:JPS65443 JZO65420:JZO65443 KJK65420:KJK65443 KTG65420:KTG65443 LDC65420:LDC65443 LMY65420:LMY65443 LWU65420:LWU65443 MGQ65420:MGQ65443 MQM65420:MQM65443 NAI65420:NAI65443 NKE65420:NKE65443 NUA65420:NUA65443 ODW65420:ODW65443 ONS65420:ONS65443 OXO65420:OXO65443 PHK65420:PHK65443 PRG65420:PRG65443 QBC65420:QBC65443 QKY65420:QKY65443 QUU65420:QUU65443 REQ65420:REQ65443 ROM65420:ROM65443 RYI65420:RYI65443 SIE65420:SIE65443 SSA65420:SSA65443 TBW65420:TBW65443 TLS65420:TLS65443 TVO65420:TVO65443 UFK65420:UFK65443 UPG65420:UPG65443 UZC65420:UZC65443 VIY65420:VIY65443 VSU65420:VSU65443 WCQ65420:WCQ65443 WMM65420:WMM65443 WWI65420:WWI65443 AC130956:AC130979 JW130956:JW130979 TS130956:TS130979 ADO130956:ADO130979 ANK130956:ANK130979 AXG130956:AXG130979 BHC130956:BHC130979 BQY130956:BQY130979 CAU130956:CAU130979 CKQ130956:CKQ130979 CUM130956:CUM130979 DEI130956:DEI130979 DOE130956:DOE130979 DYA130956:DYA130979 EHW130956:EHW130979 ERS130956:ERS130979 FBO130956:FBO130979 FLK130956:FLK130979 FVG130956:FVG130979 GFC130956:GFC130979 GOY130956:GOY130979 GYU130956:GYU130979 HIQ130956:HIQ130979 HSM130956:HSM130979 ICI130956:ICI130979 IME130956:IME130979 IWA130956:IWA130979 JFW130956:JFW130979 JPS130956:JPS130979 JZO130956:JZO130979 KJK130956:KJK130979 KTG130956:KTG130979 LDC130956:LDC130979 LMY130956:LMY130979 LWU130956:LWU130979 MGQ130956:MGQ130979 MQM130956:MQM130979 NAI130956:NAI130979 NKE130956:NKE130979 NUA130956:NUA130979 ODW130956:ODW130979 ONS130956:ONS130979 OXO130956:OXO130979 PHK130956:PHK130979 PRG130956:PRG130979 QBC130956:QBC130979 QKY130956:QKY130979 QUU130956:QUU130979 REQ130956:REQ130979 ROM130956:ROM130979 RYI130956:RYI130979 SIE130956:SIE130979 SSA130956:SSA130979 TBW130956:TBW130979 TLS130956:TLS130979 TVO130956:TVO130979 UFK130956:UFK130979 UPG130956:UPG130979 UZC130956:UZC130979 VIY130956:VIY130979 VSU130956:VSU130979 WCQ130956:WCQ130979 WMM130956:WMM130979 WWI130956:WWI130979 AC196492:AC196515 JW196492:JW196515 TS196492:TS196515 ADO196492:ADO196515 ANK196492:ANK196515 AXG196492:AXG196515 BHC196492:BHC196515 BQY196492:BQY196515 CAU196492:CAU196515 CKQ196492:CKQ196515 CUM196492:CUM196515 DEI196492:DEI196515 DOE196492:DOE196515 DYA196492:DYA196515 EHW196492:EHW196515 ERS196492:ERS196515 FBO196492:FBO196515 FLK196492:FLK196515 FVG196492:FVG196515 GFC196492:GFC196515 GOY196492:GOY196515 GYU196492:GYU196515 HIQ196492:HIQ196515 HSM196492:HSM196515 ICI196492:ICI196515 IME196492:IME196515 IWA196492:IWA196515 JFW196492:JFW196515 JPS196492:JPS196515 JZO196492:JZO196515 KJK196492:KJK196515 KTG196492:KTG196515 LDC196492:LDC196515 LMY196492:LMY196515 LWU196492:LWU196515 MGQ196492:MGQ196515 MQM196492:MQM196515 NAI196492:NAI196515 NKE196492:NKE196515 NUA196492:NUA196515 ODW196492:ODW196515 ONS196492:ONS196515 OXO196492:OXO196515 PHK196492:PHK196515 PRG196492:PRG196515 QBC196492:QBC196515 QKY196492:QKY196515 QUU196492:QUU196515 REQ196492:REQ196515 ROM196492:ROM196515 RYI196492:RYI196515 SIE196492:SIE196515 SSA196492:SSA196515 TBW196492:TBW196515 TLS196492:TLS196515 TVO196492:TVO196515 UFK196492:UFK196515 UPG196492:UPG196515 UZC196492:UZC196515 VIY196492:VIY196515 VSU196492:VSU196515 WCQ196492:WCQ196515 WMM196492:WMM196515 WWI196492:WWI196515 AC262028:AC262051 JW262028:JW262051 TS262028:TS262051 ADO262028:ADO262051 ANK262028:ANK262051 AXG262028:AXG262051 BHC262028:BHC262051 BQY262028:BQY262051 CAU262028:CAU262051 CKQ262028:CKQ262051 CUM262028:CUM262051 DEI262028:DEI262051 DOE262028:DOE262051 DYA262028:DYA262051 EHW262028:EHW262051 ERS262028:ERS262051 FBO262028:FBO262051 FLK262028:FLK262051 FVG262028:FVG262051 GFC262028:GFC262051 GOY262028:GOY262051 GYU262028:GYU262051 HIQ262028:HIQ262051 HSM262028:HSM262051 ICI262028:ICI262051 IME262028:IME262051 IWA262028:IWA262051 JFW262028:JFW262051 JPS262028:JPS262051 JZO262028:JZO262051 KJK262028:KJK262051 KTG262028:KTG262051 LDC262028:LDC262051 LMY262028:LMY262051 LWU262028:LWU262051 MGQ262028:MGQ262051 MQM262028:MQM262051 NAI262028:NAI262051 NKE262028:NKE262051 NUA262028:NUA262051 ODW262028:ODW262051 ONS262028:ONS262051 OXO262028:OXO262051 PHK262028:PHK262051 PRG262028:PRG262051 QBC262028:QBC262051 QKY262028:QKY262051 QUU262028:QUU262051 REQ262028:REQ262051 ROM262028:ROM262051 RYI262028:RYI262051 SIE262028:SIE262051 SSA262028:SSA262051 TBW262028:TBW262051 TLS262028:TLS262051 TVO262028:TVO262051 UFK262028:UFK262051 UPG262028:UPG262051 UZC262028:UZC262051 VIY262028:VIY262051 VSU262028:VSU262051 WCQ262028:WCQ262051 WMM262028:WMM262051 WWI262028:WWI262051 AC327564:AC327587 JW327564:JW327587 TS327564:TS327587 ADO327564:ADO327587 ANK327564:ANK327587 AXG327564:AXG327587 BHC327564:BHC327587 BQY327564:BQY327587 CAU327564:CAU327587 CKQ327564:CKQ327587 CUM327564:CUM327587 DEI327564:DEI327587 DOE327564:DOE327587 DYA327564:DYA327587 EHW327564:EHW327587 ERS327564:ERS327587 FBO327564:FBO327587 FLK327564:FLK327587 FVG327564:FVG327587 GFC327564:GFC327587 GOY327564:GOY327587 GYU327564:GYU327587 HIQ327564:HIQ327587 HSM327564:HSM327587 ICI327564:ICI327587 IME327564:IME327587 IWA327564:IWA327587 JFW327564:JFW327587 JPS327564:JPS327587 JZO327564:JZO327587 KJK327564:KJK327587 KTG327564:KTG327587 LDC327564:LDC327587 LMY327564:LMY327587 LWU327564:LWU327587 MGQ327564:MGQ327587 MQM327564:MQM327587 NAI327564:NAI327587 NKE327564:NKE327587 NUA327564:NUA327587 ODW327564:ODW327587 ONS327564:ONS327587 OXO327564:OXO327587 PHK327564:PHK327587 PRG327564:PRG327587 QBC327564:QBC327587 QKY327564:QKY327587 QUU327564:QUU327587 REQ327564:REQ327587 ROM327564:ROM327587 RYI327564:RYI327587 SIE327564:SIE327587 SSA327564:SSA327587 TBW327564:TBW327587 TLS327564:TLS327587 TVO327564:TVO327587 UFK327564:UFK327587 UPG327564:UPG327587 UZC327564:UZC327587 VIY327564:VIY327587 VSU327564:VSU327587 WCQ327564:WCQ327587 WMM327564:WMM327587 WWI327564:WWI327587 AC393100:AC393123 JW393100:JW393123 TS393100:TS393123 ADO393100:ADO393123 ANK393100:ANK393123 AXG393100:AXG393123 BHC393100:BHC393123 BQY393100:BQY393123 CAU393100:CAU393123 CKQ393100:CKQ393123 CUM393100:CUM393123 DEI393100:DEI393123 DOE393100:DOE393123 DYA393100:DYA393123 EHW393100:EHW393123 ERS393100:ERS393123 FBO393100:FBO393123 FLK393100:FLK393123 FVG393100:FVG393123 GFC393100:GFC393123 GOY393100:GOY393123 GYU393100:GYU393123 HIQ393100:HIQ393123 HSM393100:HSM393123 ICI393100:ICI393123 IME393100:IME393123 IWA393100:IWA393123 JFW393100:JFW393123 JPS393100:JPS393123 JZO393100:JZO393123 KJK393100:KJK393123 KTG393100:KTG393123 LDC393100:LDC393123 LMY393100:LMY393123 LWU393100:LWU393123 MGQ393100:MGQ393123 MQM393100:MQM393123 NAI393100:NAI393123 NKE393100:NKE393123 NUA393100:NUA393123 ODW393100:ODW393123 ONS393100:ONS393123 OXO393100:OXO393123 PHK393100:PHK393123 PRG393100:PRG393123 QBC393100:QBC393123 QKY393100:QKY393123 QUU393100:QUU393123 REQ393100:REQ393123 ROM393100:ROM393123 RYI393100:RYI393123 SIE393100:SIE393123 SSA393100:SSA393123 TBW393100:TBW393123 TLS393100:TLS393123 TVO393100:TVO393123 UFK393100:UFK393123 UPG393100:UPG393123 UZC393100:UZC393123 VIY393100:VIY393123 VSU393100:VSU393123 WCQ393100:WCQ393123 WMM393100:WMM393123 WWI393100:WWI393123 AC458636:AC458659 JW458636:JW458659 TS458636:TS458659 ADO458636:ADO458659 ANK458636:ANK458659 AXG458636:AXG458659 BHC458636:BHC458659 BQY458636:BQY458659 CAU458636:CAU458659 CKQ458636:CKQ458659 CUM458636:CUM458659 DEI458636:DEI458659 DOE458636:DOE458659 DYA458636:DYA458659 EHW458636:EHW458659 ERS458636:ERS458659 FBO458636:FBO458659 FLK458636:FLK458659 FVG458636:FVG458659 GFC458636:GFC458659 GOY458636:GOY458659 GYU458636:GYU458659 HIQ458636:HIQ458659 HSM458636:HSM458659 ICI458636:ICI458659 IME458636:IME458659 IWA458636:IWA458659 JFW458636:JFW458659 JPS458636:JPS458659 JZO458636:JZO458659 KJK458636:KJK458659 KTG458636:KTG458659 LDC458636:LDC458659 LMY458636:LMY458659 LWU458636:LWU458659 MGQ458636:MGQ458659 MQM458636:MQM458659 NAI458636:NAI458659 NKE458636:NKE458659 NUA458636:NUA458659 ODW458636:ODW458659 ONS458636:ONS458659 OXO458636:OXO458659 PHK458636:PHK458659 PRG458636:PRG458659 QBC458636:QBC458659 QKY458636:QKY458659 QUU458636:QUU458659 REQ458636:REQ458659 ROM458636:ROM458659 RYI458636:RYI458659 SIE458636:SIE458659 SSA458636:SSA458659 TBW458636:TBW458659 TLS458636:TLS458659 TVO458636:TVO458659 UFK458636:UFK458659 UPG458636:UPG458659 UZC458636:UZC458659 VIY458636:VIY458659 VSU458636:VSU458659 WCQ458636:WCQ458659 WMM458636:WMM458659 WWI458636:WWI458659 AC524172:AC524195 JW524172:JW524195 TS524172:TS524195 ADO524172:ADO524195 ANK524172:ANK524195 AXG524172:AXG524195 BHC524172:BHC524195 BQY524172:BQY524195 CAU524172:CAU524195 CKQ524172:CKQ524195 CUM524172:CUM524195 DEI524172:DEI524195 DOE524172:DOE524195 DYA524172:DYA524195 EHW524172:EHW524195 ERS524172:ERS524195 FBO524172:FBO524195 FLK524172:FLK524195 FVG524172:FVG524195 GFC524172:GFC524195 GOY524172:GOY524195 GYU524172:GYU524195 HIQ524172:HIQ524195 HSM524172:HSM524195 ICI524172:ICI524195 IME524172:IME524195 IWA524172:IWA524195 JFW524172:JFW524195 JPS524172:JPS524195 JZO524172:JZO524195 KJK524172:KJK524195 KTG524172:KTG524195 LDC524172:LDC524195 LMY524172:LMY524195 LWU524172:LWU524195 MGQ524172:MGQ524195 MQM524172:MQM524195 NAI524172:NAI524195 NKE524172:NKE524195 NUA524172:NUA524195 ODW524172:ODW524195 ONS524172:ONS524195 OXO524172:OXO524195 PHK524172:PHK524195 PRG524172:PRG524195 QBC524172:QBC524195 QKY524172:QKY524195 QUU524172:QUU524195 REQ524172:REQ524195 ROM524172:ROM524195 RYI524172:RYI524195 SIE524172:SIE524195 SSA524172:SSA524195 TBW524172:TBW524195 TLS524172:TLS524195 TVO524172:TVO524195 UFK524172:UFK524195 UPG524172:UPG524195 UZC524172:UZC524195 VIY524172:VIY524195 VSU524172:VSU524195 WCQ524172:WCQ524195 WMM524172:WMM524195 WWI524172:WWI524195 AC589708:AC589731 JW589708:JW589731 TS589708:TS589731 ADO589708:ADO589731 ANK589708:ANK589731 AXG589708:AXG589731 BHC589708:BHC589731 BQY589708:BQY589731 CAU589708:CAU589731 CKQ589708:CKQ589731 CUM589708:CUM589731 DEI589708:DEI589731 DOE589708:DOE589731 DYA589708:DYA589731 EHW589708:EHW589731 ERS589708:ERS589731 FBO589708:FBO589731 FLK589708:FLK589731 FVG589708:FVG589731 GFC589708:GFC589731 GOY589708:GOY589731 GYU589708:GYU589731 HIQ589708:HIQ589731 HSM589708:HSM589731 ICI589708:ICI589731 IME589708:IME589731 IWA589708:IWA589731 JFW589708:JFW589731 JPS589708:JPS589731 JZO589708:JZO589731 KJK589708:KJK589731 KTG589708:KTG589731 LDC589708:LDC589731 LMY589708:LMY589731 LWU589708:LWU589731 MGQ589708:MGQ589731 MQM589708:MQM589731 NAI589708:NAI589731 NKE589708:NKE589731 NUA589708:NUA589731 ODW589708:ODW589731 ONS589708:ONS589731 OXO589708:OXO589731 PHK589708:PHK589731 PRG589708:PRG589731 QBC589708:QBC589731 QKY589708:QKY589731 QUU589708:QUU589731 REQ589708:REQ589731 ROM589708:ROM589731 RYI589708:RYI589731 SIE589708:SIE589731 SSA589708:SSA589731 TBW589708:TBW589731 TLS589708:TLS589731 TVO589708:TVO589731 UFK589708:UFK589731 UPG589708:UPG589731 UZC589708:UZC589731 VIY589708:VIY589731 VSU589708:VSU589731 WCQ589708:WCQ589731 WMM589708:WMM589731 WWI589708:WWI589731 AC655244:AC655267 JW655244:JW655267 TS655244:TS655267 ADO655244:ADO655267 ANK655244:ANK655267 AXG655244:AXG655267 BHC655244:BHC655267 BQY655244:BQY655267 CAU655244:CAU655267 CKQ655244:CKQ655267 CUM655244:CUM655267 DEI655244:DEI655267 DOE655244:DOE655267 DYA655244:DYA655267 EHW655244:EHW655267 ERS655244:ERS655267 FBO655244:FBO655267 FLK655244:FLK655267 FVG655244:FVG655267 GFC655244:GFC655267 GOY655244:GOY655267 GYU655244:GYU655267 HIQ655244:HIQ655267 HSM655244:HSM655267 ICI655244:ICI655267 IME655244:IME655267 IWA655244:IWA655267 JFW655244:JFW655267 JPS655244:JPS655267 JZO655244:JZO655267 KJK655244:KJK655267 KTG655244:KTG655267 LDC655244:LDC655267 LMY655244:LMY655267 LWU655244:LWU655267 MGQ655244:MGQ655267 MQM655244:MQM655267 NAI655244:NAI655267 NKE655244:NKE655267 NUA655244:NUA655267 ODW655244:ODW655267 ONS655244:ONS655267 OXO655244:OXO655267 PHK655244:PHK655267 PRG655244:PRG655267 QBC655244:QBC655267 QKY655244:QKY655267 QUU655244:QUU655267 REQ655244:REQ655267 ROM655244:ROM655267 RYI655244:RYI655267 SIE655244:SIE655267 SSA655244:SSA655267 TBW655244:TBW655267 TLS655244:TLS655267 TVO655244:TVO655267 UFK655244:UFK655267 UPG655244:UPG655267 UZC655244:UZC655267 VIY655244:VIY655267 VSU655244:VSU655267 WCQ655244:WCQ655267 WMM655244:WMM655267 WWI655244:WWI655267 AC720780:AC720803 JW720780:JW720803 TS720780:TS720803 ADO720780:ADO720803 ANK720780:ANK720803 AXG720780:AXG720803 BHC720780:BHC720803 BQY720780:BQY720803 CAU720780:CAU720803 CKQ720780:CKQ720803 CUM720780:CUM720803 DEI720780:DEI720803 DOE720780:DOE720803 DYA720780:DYA720803 EHW720780:EHW720803 ERS720780:ERS720803 FBO720780:FBO720803 FLK720780:FLK720803 FVG720780:FVG720803 GFC720780:GFC720803 GOY720780:GOY720803 GYU720780:GYU720803 HIQ720780:HIQ720803 HSM720780:HSM720803 ICI720780:ICI720803 IME720780:IME720803 IWA720780:IWA720803 JFW720780:JFW720803 JPS720780:JPS720803 JZO720780:JZO720803 KJK720780:KJK720803 KTG720780:KTG720803 LDC720780:LDC720803 LMY720780:LMY720803 LWU720780:LWU720803 MGQ720780:MGQ720803 MQM720780:MQM720803 NAI720780:NAI720803 NKE720780:NKE720803 NUA720780:NUA720803 ODW720780:ODW720803 ONS720780:ONS720803 OXO720780:OXO720803 PHK720780:PHK720803 PRG720780:PRG720803 QBC720780:QBC720803 QKY720780:QKY720803 QUU720780:QUU720803 REQ720780:REQ720803 ROM720780:ROM720803 RYI720780:RYI720803 SIE720780:SIE720803 SSA720780:SSA720803 TBW720780:TBW720803 TLS720780:TLS720803 TVO720780:TVO720803 UFK720780:UFK720803 UPG720780:UPG720803 UZC720780:UZC720803 VIY720780:VIY720803 VSU720780:VSU720803 WCQ720780:WCQ720803 WMM720780:WMM720803 WWI720780:WWI720803 AC786316:AC786339 JW786316:JW786339 TS786316:TS786339 ADO786316:ADO786339 ANK786316:ANK786339 AXG786316:AXG786339 BHC786316:BHC786339 BQY786316:BQY786339 CAU786316:CAU786339 CKQ786316:CKQ786339 CUM786316:CUM786339 DEI786316:DEI786339 DOE786316:DOE786339 DYA786316:DYA786339 EHW786316:EHW786339 ERS786316:ERS786339 FBO786316:FBO786339 FLK786316:FLK786339 FVG786316:FVG786339 GFC786316:GFC786339 GOY786316:GOY786339 GYU786316:GYU786339 HIQ786316:HIQ786339 HSM786316:HSM786339 ICI786316:ICI786339 IME786316:IME786339 IWA786316:IWA786339 JFW786316:JFW786339 JPS786316:JPS786339 JZO786316:JZO786339 KJK786316:KJK786339 KTG786316:KTG786339 LDC786316:LDC786339 LMY786316:LMY786339 LWU786316:LWU786339 MGQ786316:MGQ786339 MQM786316:MQM786339 NAI786316:NAI786339 NKE786316:NKE786339 NUA786316:NUA786339 ODW786316:ODW786339 ONS786316:ONS786339 OXO786316:OXO786339 PHK786316:PHK786339 PRG786316:PRG786339 QBC786316:QBC786339 QKY786316:QKY786339 QUU786316:QUU786339 REQ786316:REQ786339 ROM786316:ROM786339 RYI786316:RYI786339 SIE786316:SIE786339 SSA786316:SSA786339 TBW786316:TBW786339 TLS786316:TLS786339 TVO786316:TVO786339 UFK786316:UFK786339 UPG786316:UPG786339 UZC786316:UZC786339 VIY786316:VIY786339 VSU786316:VSU786339 WCQ786316:WCQ786339 WMM786316:WMM786339 WWI786316:WWI786339 AC851852:AC851875 JW851852:JW851875 TS851852:TS851875 ADO851852:ADO851875 ANK851852:ANK851875 AXG851852:AXG851875 BHC851852:BHC851875 BQY851852:BQY851875 CAU851852:CAU851875 CKQ851852:CKQ851875 CUM851852:CUM851875 DEI851852:DEI851875 DOE851852:DOE851875 DYA851852:DYA851875 EHW851852:EHW851875 ERS851852:ERS851875 FBO851852:FBO851875 FLK851852:FLK851875 FVG851852:FVG851875 GFC851852:GFC851875 GOY851852:GOY851875 GYU851852:GYU851875 HIQ851852:HIQ851875 HSM851852:HSM851875 ICI851852:ICI851875 IME851852:IME851875 IWA851852:IWA851875 JFW851852:JFW851875 JPS851852:JPS851875 JZO851852:JZO851875 KJK851852:KJK851875 KTG851852:KTG851875 LDC851852:LDC851875 LMY851852:LMY851875 LWU851852:LWU851875 MGQ851852:MGQ851875 MQM851852:MQM851875 NAI851852:NAI851875 NKE851852:NKE851875 NUA851852:NUA851875 ODW851852:ODW851875 ONS851852:ONS851875 OXO851852:OXO851875 PHK851852:PHK851875 PRG851852:PRG851875 QBC851852:QBC851875 QKY851852:QKY851875 QUU851852:QUU851875 REQ851852:REQ851875 ROM851852:ROM851875 RYI851852:RYI851875 SIE851852:SIE851875 SSA851852:SSA851875 TBW851852:TBW851875 TLS851852:TLS851875 TVO851852:TVO851875 UFK851852:UFK851875 UPG851852:UPG851875 UZC851852:UZC851875 VIY851852:VIY851875 VSU851852:VSU851875 WCQ851852:WCQ851875 WMM851852:WMM851875 WWI851852:WWI851875 AC917388:AC917411 JW917388:JW917411 TS917388:TS917411 ADO917388:ADO917411 ANK917388:ANK917411 AXG917388:AXG917411 BHC917388:BHC917411 BQY917388:BQY917411 CAU917388:CAU917411 CKQ917388:CKQ917411 CUM917388:CUM917411 DEI917388:DEI917411 DOE917388:DOE917411 DYA917388:DYA917411 EHW917388:EHW917411 ERS917388:ERS917411 FBO917388:FBO917411 FLK917388:FLK917411 FVG917388:FVG917411 GFC917388:GFC917411 GOY917388:GOY917411 GYU917388:GYU917411 HIQ917388:HIQ917411 HSM917388:HSM917411 ICI917388:ICI917411 IME917388:IME917411 IWA917388:IWA917411 JFW917388:JFW917411 JPS917388:JPS917411 JZO917388:JZO917411 KJK917388:KJK917411 KTG917388:KTG917411 LDC917388:LDC917411 LMY917388:LMY917411 LWU917388:LWU917411 MGQ917388:MGQ917411 MQM917388:MQM917411 NAI917388:NAI917411 NKE917388:NKE917411 NUA917388:NUA917411 ODW917388:ODW917411 ONS917388:ONS917411 OXO917388:OXO917411 PHK917388:PHK917411 PRG917388:PRG917411 QBC917388:QBC917411 QKY917388:QKY917411 QUU917388:QUU917411 REQ917388:REQ917411 ROM917388:ROM917411 RYI917388:RYI917411 SIE917388:SIE917411 SSA917388:SSA917411 TBW917388:TBW917411 TLS917388:TLS917411 TVO917388:TVO917411 UFK917388:UFK917411 UPG917388:UPG917411 UZC917388:UZC917411 VIY917388:VIY917411 VSU917388:VSU917411 WCQ917388:WCQ917411 WMM917388:WMM917411 WWI917388:WWI917411 AC982924:AC982947 JW982924:JW982947 TS982924:TS982947 ADO982924:ADO982947 ANK982924:ANK982947 AXG982924:AXG982947 BHC982924:BHC982947 BQY982924:BQY982947 CAU982924:CAU982947 CKQ982924:CKQ982947 CUM982924:CUM982947 DEI982924:DEI982947 DOE982924:DOE982947 DYA982924:DYA982947 EHW982924:EHW982947 ERS982924:ERS982947 FBO982924:FBO982947 FLK982924:FLK982947 FVG982924:FVG982947 GFC982924:GFC982947 GOY982924:GOY982947 GYU982924:GYU982947 HIQ982924:HIQ982947 HSM982924:HSM982947 ICI982924:ICI982947 IME982924:IME982947 IWA982924:IWA982947 JFW982924:JFW982947 JPS982924:JPS982947 JZO982924:JZO982947 KJK982924:KJK982947 KTG982924:KTG982947 LDC982924:LDC982947 LMY982924:LMY982947 LWU982924:LWU982947 MGQ982924:MGQ982947 MQM982924:MQM982947 NAI982924:NAI982947 NKE982924:NKE982947 NUA982924:NUA982947 ODW982924:ODW982947 ONS982924:ONS982947 OXO982924:OXO982947 PHK982924:PHK982947 PRG982924:PRG982947 QBC982924:QBC982947 QKY982924:QKY982947 QUU982924:QUU982947 REQ982924:REQ982947 ROM982924:ROM982947 RYI982924:RYI982947 SIE982924:SIE982947 SSA982924:SSA982947 TBW982924:TBW982947 TLS982924:TLS982947 TVO982924:TVO982947 UFK982924:UFK982947 UPG982924:UPG982947 UZC982924:UZC982947 VIY982924:VIY982947 VSU982924:VSU982947 WCQ982924:WCQ982947 WMM982924:WMM982947 WWI982924:WWI982947 AC75:AC84 AC102:AC106 AC50:AC61 AC67:AC72 WMG72 WCK72 VSO72 VIS72 UYW72 UPA72 UFE72 TVI72 TLM72 TBQ72 SRU72 SHY72 RYC72 ROG72 REK72 QUO72 QKS72 QAW72 PRA72 PHE72 OXI72 ONM72 ODQ72 NTU72 NJY72 NAC72 MQG72 MGK72 LWO72 LMS72 LCW72 KTA72 KJE72 JZI72 JPM72 JFQ72 IVU72 ILY72 ICC72 HSG72 HIK72 GYO72 GOS72 GEW72 FVA72 FLE72 FBI72 ERM72 EHQ72 DXU72 DNY72 DEC72 CUG72 CKK72 CAO72 BQS72 BGW72 AXA72 ANE72 ADI72 TM72 JQ72 WWC72 WMG111 WCK111 VSO111 VIS111 UYW111 UPA111 UFE111 TVI111 TLM111 TBQ111 SRU111 SHY111 RYC111 ROG111 REK111 QUO111 QKS111 QAW111 PRA111 PHE111 OXI111 ONM111 ODQ111 NTU111 NJY111 NAC111 MQG111 MGK111 LWO111 LMS111 LCW111 KTA111 KJE111 JZI111 JPM111 JFQ111 IVU111 ILY111 ICC111 HSG111 HIK111 GYO111 GOS111 GEW111 FVA111 FLE111 FBI111 ERM111 EHQ111 DXU111 DNY111 DEC111 CUG111 CKK111 CAO111 BQS111 BGW111 AXA111 ANE111 ADI111 TM111 JQ111 WWC111 AC110:AC113">
      <formula1>НДС</formula1>
    </dataValidation>
    <dataValidation type="textLength" operator="equal" allowBlank="1" showInputMessage="1" showErrorMessage="1" error="БИН должен содержать 12 символов" sqref="WXC982924:WXC983752 BA65420:BA66248 KQ65420:KQ66248 UM65420:UM66248 AEI65420:AEI66248 AOE65420:AOE66248 AYA65420:AYA66248 BHW65420:BHW66248 BRS65420:BRS66248 CBO65420:CBO66248 CLK65420:CLK66248 CVG65420:CVG66248 DFC65420:DFC66248 DOY65420:DOY66248 DYU65420:DYU66248 EIQ65420:EIQ66248 ESM65420:ESM66248 FCI65420:FCI66248 FME65420:FME66248 FWA65420:FWA66248 GFW65420:GFW66248 GPS65420:GPS66248 GZO65420:GZO66248 HJK65420:HJK66248 HTG65420:HTG66248 IDC65420:IDC66248 IMY65420:IMY66248 IWU65420:IWU66248 JGQ65420:JGQ66248 JQM65420:JQM66248 KAI65420:KAI66248 KKE65420:KKE66248 KUA65420:KUA66248 LDW65420:LDW66248 LNS65420:LNS66248 LXO65420:LXO66248 MHK65420:MHK66248 MRG65420:MRG66248 NBC65420:NBC66248 NKY65420:NKY66248 NUU65420:NUU66248 OEQ65420:OEQ66248 OOM65420:OOM66248 OYI65420:OYI66248 PIE65420:PIE66248 PSA65420:PSA66248 QBW65420:QBW66248 QLS65420:QLS66248 QVO65420:QVO66248 RFK65420:RFK66248 RPG65420:RPG66248 RZC65420:RZC66248 SIY65420:SIY66248 SSU65420:SSU66248 TCQ65420:TCQ66248 TMM65420:TMM66248 TWI65420:TWI66248 UGE65420:UGE66248 UQA65420:UQA66248 UZW65420:UZW66248 VJS65420:VJS66248 VTO65420:VTO66248 WDK65420:WDK66248 WNG65420:WNG66248 WXC65420:WXC66248 BA130956:BA131784 KQ130956:KQ131784 UM130956:UM131784 AEI130956:AEI131784 AOE130956:AOE131784 AYA130956:AYA131784 BHW130956:BHW131784 BRS130956:BRS131784 CBO130956:CBO131784 CLK130956:CLK131784 CVG130956:CVG131784 DFC130956:DFC131784 DOY130956:DOY131784 DYU130956:DYU131784 EIQ130956:EIQ131784 ESM130956:ESM131784 FCI130956:FCI131784 FME130956:FME131784 FWA130956:FWA131784 GFW130956:GFW131784 GPS130956:GPS131784 GZO130956:GZO131784 HJK130956:HJK131784 HTG130956:HTG131784 IDC130956:IDC131784 IMY130956:IMY131784 IWU130956:IWU131784 JGQ130956:JGQ131784 JQM130956:JQM131784 KAI130956:KAI131784 KKE130956:KKE131784 KUA130956:KUA131784 LDW130956:LDW131784 LNS130956:LNS131784 LXO130956:LXO131784 MHK130956:MHK131784 MRG130956:MRG131784 NBC130956:NBC131784 NKY130956:NKY131784 NUU130956:NUU131784 OEQ130956:OEQ131784 OOM130956:OOM131784 OYI130956:OYI131784 PIE130956:PIE131784 PSA130956:PSA131784 QBW130956:QBW131784 QLS130956:QLS131784 QVO130956:QVO131784 RFK130956:RFK131784 RPG130956:RPG131784 RZC130956:RZC131784 SIY130956:SIY131784 SSU130956:SSU131784 TCQ130956:TCQ131784 TMM130956:TMM131784 TWI130956:TWI131784 UGE130956:UGE131784 UQA130956:UQA131784 UZW130956:UZW131784 VJS130956:VJS131784 VTO130956:VTO131784 WDK130956:WDK131784 WNG130956:WNG131784 WXC130956:WXC131784 BA196492:BA197320 KQ196492:KQ197320 UM196492:UM197320 AEI196492:AEI197320 AOE196492:AOE197320 AYA196492:AYA197320 BHW196492:BHW197320 BRS196492:BRS197320 CBO196492:CBO197320 CLK196492:CLK197320 CVG196492:CVG197320 DFC196492:DFC197320 DOY196492:DOY197320 DYU196492:DYU197320 EIQ196492:EIQ197320 ESM196492:ESM197320 FCI196492:FCI197320 FME196492:FME197320 FWA196492:FWA197320 GFW196492:GFW197320 GPS196492:GPS197320 GZO196492:GZO197320 HJK196492:HJK197320 HTG196492:HTG197320 IDC196492:IDC197320 IMY196492:IMY197320 IWU196492:IWU197320 JGQ196492:JGQ197320 JQM196492:JQM197320 KAI196492:KAI197320 KKE196492:KKE197320 KUA196492:KUA197320 LDW196492:LDW197320 LNS196492:LNS197320 LXO196492:LXO197320 MHK196492:MHK197320 MRG196492:MRG197320 NBC196492:NBC197320 NKY196492:NKY197320 NUU196492:NUU197320 OEQ196492:OEQ197320 OOM196492:OOM197320 OYI196492:OYI197320 PIE196492:PIE197320 PSA196492:PSA197320 QBW196492:QBW197320 QLS196492:QLS197320 QVO196492:QVO197320 RFK196492:RFK197320 RPG196492:RPG197320 RZC196492:RZC197320 SIY196492:SIY197320 SSU196492:SSU197320 TCQ196492:TCQ197320 TMM196492:TMM197320 TWI196492:TWI197320 UGE196492:UGE197320 UQA196492:UQA197320 UZW196492:UZW197320 VJS196492:VJS197320 VTO196492:VTO197320 WDK196492:WDK197320 WNG196492:WNG197320 WXC196492:WXC197320 BA262028:BA262856 KQ262028:KQ262856 UM262028:UM262856 AEI262028:AEI262856 AOE262028:AOE262856 AYA262028:AYA262856 BHW262028:BHW262856 BRS262028:BRS262856 CBO262028:CBO262856 CLK262028:CLK262856 CVG262028:CVG262856 DFC262028:DFC262856 DOY262028:DOY262856 DYU262028:DYU262856 EIQ262028:EIQ262856 ESM262028:ESM262856 FCI262028:FCI262856 FME262028:FME262856 FWA262028:FWA262856 GFW262028:GFW262856 GPS262028:GPS262856 GZO262028:GZO262856 HJK262028:HJK262856 HTG262028:HTG262856 IDC262028:IDC262856 IMY262028:IMY262856 IWU262028:IWU262856 JGQ262028:JGQ262856 JQM262028:JQM262856 KAI262028:KAI262856 KKE262028:KKE262856 KUA262028:KUA262856 LDW262028:LDW262856 LNS262028:LNS262856 LXO262028:LXO262856 MHK262028:MHK262856 MRG262028:MRG262856 NBC262028:NBC262856 NKY262028:NKY262856 NUU262028:NUU262856 OEQ262028:OEQ262856 OOM262028:OOM262856 OYI262028:OYI262856 PIE262028:PIE262856 PSA262028:PSA262856 QBW262028:QBW262856 QLS262028:QLS262856 QVO262028:QVO262856 RFK262028:RFK262856 RPG262028:RPG262856 RZC262028:RZC262856 SIY262028:SIY262856 SSU262028:SSU262856 TCQ262028:TCQ262856 TMM262028:TMM262856 TWI262028:TWI262856 UGE262028:UGE262856 UQA262028:UQA262856 UZW262028:UZW262856 VJS262028:VJS262856 VTO262028:VTO262856 WDK262028:WDK262856 WNG262028:WNG262856 WXC262028:WXC262856 BA327564:BA328392 KQ327564:KQ328392 UM327564:UM328392 AEI327564:AEI328392 AOE327564:AOE328392 AYA327564:AYA328392 BHW327564:BHW328392 BRS327564:BRS328392 CBO327564:CBO328392 CLK327564:CLK328392 CVG327564:CVG328392 DFC327564:DFC328392 DOY327564:DOY328392 DYU327564:DYU328392 EIQ327564:EIQ328392 ESM327564:ESM328392 FCI327564:FCI328392 FME327564:FME328392 FWA327564:FWA328392 GFW327564:GFW328392 GPS327564:GPS328392 GZO327564:GZO328392 HJK327564:HJK328392 HTG327564:HTG328392 IDC327564:IDC328392 IMY327564:IMY328392 IWU327564:IWU328392 JGQ327564:JGQ328392 JQM327564:JQM328392 KAI327564:KAI328392 KKE327564:KKE328392 KUA327564:KUA328392 LDW327564:LDW328392 LNS327564:LNS328392 LXO327564:LXO328392 MHK327564:MHK328392 MRG327564:MRG328392 NBC327564:NBC328392 NKY327564:NKY328392 NUU327564:NUU328392 OEQ327564:OEQ328392 OOM327564:OOM328392 OYI327564:OYI328392 PIE327564:PIE328392 PSA327564:PSA328392 QBW327564:QBW328392 QLS327564:QLS328392 QVO327564:QVO328392 RFK327564:RFK328392 RPG327564:RPG328392 RZC327564:RZC328392 SIY327564:SIY328392 SSU327564:SSU328392 TCQ327564:TCQ328392 TMM327564:TMM328392 TWI327564:TWI328392 UGE327564:UGE328392 UQA327564:UQA328392 UZW327564:UZW328392 VJS327564:VJS328392 VTO327564:VTO328392 WDK327564:WDK328392 WNG327564:WNG328392 WXC327564:WXC328392 BA393100:BA393928 KQ393100:KQ393928 UM393100:UM393928 AEI393100:AEI393928 AOE393100:AOE393928 AYA393100:AYA393928 BHW393100:BHW393928 BRS393100:BRS393928 CBO393100:CBO393928 CLK393100:CLK393928 CVG393100:CVG393928 DFC393100:DFC393928 DOY393100:DOY393928 DYU393100:DYU393928 EIQ393100:EIQ393928 ESM393100:ESM393928 FCI393100:FCI393928 FME393100:FME393928 FWA393100:FWA393928 GFW393100:GFW393928 GPS393100:GPS393928 GZO393100:GZO393928 HJK393100:HJK393928 HTG393100:HTG393928 IDC393100:IDC393928 IMY393100:IMY393928 IWU393100:IWU393928 JGQ393100:JGQ393928 JQM393100:JQM393928 KAI393100:KAI393928 KKE393100:KKE393928 KUA393100:KUA393928 LDW393100:LDW393928 LNS393100:LNS393928 LXO393100:LXO393928 MHK393100:MHK393928 MRG393100:MRG393928 NBC393100:NBC393928 NKY393100:NKY393928 NUU393100:NUU393928 OEQ393100:OEQ393928 OOM393100:OOM393928 OYI393100:OYI393928 PIE393100:PIE393928 PSA393100:PSA393928 QBW393100:QBW393928 QLS393100:QLS393928 QVO393100:QVO393928 RFK393100:RFK393928 RPG393100:RPG393928 RZC393100:RZC393928 SIY393100:SIY393928 SSU393100:SSU393928 TCQ393100:TCQ393928 TMM393100:TMM393928 TWI393100:TWI393928 UGE393100:UGE393928 UQA393100:UQA393928 UZW393100:UZW393928 VJS393100:VJS393928 VTO393100:VTO393928 WDK393100:WDK393928 WNG393100:WNG393928 WXC393100:WXC393928 BA458636:BA459464 KQ458636:KQ459464 UM458636:UM459464 AEI458636:AEI459464 AOE458636:AOE459464 AYA458636:AYA459464 BHW458636:BHW459464 BRS458636:BRS459464 CBO458636:CBO459464 CLK458636:CLK459464 CVG458636:CVG459464 DFC458636:DFC459464 DOY458636:DOY459464 DYU458636:DYU459464 EIQ458636:EIQ459464 ESM458636:ESM459464 FCI458636:FCI459464 FME458636:FME459464 FWA458636:FWA459464 GFW458636:GFW459464 GPS458636:GPS459464 GZO458636:GZO459464 HJK458636:HJK459464 HTG458636:HTG459464 IDC458636:IDC459464 IMY458636:IMY459464 IWU458636:IWU459464 JGQ458636:JGQ459464 JQM458636:JQM459464 KAI458636:KAI459464 KKE458636:KKE459464 KUA458636:KUA459464 LDW458636:LDW459464 LNS458636:LNS459464 LXO458636:LXO459464 MHK458636:MHK459464 MRG458636:MRG459464 NBC458636:NBC459464 NKY458636:NKY459464 NUU458636:NUU459464 OEQ458636:OEQ459464 OOM458636:OOM459464 OYI458636:OYI459464 PIE458636:PIE459464 PSA458636:PSA459464 QBW458636:QBW459464 QLS458636:QLS459464 QVO458636:QVO459464 RFK458636:RFK459464 RPG458636:RPG459464 RZC458636:RZC459464 SIY458636:SIY459464 SSU458636:SSU459464 TCQ458636:TCQ459464 TMM458636:TMM459464 TWI458636:TWI459464 UGE458636:UGE459464 UQA458636:UQA459464 UZW458636:UZW459464 VJS458636:VJS459464 VTO458636:VTO459464 WDK458636:WDK459464 WNG458636:WNG459464 WXC458636:WXC459464 BA524172:BA525000 KQ524172:KQ525000 UM524172:UM525000 AEI524172:AEI525000 AOE524172:AOE525000 AYA524172:AYA525000 BHW524172:BHW525000 BRS524172:BRS525000 CBO524172:CBO525000 CLK524172:CLK525000 CVG524172:CVG525000 DFC524172:DFC525000 DOY524172:DOY525000 DYU524172:DYU525000 EIQ524172:EIQ525000 ESM524172:ESM525000 FCI524172:FCI525000 FME524172:FME525000 FWA524172:FWA525000 GFW524172:GFW525000 GPS524172:GPS525000 GZO524172:GZO525000 HJK524172:HJK525000 HTG524172:HTG525000 IDC524172:IDC525000 IMY524172:IMY525000 IWU524172:IWU525000 JGQ524172:JGQ525000 JQM524172:JQM525000 KAI524172:KAI525000 KKE524172:KKE525000 KUA524172:KUA525000 LDW524172:LDW525000 LNS524172:LNS525000 LXO524172:LXO525000 MHK524172:MHK525000 MRG524172:MRG525000 NBC524172:NBC525000 NKY524172:NKY525000 NUU524172:NUU525000 OEQ524172:OEQ525000 OOM524172:OOM525000 OYI524172:OYI525000 PIE524172:PIE525000 PSA524172:PSA525000 QBW524172:QBW525000 QLS524172:QLS525000 QVO524172:QVO525000 RFK524172:RFK525000 RPG524172:RPG525000 RZC524172:RZC525000 SIY524172:SIY525000 SSU524172:SSU525000 TCQ524172:TCQ525000 TMM524172:TMM525000 TWI524172:TWI525000 UGE524172:UGE525000 UQA524172:UQA525000 UZW524172:UZW525000 VJS524172:VJS525000 VTO524172:VTO525000 WDK524172:WDK525000 WNG524172:WNG525000 WXC524172:WXC525000 BA589708:BA590536 KQ589708:KQ590536 UM589708:UM590536 AEI589708:AEI590536 AOE589708:AOE590536 AYA589708:AYA590536 BHW589708:BHW590536 BRS589708:BRS590536 CBO589708:CBO590536 CLK589708:CLK590536 CVG589708:CVG590536 DFC589708:DFC590536 DOY589708:DOY590536 DYU589708:DYU590536 EIQ589708:EIQ590536 ESM589708:ESM590536 FCI589708:FCI590536 FME589708:FME590536 FWA589708:FWA590536 GFW589708:GFW590536 GPS589708:GPS590536 GZO589708:GZO590536 HJK589708:HJK590536 HTG589708:HTG590536 IDC589708:IDC590536 IMY589708:IMY590536 IWU589708:IWU590536 JGQ589708:JGQ590536 JQM589708:JQM590536 KAI589708:KAI590536 KKE589708:KKE590536 KUA589708:KUA590536 LDW589708:LDW590536 LNS589708:LNS590536 LXO589708:LXO590536 MHK589708:MHK590536 MRG589708:MRG590536 NBC589708:NBC590536 NKY589708:NKY590536 NUU589708:NUU590536 OEQ589708:OEQ590536 OOM589708:OOM590536 OYI589708:OYI590536 PIE589708:PIE590536 PSA589708:PSA590536 QBW589708:QBW590536 QLS589708:QLS590536 QVO589708:QVO590536 RFK589708:RFK590536 RPG589708:RPG590536 RZC589708:RZC590536 SIY589708:SIY590536 SSU589708:SSU590536 TCQ589708:TCQ590536 TMM589708:TMM590536 TWI589708:TWI590536 UGE589708:UGE590536 UQA589708:UQA590536 UZW589708:UZW590536 VJS589708:VJS590536 VTO589708:VTO590536 WDK589708:WDK590536 WNG589708:WNG590536 WXC589708:WXC590536 BA655244:BA656072 KQ655244:KQ656072 UM655244:UM656072 AEI655244:AEI656072 AOE655244:AOE656072 AYA655244:AYA656072 BHW655244:BHW656072 BRS655244:BRS656072 CBO655244:CBO656072 CLK655244:CLK656072 CVG655244:CVG656072 DFC655244:DFC656072 DOY655244:DOY656072 DYU655244:DYU656072 EIQ655244:EIQ656072 ESM655244:ESM656072 FCI655244:FCI656072 FME655244:FME656072 FWA655244:FWA656072 GFW655244:GFW656072 GPS655244:GPS656072 GZO655244:GZO656072 HJK655244:HJK656072 HTG655244:HTG656072 IDC655244:IDC656072 IMY655244:IMY656072 IWU655244:IWU656072 JGQ655244:JGQ656072 JQM655244:JQM656072 KAI655244:KAI656072 KKE655244:KKE656072 KUA655244:KUA656072 LDW655244:LDW656072 LNS655244:LNS656072 LXO655244:LXO656072 MHK655244:MHK656072 MRG655244:MRG656072 NBC655244:NBC656072 NKY655244:NKY656072 NUU655244:NUU656072 OEQ655244:OEQ656072 OOM655244:OOM656072 OYI655244:OYI656072 PIE655244:PIE656072 PSA655244:PSA656072 QBW655244:QBW656072 QLS655244:QLS656072 QVO655244:QVO656072 RFK655244:RFK656072 RPG655244:RPG656072 RZC655244:RZC656072 SIY655244:SIY656072 SSU655244:SSU656072 TCQ655244:TCQ656072 TMM655244:TMM656072 TWI655244:TWI656072 UGE655244:UGE656072 UQA655244:UQA656072 UZW655244:UZW656072 VJS655244:VJS656072 VTO655244:VTO656072 WDK655244:WDK656072 WNG655244:WNG656072 WXC655244:WXC656072 BA720780:BA721608 KQ720780:KQ721608 UM720780:UM721608 AEI720780:AEI721608 AOE720780:AOE721608 AYA720780:AYA721608 BHW720780:BHW721608 BRS720780:BRS721608 CBO720780:CBO721608 CLK720780:CLK721608 CVG720780:CVG721608 DFC720780:DFC721608 DOY720780:DOY721608 DYU720780:DYU721608 EIQ720780:EIQ721608 ESM720780:ESM721608 FCI720780:FCI721608 FME720780:FME721608 FWA720780:FWA721608 GFW720780:GFW721608 GPS720780:GPS721608 GZO720780:GZO721608 HJK720780:HJK721608 HTG720780:HTG721608 IDC720780:IDC721608 IMY720780:IMY721608 IWU720780:IWU721608 JGQ720780:JGQ721608 JQM720780:JQM721608 KAI720780:KAI721608 KKE720780:KKE721608 KUA720780:KUA721608 LDW720780:LDW721608 LNS720780:LNS721608 LXO720780:LXO721608 MHK720780:MHK721608 MRG720780:MRG721608 NBC720780:NBC721608 NKY720780:NKY721608 NUU720780:NUU721608 OEQ720780:OEQ721608 OOM720780:OOM721608 OYI720780:OYI721608 PIE720780:PIE721608 PSA720780:PSA721608 QBW720780:QBW721608 QLS720780:QLS721608 QVO720780:QVO721608 RFK720780:RFK721608 RPG720780:RPG721608 RZC720780:RZC721608 SIY720780:SIY721608 SSU720780:SSU721608 TCQ720780:TCQ721608 TMM720780:TMM721608 TWI720780:TWI721608 UGE720780:UGE721608 UQA720780:UQA721608 UZW720780:UZW721608 VJS720780:VJS721608 VTO720780:VTO721608 WDK720780:WDK721608 WNG720780:WNG721608 WXC720780:WXC721608 BA786316:BA787144 KQ786316:KQ787144 UM786316:UM787144 AEI786316:AEI787144 AOE786316:AOE787144 AYA786316:AYA787144 BHW786316:BHW787144 BRS786316:BRS787144 CBO786316:CBO787144 CLK786316:CLK787144 CVG786316:CVG787144 DFC786316:DFC787144 DOY786316:DOY787144 DYU786316:DYU787144 EIQ786316:EIQ787144 ESM786316:ESM787144 FCI786316:FCI787144 FME786316:FME787144 FWA786316:FWA787144 GFW786316:GFW787144 GPS786316:GPS787144 GZO786316:GZO787144 HJK786316:HJK787144 HTG786316:HTG787144 IDC786316:IDC787144 IMY786316:IMY787144 IWU786316:IWU787144 JGQ786316:JGQ787144 JQM786316:JQM787144 KAI786316:KAI787144 KKE786316:KKE787144 KUA786316:KUA787144 LDW786316:LDW787144 LNS786316:LNS787144 LXO786316:LXO787144 MHK786316:MHK787144 MRG786316:MRG787144 NBC786316:NBC787144 NKY786316:NKY787144 NUU786316:NUU787144 OEQ786316:OEQ787144 OOM786316:OOM787144 OYI786316:OYI787144 PIE786316:PIE787144 PSA786316:PSA787144 QBW786316:QBW787144 QLS786316:QLS787144 QVO786316:QVO787144 RFK786316:RFK787144 RPG786316:RPG787144 RZC786316:RZC787144 SIY786316:SIY787144 SSU786316:SSU787144 TCQ786316:TCQ787144 TMM786316:TMM787144 TWI786316:TWI787144 UGE786316:UGE787144 UQA786316:UQA787144 UZW786316:UZW787144 VJS786316:VJS787144 VTO786316:VTO787144 WDK786316:WDK787144 WNG786316:WNG787144 WXC786316:WXC787144 BA851852:BA852680 KQ851852:KQ852680 UM851852:UM852680 AEI851852:AEI852680 AOE851852:AOE852680 AYA851852:AYA852680 BHW851852:BHW852680 BRS851852:BRS852680 CBO851852:CBO852680 CLK851852:CLK852680 CVG851852:CVG852680 DFC851852:DFC852680 DOY851852:DOY852680 DYU851852:DYU852680 EIQ851852:EIQ852680 ESM851852:ESM852680 FCI851852:FCI852680 FME851852:FME852680 FWA851852:FWA852680 GFW851852:GFW852680 GPS851852:GPS852680 GZO851852:GZO852680 HJK851852:HJK852680 HTG851852:HTG852680 IDC851852:IDC852680 IMY851852:IMY852680 IWU851852:IWU852680 JGQ851852:JGQ852680 JQM851852:JQM852680 KAI851852:KAI852680 KKE851852:KKE852680 KUA851852:KUA852680 LDW851852:LDW852680 LNS851852:LNS852680 LXO851852:LXO852680 MHK851852:MHK852680 MRG851852:MRG852680 NBC851852:NBC852680 NKY851852:NKY852680 NUU851852:NUU852680 OEQ851852:OEQ852680 OOM851852:OOM852680 OYI851852:OYI852680 PIE851852:PIE852680 PSA851852:PSA852680 QBW851852:QBW852680 QLS851852:QLS852680 QVO851852:QVO852680 RFK851852:RFK852680 RPG851852:RPG852680 RZC851852:RZC852680 SIY851852:SIY852680 SSU851852:SSU852680 TCQ851852:TCQ852680 TMM851852:TMM852680 TWI851852:TWI852680 UGE851852:UGE852680 UQA851852:UQA852680 UZW851852:UZW852680 VJS851852:VJS852680 VTO851852:VTO852680 WDK851852:WDK852680 WNG851852:WNG852680 WXC851852:WXC852680 BA917388:BA918216 KQ917388:KQ918216 UM917388:UM918216 AEI917388:AEI918216 AOE917388:AOE918216 AYA917388:AYA918216 BHW917388:BHW918216 BRS917388:BRS918216 CBO917388:CBO918216 CLK917388:CLK918216 CVG917388:CVG918216 DFC917388:DFC918216 DOY917388:DOY918216 DYU917388:DYU918216 EIQ917388:EIQ918216 ESM917388:ESM918216 FCI917388:FCI918216 FME917388:FME918216 FWA917388:FWA918216 GFW917388:GFW918216 GPS917388:GPS918216 GZO917388:GZO918216 HJK917388:HJK918216 HTG917388:HTG918216 IDC917388:IDC918216 IMY917388:IMY918216 IWU917388:IWU918216 JGQ917388:JGQ918216 JQM917388:JQM918216 KAI917388:KAI918216 KKE917388:KKE918216 KUA917388:KUA918216 LDW917388:LDW918216 LNS917388:LNS918216 LXO917388:LXO918216 MHK917388:MHK918216 MRG917388:MRG918216 NBC917388:NBC918216 NKY917388:NKY918216 NUU917388:NUU918216 OEQ917388:OEQ918216 OOM917388:OOM918216 OYI917388:OYI918216 PIE917388:PIE918216 PSA917388:PSA918216 QBW917388:QBW918216 QLS917388:QLS918216 QVO917388:QVO918216 RFK917388:RFK918216 RPG917388:RPG918216 RZC917388:RZC918216 SIY917388:SIY918216 SSU917388:SSU918216 TCQ917388:TCQ918216 TMM917388:TMM918216 TWI917388:TWI918216 UGE917388:UGE918216 UQA917388:UQA918216 UZW917388:UZW918216 VJS917388:VJS918216 VTO917388:VTO918216 WDK917388:WDK918216 WNG917388:WNG918216 WXC917388:WXC918216 BA982924:BA983752 KQ982924:KQ983752 UM982924:UM983752 AEI982924:AEI983752 AOE982924:AOE983752 AYA982924:AYA983752 BHW982924:BHW983752 BRS982924:BRS983752 CBO982924:CBO983752 CLK982924:CLK983752 CVG982924:CVG983752 DFC982924:DFC983752 DOY982924:DOY983752 DYU982924:DYU983752 EIQ982924:EIQ983752 ESM982924:ESM983752 FCI982924:FCI983752 FME982924:FME983752 FWA982924:FWA983752 GFW982924:GFW983752 GPS982924:GPS983752 GZO982924:GZO983752 HJK982924:HJK983752 HTG982924:HTG983752 IDC982924:IDC983752 IMY982924:IMY983752 IWU982924:IWU983752 JGQ982924:JGQ983752 JQM982924:JQM983752 KAI982924:KAI983752 KKE982924:KKE983752 KUA982924:KUA983752 LDW982924:LDW983752 LNS982924:LNS983752 LXO982924:LXO983752 MHK982924:MHK983752 MRG982924:MRG983752 NBC982924:NBC983752 NKY982924:NKY983752 NUU982924:NUU983752 OEQ982924:OEQ983752 OOM982924:OOM983752 OYI982924:OYI983752 PIE982924:PIE983752 PSA982924:PSA983752 QBW982924:QBW983752 QLS982924:QLS983752 QVO982924:QVO983752 RFK982924:RFK983752 RPG982924:RPG983752 RZC982924:RZC983752 SIY982924:SIY983752 SSU982924:SSU983752 TCQ982924:TCQ983752 TMM982924:TMM983752 TWI982924:TWI983752 UGE982924:UGE983752 UQA982924:UQA983752 UZW982924:UZW983752 VJS982924:VJS983752 VTO982924:VTO983752 WDK982924:WDK983752 WNG982924:WNG983752 KQ62 KQ9 WXC9 WXC62 WNG9 WNG62 WDK9 WDK62 VTO9 VTO62 VJS9 VJS62 UZW9 UZW62 UQA9 UQA62 UGE9 UGE62 TWI9 TWI62 TMM9 TMM62 TCQ9 TCQ62 SSU9 SSU62 SIY9 SIY62 RZC9 RZC62 RPG9 RPG62 RFK9 RFK62 QVO9 QVO62 QLS9 QLS62 QBW9 QBW62 PSA9 PSA62 PIE9 PIE62 OYI9 OYI62 OOM9 OOM62 OEQ9 OEQ62 NUU9 NUU62 NKY9 NKY62 NBC9 NBC62 MRG9 MRG62 MHK9 MHK62 LXO9 LXO62 LNS9 LNS62 LDW9 LDW62 KUA9 KUA62 KKE9 KKE62 KAI9 KAI62 JQM9 JQM62 JGQ9 JGQ62 IWU9 IWU62 IMY9 IMY62 IDC9 IDC62 HTG9 HTG62 HJK9 HJK62 GZO9 GZO62 GPS9 GPS62 GFW9 GFW62 FWA9 FWA62 FME9 FME62 FCI9 FCI62 ESM9 ESM62 EIQ9 EIQ62 DYU9 DYU62 DOY9 DOY62 DFC9 DFC62 CVG9 CVG62 CLK9 CLK62 CBO9 CBO62 BRS9 BRS62 BHW9 BHW62 AYA9 AYA62 AOE9 AOE62 AEI9 AEI62 UM9 UM62 BA9 VTO117:VTO712 VJS117:VJS712 UZW117:UZW712 UQA117:UQA712 UGE117:UGE712 TWI117:TWI712 TMM117:TMM712 TCQ117:TCQ712 SSU117:SSU712 SIY117:SIY712 RZC117:RZC712 RPG117:RPG712 RFK117:RFK712 QVO117:QVO712 QLS117:QLS712 QBW117:QBW712 PSA117:PSA712 PIE117:PIE712 OYI117:OYI712 OOM117:OOM712 OEQ117:OEQ712 NUU117:NUU712 NKY117:NKY712 NBC117:NBC712 MRG117:MRG712 MHK117:MHK712 LXO117:LXO712 LNS117:LNS712 LDW117:LDW712 KUA117:KUA712 KKE117:KKE712 KAI117:KAI712 JQM117:JQM712 JGQ117:JGQ712 IWU117:IWU712 IMY117:IMY712 IDC117:IDC712 HTG117:HTG712 HJK117:HJK712 GZO117:GZO712 GPS117:GPS712 GFW117:GFW712 FWA117:FWA712 FME117:FME712 FCI117:FCI712 ESM117:ESM712 EIQ117:EIQ712 DYU117:DYU712 DOY117:DOY712 DFC117:DFC712 CVG117:CVG712 CLK117:CLK712 CBO117:CBO712 BRS117:BRS712 BHW117:BHW712 AYA117:AYA712 AOE117:AOE712 AEI117:AEI712 UM117:UM712 KQ117:KQ712 WXC117:WXC712 WNG117:WNG712 WDI114:WDI116 VTM114:VTM116 VJQ114:VJQ116 UZU114:UZU116 UPY114:UPY116 UGC114:UGC116 TWG114:TWG116 TMK114:TMK116 TCO114:TCO116 SSS114:SSS116 SIW114:SIW116 RZA114:RZA116 RPE114:RPE116 RFI114:RFI116 QVM114:QVM116 QLQ114:QLQ116 QBU114:QBU116 PRY114:PRY116 PIC114:PIC116 OYG114:OYG116 OOK114:OOK116 OEO114:OEO116 NUS114:NUS116 NKW114:NKW116 NBA114:NBA116 MRE114:MRE116 MHI114:MHI116 LXM114:LXM116 LNQ114:LNQ116 LDU114:LDU116 KTY114:KTY116 KKC114:KKC116 KAG114:KAG116 JQK114:JQK116 JGO114:JGO116 IWS114:IWS116 IMW114:IMW116 IDA114:IDA116 HTE114:HTE116 HJI114:HJI116 GZM114:GZM116 GPQ114:GPQ116 GFU114:GFU116 FVY114:FVY116 FMC114:FMC116 FCG114:FCG116 ESK114:ESK116 EIO114:EIO116 DYS114:DYS116 DOW114:DOW116 DFA114:DFA116 CVE114:CVE116 CLI114:CLI116 CBM114:CBM116 BRQ114:BRQ116 BHU114:BHU116 AXY114:AXY116 AOC114:AOC116 AEG114:AEG116 UK114:UK116 KO114:KO116 WXA114:WXA116 WDK117:WDK712 BG37:BG48 BA62 AZ50:AZ60 ADW50:ADW61 UA50:UA61 KE50:KE61 WWQ50:WWQ61 WMU50:WMU61 WCY50:WCY61 VTC50:VTC61 VJG50:VJG61 UZK50:UZK61 UPO50:UPO61 UFS50:UFS61 TVW50:TVW61 TMA50:TMA61 TCE50:TCE61 SSI50:SSI61 SIM50:SIM61 RYQ50:RYQ61 ROU50:ROU61 REY50:REY61 QVC50:QVC61 QLG50:QLG61 QBK50:QBK61 PRO50:PRO61 PHS50:PHS61 OXW50:OXW61 OOA50:OOA61 OEE50:OEE61 NUI50:NUI61 NKM50:NKM61 NAQ50:NAQ61 MQU50:MQU61 MGY50:MGY61 LXC50:LXC61 LNG50:LNG61 LDK50:LDK61 KTO50:KTO61 KJS50:KJS61 JZW50:JZW61 JQA50:JQA61 JGE50:JGE61 IWI50:IWI61 IMM50:IMM61 ICQ50:ICQ61 HSU50:HSU61 HIY50:HIY61 GZC50:GZC61 GPG50:GPG61 GFK50:GFK61 FVO50:FVO61 FLS50:FLS61 FBW50:FBW61 ESA50:ESA61 EIE50:EIE61 DYI50:DYI61 DOM50:DOM61 DEQ50:DEQ61 CUU50:CUU61 CKY50:CKY61 CBC50:CBC61 BRG50:BRG61 BHK50:BHK61 AXO50:AXO61 ANS50:ANS61 BG61 WNE67:WNE72 WDI67:WDI72 VTM67:VTM72 VJQ67:VJQ72 UZU67:UZU72 UPY67:UPY72 UGC67:UGC72 TWG67:TWG72 TMK67:TMK72 TCO67:TCO72 SSS67:SSS72 SIW67:SIW72 RZA67:RZA72 RPE67:RPE72 RFI67:RFI72 QVM67:QVM72 QLQ67:QLQ72 QBU67:QBU72 PRY67:PRY72 PIC67:PIC72 OYG67:OYG72 OOK67:OOK72 OEO67:OEO72 NUS67:NUS72 NKW67:NKW72 NBA67:NBA72 MRE67:MRE72 MHI67:MHI72 LXM67:LXM72 LNQ67:LNQ72 LDU67:LDU72 KTY67:KTY72 KKC67:KKC72 KAG67:KAG72 JQK67:JQK72 JGO67:JGO72 IWS67:IWS72 IMW67:IMW72 IDA67:IDA72 HTE67:HTE72 HJI67:HJI72 GZM67:GZM72 GPQ67:GPQ72 GFU67:GFU72 FVY67:FVY72 FMC67:FMC72 FCG67:FCG72 ESK67:ESK72 EIO67:EIO72 DYS67:DYS72 DOW67:DOW72 DFA67:DFA72 CVE67:CVE72 CLI67:CLI72 CBM67:CBM72 BRQ67:BRQ72 BHU67:BHU72 AXY67:AXY72 AOC67:AOC72 AEG67:AEG72 UK67:UK72 KO67:KO72 BA72 WXA67:WXA72 BA108:BA109 BF109 BA64:BA70 BA75:BA101 WXA111 KO111 UK111 AEG111 AOC111 AXY111 BHU111 BRQ111 CBM111 CLI111 CVE111 DFA111 DOW111 DYS111 EIO111 ESK111 FCG111 FMC111 FVY111 GFU111 GPQ111 GZM111 HJI111 HTE111 IDA111 IMW111 IWS111 JGO111 JQK111 KAG111 KKC111 KTY111 LDU111 LNQ111 LXM111 MHI111 MRE111 NBA111 NKW111 NUS111 OEO111 OOK111 OYG111 PIC111 PRY111 QBU111 QLQ111 QVM111 RFI111 RPE111 RZA111 SIW111 SSS111 TCO111 TMK111 TWG111 UGC111 UPY111 UZU111 VJQ111 VTM111 WDI111 WNE111 WNE114:WNE116 BA111:BA712">
      <formula1>12</formula1>
    </dataValidation>
    <dataValidation type="list" allowBlank="1" showInputMessage="1" showErrorMessage="1" sqref="WVQ982924:WVQ983752 K65420:K66248 JE65420:JE66248 TA65420:TA66248 ACW65420:ACW66248 AMS65420:AMS66248 AWO65420:AWO66248 BGK65420:BGK66248 BQG65420:BQG66248 CAC65420:CAC66248 CJY65420:CJY66248 CTU65420:CTU66248 DDQ65420:DDQ66248 DNM65420:DNM66248 DXI65420:DXI66248 EHE65420:EHE66248 ERA65420:ERA66248 FAW65420:FAW66248 FKS65420:FKS66248 FUO65420:FUO66248 GEK65420:GEK66248 GOG65420:GOG66248 GYC65420:GYC66248 HHY65420:HHY66248 HRU65420:HRU66248 IBQ65420:IBQ66248 ILM65420:ILM66248 IVI65420:IVI66248 JFE65420:JFE66248 JPA65420:JPA66248 JYW65420:JYW66248 KIS65420:KIS66248 KSO65420:KSO66248 LCK65420:LCK66248 LMG65420:LMG66248 LWC65420:LWC66248 MFY65420:MFY66248 MPU65420:MPU66248 MZQ65420:MZQ66248 NJM65420:NJM66248 NTI65420:NTI66248 ODE65420:ODE66248 ONA65420:ONA66248 OWW65420:OWW66248 PGS65420:PGS66248 PQO65420:PQO66248 QAK65420:QAK66248 QKG65420:QKG66248 QUC65420:QUC66248 RDY65420:RDY66248 RNU65420:RNU66248 RXQ65420:RXQ66248 SHM65420:SHM66248 SRI65420:SRI66248 TBE65420:TBE66248 TLA65420:TLA66248 TUW65420:TUW66248 UES65420:UES66248 UOO65420:UOO66248 UYK65420:UYK66248 VIG65420:VIG66248 VSC65420:VSC66248 WBY65420:WBY66248 WLU65420:WLU66248 WVQ65420:WVQ66248 K130956:K131784 JE130956:JE131784 TA130956:TA131784 ACW130956:ACW131784 AMS130956:AMS131784 AWO130956:AWO131784 BGK130956:BGK131784 BQG130956:BQG131784 CAC130956:CAC131784 CJY130956:CJY131784 CTU130956:CTU131784 DDQ130956:DDQ131784 DNM130956:DNM131784 DXI130956:DXI131784 EHE130956:EHE131784 ERA130956:ERA131784 FAW130956:FAW131784 FKS130956:FKS131784 FUO130956:FUO131784 GEK130956:GEK131784 GOG130956:GOG131784 GYC130956:GYC131784 HHY130956:HHY131784 HRU130956:HRU131784 IBQ130956:IBQ131784 ILM130956:ILM131784 IVI130956:IVI131784 JFE130956:JFE131784 JPA130956:JPA131784 JYW130956:JYW131784 KIS130956:KIS131784 KSO130956:KSO131784 LCK130956:LCK131784 LMG130956:LMG131784 LWC130956:LWC131784 MFY130956:MFY131784 MPU130956:MPU131784 MZQ130956:MZQ131784 NJM130956:NJM131784 NTI130956:NTI131784 ODE130956:ODE131784 ONA130956:ONA131784 OWW130956:OWW131784 PGS130956:PGS131784 PQO130956:PQO131784 QAK130956:QAK131784 QKG130956:QKG131784 QUC130956:QUC131784 RDY130956:RDY131784 RNU130956:RNU131784 RXQ130956:RXQ131784 SHM130956:SHM131784 SRI130956:SRI131784 TBE130956:TBE131784 TLA130956:TLA131784 TUW130956:TUW131784 UES130956:UES131784 UOO130956:UOO131784 UYK130956:UYK131784 VIG130956:VIG131784 VSC130956:VSC131784 WBY130956:WBY131784 WLU130956:WLU131784 WVQ130956:WVQ131784 K196492:K197320 JE196492:JE197320 TA196492:TA197320 ACW196492:ACW197320 AMS196492:AMS197320 AWO196492:AWO197320 BGK196492:BGK197320 BQG196492:BQG197320 CAC196492:CAC197320 CJY196492:CJY197320 CTU196492:CTU197320 DDQ196492:DDQ197320 DNM196492:DNM197320 DXI196492:DXI197320 EHE196492:EHE197320 ERA196492:ERA197320 FAW196492:FAW197320 FKS196492:FKS197320 FUO196492:FUO197320 GEK196492:GEK197320 GOG196492:GOG197320 GYC196492:GYC197320 HHY196492:HHY197320 HRU196492:HRU197320 IBQ196492:IBQ197320 ILM196492:ILM197320 IVI196492:IVI197320 JFE196492:JFE197320 JPA196492:JPA197320 JYW196492:JYW197320 KIS196492:KIS197320 KSO196492:KSO197320 LCK196492:LCK197320 LMG196492:LMG197320 LWC196492:LWC197320 MFY196492:MFY197320 MPU196492:MPU197320 MZQ196492:MZQ197320 NJM196492:NJM197320 NTI196492:NTI197320 ODE196492:ODE197320 ONA196492:ONA197320 OWW196492:OWW197320 PGS196492:PGS197320 PQO196492:PQO197320 QAK196492:QAK197320 QKG196492:QKG197320 QUC196492:QUC197320 RDY196492:RDY197320 RNU196492:RNU197320 RXQ196492:RXQ197320 SHM196492:SHM197320 SRI196492:SRI197320 TBE196492:TBE197320 TLA196492:TLA197320 TUW196492:TUW197320 UES196492:UES197320 UOO196492:UOO197320 UYK196492:UYK197320 VIG196492:VIG197320 VSC196492:VSC197320 WBY196492:WBY197320 WLU196492:WLU197320 WVQ196492:WVQ197320 K262028:K262856 JE262028:JE262856 TA262028:TA262856 ACW262028:ACW262856 AMS262028:AMS262856 AWO262028:AWO262856 BGK262028:BGK262856 BQG262028:BQG262856 CAC262028:CAC262856 CJY262028:CJY262856 CTU262028:CTU262856 DDQ262028:DDQ262856 DNM262028:DNM262856 DXI262028:DXI262856 EHE262028:EHE262856 ERA262028:ERA262856 FAW262028:FAW262856 FKS262028:FKS262856 FUO262028:FUO262856 GEK262028:GEK262856 GOG262028:GOG262856 GYC262028:GYC262856 HHY262028:HHY262856 HRU262028:HRU262856 IBQ262028:IBQ262856 ILM262028:ILM262856 IVI262028:IVI262856 JFE262028:JFE262856 JPA262028:JPA262856 JYW262028:JYW262856 KIS262028:KIS262856 KSO262028:KSO262856 LCK262028:LCK262856 LMG262028:LMG262856 LWC262028:LWC262856 MFY262028:MFY262856 MPU262028:MPU262856 MZQ262028:MZQ262856 NJM262028:NJM262856 NTI262028:NTI262856 ODE262028:ODE262856 ONA262028:ONA262856 OWW262028:OWW262856 PGS262028:PGS262856 PQO262028:PQO262856 QAK262028:QAK262856 QKG262028:QKG262856 QUC262028:QUC262856 RDY262028:RDY262856 RNU262028:RNU262856 RXQ262028:RXQ262856 SHM262028:SHM262856 SRI262028:SRI262856 TBE262028:TBE262856 TLA262028:TLA262856 TUW262028:TUW262856 UES262028:UES262856 UOO262028:UOO262856 UYK262028:UYK262856 VIG262028:VIG262856 VSC262028:VSC262856 WBY262028:WBY262856 WLU262028:WLU262856 WVQ262028:WVQ262856 K327564:K328392 JE327564:JE328392 TA327564:TA328392 ACW327564:ACW328392 AMS327564:AMS328392 AWO327564:AWO328392 BGK327564:BGK328392 BQG327564:BQG328392 CAC327564:CAC328392 CJY327564:CJY328392 CTU327564:CTU328392 DDQ327564:DDQ328392 DNM327564:DNM328392 DXI327564:DXI328392 EHE327564:EHE328392 ERA327564:ERA328392 FAW327564:FAW328392 FKS327564:FKS328392 FUO327564:FUO328392 GEK327564:GEK328392 GOG327564:GOG328392 GYC327564:GYC328392 HHY327564:HHY328392 HRU327564:HRU328392 IBQ327564:IBQ328392 ILM327564:ILM328392 IVI327564:IVI328392 JFE327564:JFE328392 JPA327564:JPA328392 JYW327564:JYW328392 KIS327564:KIS328392 KSO327564:KSO328392 LCK327564:LCK328392 LMG327564:LMG328392 LWC327564:LWC328392 MFY327564:MFY328392 MPU327564:MPU328392 MZQ327564:MZQ328392 NJM327564:NJM328392 NTI327564:NTI328392 ODE327564:ODE328392 ONA327564:ONA328392 OWW327564:OWW328392 PGS327564:PGS328392 PQO327564:PQO328392 QAK327564:QAK328392 QKG327564:QKG328392 QUC327564:QUC328392 RDY327564:RDY328392 RNU327564:RNU328392 RXQ327564:RXQ328392 SHM327564:SHM328392 SRI327564:SRI328392 TBE327564:TBE328392 TLA327564:TLA328392 TUW327564:TUW328392 UES327564:UES328392 UOO327564:UOO328392 UYK327564:UYK328392 VIG327564:VIG328392 VSC327564:VSC328392 WBY327564:WBY328392 WLU327564:WLU328392 WVQ327564:WVQ328392 K393100:K393928 JE393100:JE393928 TA393100:TA393928 ACW393100:ACW393928 AMS393100:AMS393928 AWO393100:AWO393928 BGK393100:BGK393928 BQG393100:BQG393928 CAC393100:CAC393928 CJY393100:CJY393928 CTU393100:CTU393928 DDQ393100:DDQ393928 DNM393100:DNM393928 DXI393100:DXI393928 EHE393100:EHE393928 ERA393100:ERA393928 FAW393100:FAW393928 FKS393100:FKS393928 FUO393100:FUO393928 GEK393100:GEK393928 GOG393100:GOG393928 GYC393100:GYC393928 HHY393100:HHY393928 HRU393100:HRU393928 IBQ393100:IBQ393928 ILM393100:ILM393928 IVI393100:IVI393928 JFE393100:JFE393928 JPA393100:JPA393928 JYW393100:JYW393928 KIS393100:KIS393928 KSO393100:KSO393928 LCK393100:LCK393928 LMG393100:LMG393928 LWC393100:LWC393928 MFY393100:MFY393928 MPU393100:MPU393928 MZQ393100:MZQ393928 NJM393100:NJM393928 NTI393100:NTI393928 ODE393100:ODE393928 ONA393100:ONA393928 OWW393100:OWW393928 PGS393100:PGS393928 PQO393100:PQO393928 QAK393100:QAK393928 QKG393100:QKG393928 QUC393100:QUC393928 RDY393100:RDY393928 RNU393100:RNU393928 RXQ393100:RXQ393928 SHM393100:SHM393928 SRI393100:SRI393928 TBE393100:TBE393928 TLA393100:TLA393928 TUW393100:TUW393928 UES393100:UES393928 UOO393100:UOO393928 UYK393100:UYK393928 VIG393100:VIG393928 VSC393100:VSC393928 WBY393100:WBY393928 WLU393100:WLU393928 WVQ393100:WVQ393928 K458636:K459464 JE458636:JE459464 TA458636:TA459464 ACW458636:ACW459464 AMS458636:AMS459464 AWO458636:AWO459464 BGK458636:BGK459464 BQG458636:BQG459464 CAC458636:CAC459464 CJY458636:CJY459464 CTU458636:CTU459464 DDQ458636:DDQ459464 DNM458636:DNM459464 DXI458636:DXI459464 EHE458636:EHE459464 ERA458636:ERA459464 FAW458636:FAW459464 FKS458636:FKS459464 FUO458636:FUO459464 GEK458636:GEK459464 GOG458636:GOG459464 GYC458636:GYC459464 HHY458636:HHY459464 HRU458636:HRU459464 IBQ458636:IBQ459464 ILM458636:ILM459464 IVI458636:IVI459464 JFE458636:JFE459464 JPA458636:JPA459464 JYW458636:JYW459464 KIS458636:KIS459464 KSO458636:KSO459464 LCK458636:LCK459464 LMG458636:LMG459464 LWC458636:LWC459464 MFY458636:MFY459464 MPU458636:MPU459464 MZQ458636:MZQ459464 NJM458636:NJM459464 NTI458636:NTI459464 ODE458636:ODE459464 ONA458636:ONA459464 OWW458636:OWW459464 PGS458636:PGS459464 PQO458636:PQO459464 QAK458636:QAK459464 QKG458636:QKG459464 QUC458636:QUC459464 RDY458636:RDY459464 RNU458636:RNU459464 RXQ458636:RXQ459464 SHM458636:SHM459464 SRI458636:SRI459464 TBE458636:TBE459464 TLA458636:TLA459464 TUW458636:TUW459464 UES458636:UES459464 UOO458636:UOO459464 UYK458636:UYK459464 VIG458636:VIG459464 VSC458636:VSC459464 WBY458636:WBY459464 WLU458636:WLU459464 WVQ458636:WVQ459464 K524172:K525000 JE524172:JE525000 TA524172:TA525000 ACW524172:ACW525000 AMS524172:AMS525000 AWO524172:AWO525000 BGK524172:BGK525000 BQG524172:BQG525000 CAC524172:CAC525000 CJY524172:CJY525000 CTU524172:CTU525000 DDQ524172:DDQ525000 DNM524172:DNM525000 DXI524172:DXI525000 EHE524172:EHE525000 ERA524172:ERA525000 FAW524172:FAW525000 FKS524172:FKS525000 FUO524172:FUO525000 GEK524172:GEK525000 GOG524172:GOG525000 GYC524172:GYC525000 HHY524172:HHY525000 HRU524172:HRU525000 IBQ524172:IBQ525000 ILM524172:ILM525000 IVI524172:IVI525000 JFE524172:JFE525000 JPA524172:JPA525000 JYW524172:JYW525000 KIS524172:KIS525000 KSO524172:KSO525000 LCK524172:LCK525000 LMG524172:LMG525000 LWC524172:LWC525000 MFY524172:MFY525000 MPU524172:MPU525000 MZQ524172:MZQ525000 NJM524172:NJM525000 NTI524172:NTI525000 ODE524172:ODE525000 ONA524172:ONA525000 OWW524172:OWW525000 PGS524172:PGS525000 PQO524172:PQO525000 QAK524172:QAK525000 QKG524172:QKG525000 QUC524172:QUC525000 RDY524172:RDY525000 RNU524172:RNU525000 RXQ524172:RXQ525000 SHM524172:SHM525000 SRI524172:SRI525000 TBE524172:TBE525000 TLA524172:TLA525000 TUW524172:TUW525000 UES524172:UES525000 UOO524172:UOO525000 UYK524172:UYK525000 VIG524172:VIG525000 VSC524172:VSC525000 WBY524172:WBY525000 WLU524172:WLU525000 WVQ524172:WVQ525000 K589708:K590536 JE589708:JE590536 TA589708:TA590536 ACW589708:ACW590536 AMS589708:AMS590536 AWO589708:AWO590536 BGK589708:BGK590536 BQG589708:BQG590536 CAC589708:CAC590536 CJY589708:CJY590536 CTU589708:CTU590536 DDQ589708:DDQ590536 DNM589708:DNM590536 DXI589708:DXI590536 EHE589708:EHE590536 ERA589708:ERA590536 FAW589708:FAW590536 FKS589708:FKS590536 FUO589708:FUO590536 GEK589708:GEK590536 GOG589708:GOG590536 GYC589708:GYC590536 HHY589708:HHY590536 HRU589708:HRU590536 IBQ589708:IBQ590536 ILM589708:ILM590536 IVI589708:IVI590536 JFE589708:JFE590536 JPA589708:JPA590536 JYW589708:JYW590536 KIS589708:KIS590536 KSO589708:KSO590536 LCK589708:LCK590536 LMG589708:LMG590536 LWC589708:LWC590536 MFY589708:MFY590536 MPU589708:MPU590536 MZQ589708:MZQ590536 NJM589708:NJM590536 NTI589708:NTI590536 ODE589708:ODE590536 ONA589708:ONA590536 OWW589708:OWW590536 PGS589708:PGS590536 PQO589708:PQO590536 QAK589708:QAK590536 QKG589708:QKG590536 QUC589708:QUC590536 RDY589708:RDY590536 RNU589708:RNU590536 RXQ589708:RXQ590536 SHM589708:SHM590536 SRI589708:SRI590536 TBE589708:TBE590536 TLA589708:TLA590536 TUW589708:TUW590536 UES589708:UES590536 UOO589708:UOO590536 UYK589708:UYK590536 VIG589708:VIG590536 VSC589708:VSC590536 WBY589708:WBY590536 WLU589708:WLU590536 WVQ589708:WVQ590536 K655244:K656072 JE655244:JE656072 TA655244:TA656072 ACW655244:ACW656072 AMS655244:AMS656072 AWO655244:AWO656072 BGK655244:BGK656072 BQG655244:BQG656072 CAC655244:CAC656072 CJY655244:CJY656072 CTU655244:CTU656072 DDQ655244:DDQ656072 DNM655244:DNM656072 DXI655244:DXI656072 EHE655244:EHE656072 ERA655244:ERA656072 FAW655244:FAW656072 FKS655244:FKS656072 FUO655244:FUO656072 GEK655244:GEK656072 GOG655244:GOG656072 GYC655244:GYC656072 HHY655244:HHY656072 HRU655244:HRU656072 IBQ655244:IBQ656072 ILM655244:ILM656072 IVI655244:IVI656072 JFE655244:JFE656072 JPA655244:JPA656072 JYW655244:JYW656072 KIS655244:KIS656072 KSO655244:KSO656072 LCK655244:LCK656072 LMG655244:LMG656072 LWC655244:LWC656072 MFY655244:MFY656072 MPU655244:MPU656072 MZQ655244:MZQ656072 NJM655244:NJM656072 NTI655244:NTI656072 ODE655244:ODE656072 ONA655244:ONA656072 OWW655244:OWW656072 PGS655244:PGS656072 PQO655244:PQO656072 QAK655244:QAK656072 QKG655244:QKG656072 QUC655244:QUC656072 RDY655244:RDY656072 RNU655244:RNU656072 RXQ655244:RXQ656072 SHM655244:SHM656072 SRI655244:SRI656072 TBE655244:TBE656072 TLA655244:TLA656072 TUW655244:TUW656072 UES655244:UES656072 UOO655244:UOO656072 UYK655244:UYK656072 VIG655244:VIG656072 VSC655244:VSC656072 WBY655244:WBY656072 WLU655244:WLU656072 WVQ655244:WVQ656072 K720780:K721608 JE720780:JE721608 TA720780:TA721608 ACW720780:ACW721608 AMS720780:AMS721608 AWO720780:AWO721608 BGK720780:BGK721608 BQG720780:BQG721608 CAC720780:CAC721608 CJY720780:CJY721608 CTU720780:CTU721608 DDQ720780:DDQ721608 DNM720780:DNM721608 DXI720780:DXI721608 EHE720780:EHE721608 ERA720780:ERA721608 FAW720780:FAW721608 FKS720780:FKS721608 FUO720780:FUO721608 GEK720780:GEK721608 GOG720780:GOG721608 GYC720780:GYC721608 HHY720780:HHY721608 HRU720780:HRU721608 IBQ720780:IBQ721608 ILM720780:ILM721608 IVI720780:IVI721608 JFE720780:JFE721608 JPA720780:JPA721608 JYW720780:JYW721608 KIS720780:KIS721608 KSO720780:KSO721608 LCK720780:LCK721608 LMG720780:LMG721608 LWC720780:LWC721608 MFY720780:MFY721608 MPU720780:MPU721608 MZQ720780:MZQ721608 NJM720780:NJM721608 NTI720780:NTI721608 ODE720780:ODE721608 ONA720780:ONA721608 OWW720780:OWW721608 PGS720780:PGS721608 PQO720780:PQO721608 QAK720780:QAK721608 QKG720780:QKG721608 QUC720780:QUC721608 RDY720780:RDY721608 RNU720780:RNU721608 RXQ720780:RXQ721608 SHM720780:SHM721608 SRI720780:SRI721608 TBE720780:TBE721608 TLA720780:TLA721608 TUW720780:TUW721608 UES720780:UES721608 UOO720780:UOO721608 UYK720780:UYK721608 VIG720780:VIG721608 VSC720780:VSC721608 WBY720780:WBY721608 WLU720780:WLU721608 WVQ720780:WVQ721608 K786316:K787144 JE786316:JE787144 TA786316:TA787144 ACW786316:ACW787144 AMS786316:AMS787144 AWO786316:AWO787144 BGK786316:BGK787144 BQG786316:BQG787144 CAC786316:CAC787144 CJY786316:CJY787144 CTU786316:CTU787144 DDQ786316:DDQ787144 DNM786316:DNM787144 DXI786316:DXI787144 EHE786316:EHE787144 ERA786316:ERA787144 FAW786316:FAW787144 FKS786316:FKS787144 FUO786316:FUO787144 GEK786316:GEK787144 GOG786316:GOG787144 GYC786316:GYC787144 HHY786316:HHY787144 HRU786316:HRU787144 IBQ786316:IBQ787144 ILM786316:ILM787144 IVI786316:IVI787144 JFE786316:JFE787144 JPA786316:JPA787144 JYW786316:JYW787144 KIS786316:KIS787144 KSO786316:KSO787144 LCK786316:LCK787144 LMG786316:LMG787144 LWC786316:LWC787144 MFY786316:MFY787144 MPU786316:MPU787144 MZQ786316:MZQ787144 NJM786316:NJM787144 NTI786316:NTI787144 ODE786316:ODE787144 ONA786316:ONA787144 OWW786316:OWW787144 PGS786316:PGS787144 PQO786316:PQO787144 QAK786316:QAK787144 QKG786316:QKG787144 QUC786316:QUC787144 RDY786316:RDY787144 RNU786316:RNU787144 RXQ786316:RXQ787144 SHM786316:SHM787144 SRI786316:SRI787144 TBE786316:TBE787144 TLA786316:TLA787144 TUW786316:TUW787144 UES786316:UES787144 UOO786316:UOO787144 UYK786316:UYK787144 VIG786316:VIG787144 VSC786316:VSC787144 WBY786316:WBY787144 WLU786316:WLU787144 WVQ786316:WVQ787144 K851852:K852680 JE851852:JE852680 TA851852:TA852680 ACW851852:ACW852680 AMS851852:AMS852680 AWO851852:AWO852680 BGK851852:BGK852680 BQG851852:BQG852680 CAC851852:CAC852680 CJY851852:CJY852680 CTU851852:CTU852680 DDQ851852:DDQ852680 DNM851852:DNM852680 DXI851852:DXI852680 EHE851852:EHE852680 ERA851852:ERA852680 FAW851852:FAW852680 FKS851852:FKS852680 FUO851852:FUO852680 GEK851852:GEK852680 GOG851852:GOG852680 GYC851852:GYC852680 HHY851852:HHY852680 HRU851852:HRU852680 IBQ851852:IBQ852680 ILM851852:ILM852680 IVI851852:IVI852680 JFE851852:JFE852680 JPA851852:JPA852680 JYW851852:JYW852680 KIS851852:KIS852680 KSO851852:KSO852680 LCK851852:LCK852680 LMG851852:LMG852680 LWC851852:LWC852680 MFY851852:MFY852680 MPU851852:MPU852680 MZQ851852:MZQ852680 NJM851852:NJM852680 NTI851852:NTI852680 ODE851852:ODE852680 ONA851852:ONA852680 OWW851852:OWW852680 PGS851852:PGS852680 PQO851852:PQO852680 QAK851852:QAK852680 QKG851852:QKG852680 QUC851852:QUC852680 RDY851852:RDY852680 RNU851852:RNU852680 RXQ851852:RXQ852680 SHM851852:SHM852680 SRI851852:SRI852680 TBE851852:TBE852680 TLA851852:TLA852680 TUW851852:TUW852680 UES851852:UES852680 UOO851852:UOO852680 UYK851852:UYK852680 VIG851852:VIG852680 VSC851852:VSC852680 WBY851852:WBY852680 WLU851852:WLU852680 WVQ851852:WVQ852680 K917388:K918216 JE917388:JE918216 TA917388:TA918216 ACW917388:ACW918216 AMS917388:AMS918216 AWO917388:AWO918216 BGK917388:BGK918216 BQG917388:BQG918216 CAC917388:CAC918216 CJY917388:CJY918216 CTU917388:CTU918216 DDQ917388:DDQ918216 DNM917388:DNM918216 DXI917388:DXI918216 EHE917388:EHE918216 ERA917388:ERA918216 FAW917388:FAW918216 FKS917388:FKS918216 FUO917388:FUO918216 GEK917388:GEK918216 GOG917388:GOG918216 GYC917388:GYC918216 HHY917388:HHY918216 HRU917388:HRU918216 IBQ917388:IBQ918216 ILM917388:ILM918216 IVI917388:IVI918216 JFE917388:JFE918216 JPA917388:JPA918216 JYW917388:JYW918216 KIS917388:KIS918216 KSO917388:KSO918216 LCK917388:LCK918216 LMG917388:LMG918216 LWC917388:LWC918216 MFY917388:MFY918216 MPU917388:MPU918216 MZQ917388:MZQ918216 NJM917388:NJM918216 NTI917388:NTI918216 ODE917388:ODE918216 ONA917388:ONA918216 OWW917388:OWW918216 PGS917388:PGS918216 PQO917388:PQO918216 QAK917388:QAK918216 QKG917388:QKG918216 QUC917388:QUC918216 RDY917388:RDY918216 RNU917388:RNU918216 RXQ917388:RXQ918216 SHM917388:SHM918216 SRI917388:SRI918216 TBE917388:TBE918216 TLA917388:TLA918216 TUW917388:TUW918216 UES917388:UES918216 UOO917388:UOO918216 UYK917388:UYK918216 VIG917388:VIG918216 VSC917388:VSC918216 WBY917388:WBY918216 WLU917388:WLU918216 WVQ917388:WVQ918216 K982924:K983752 JE982924:JE983752 TA982924:TA983752 ACW982924:ACW983752 AMS982924:AMS983752 AWO982924:AWO983752 BGK982924:BGK983752 BQG982924:BQG983752 CAC982924:CAC983752 CJY982924:CJY983752 CTU982924:CTU983752 DDQ982924:DDQ983752 DNM982924:DNM983752 DXI982924:DXI983752 EHE982924:EHE983752 ERA982924:ERA983752 FAW982924:FAW983752 FKS982924:FKS983752 FUO982924:FUO983752 GEK982924:GEK983752 GOG982924:GOG983752 GYC982924:GYC983752 HHY982924:HHY983752 HRU982924:HRU983752 IBQ982924:IBQ983752 ILM982924:ILM983752 IVI982924:IVI983752 JFE982924:JFE983752 JPA982924:JPA983752 JYW982924:JYW983752 KIS982924:KIS983752 KSO982924:KSO983752 LCK982924:LCK983752 LMG982924:LMG983752 LWC982924:LWC983752 MFY982924:MFY983752 MPU982924:MPU983752 MZQ982924:MZQ983752 NJM982924:NJM983752 NTI982924:NTI983752 ODE982924:ODE983752 ONA982924:ONA983752 OWW982924:OWW983752 PGS982924:PGS983752 PQO982924:PQO983752 QAK982924:QAK983752 QKG982924:QKG983752 QUC982924:QUC983752 RDY982924:RDY983752 RNU982924:RNU983752 RXQ982924:RXQ983752 SHM982924:SHM983752 SRI982924:SRI983752 TBE982924:TBE983752 TLA982924:TLA983752 TUW982924:TUW983752 UES982924:UES983752 UOO982924:UOO983752 UYK982924:UYK983752 VIG982924:VIG983752 VSC982924:VSC983752 WBY982924:WBY983752 WLU982924:WLU983752 IW62 IW9 WVI9 WVI62 WLM9 WLM62 WBQ9 WBQ62 VRU9 VRU62 VHY9 VHY62 UYC9 UYC62 UOG9 UOG62 UEK9 UEK62 TUO9 TUO62 TKS9 TKS62 TAW9 TAW62 SRA9 SRA62 SHE9 SHE62 RXI9 RXI62 RNM9 RNM62 RDQ9 RDQ62 QTU9 QTU62 QJY9 QJY62 QAC9 QAC62 PQG9 PQG62 PGK9 PGK62 OWO9 OWO62 OMS9 OMS62 OCW9 OCW62 NTA9 NTA62 NJE9 NJE62 MZI9 MZI62 MPM9 MPM62 MFQ9 MFQ62 LVU9 LVU62 LLY9 LLY62 LCC9 LCC62 KSG9 KSG62 KIK9 KIK62 JYO9 JYO62 JOS9 JOS62 JEW9 JEW62 IVA9 IVA62 ILE9 ILE62 IBI9 IBI62 HRM9 HRM62 HHQ9 HHQ62 GXU9 GXU62 GNY9 GNY62 GEC9 GEC62 FUG9 FUG62 FKK9 FKK62 FAO9 FAO62 EQS9 EQS62 EGW9 EGW62 DXA9 DXA62 DNE9 DNE62 DDI9 DDI62 CTM9 CTM62 CJQ9 CJQ62 BZU9 BZU62 BPY9 BPY62 BGC9 BGC62 AWG9 AWG62 AMK9 AMK62 ACO9 ACO62 SS9 SS62 K9 AMS117:AMS712 ACW117:ACW712 TA117:TA712 JE117:JE712 WVQ117:WVQ712 WLU117:WLU712 WBY117:WBY712 VSC117:VSC712 VIG117:VIG712 UYK117:UYK712 UOO117:UOO712 UES117:UES712 TUW117:TUW712 TLA117:TLA712 TBE117:TBE712 SRI117:SRI712 SHM117:SHM712 RXQ117:RXQ712 RNU117:RNU712 RDY117:RDY712 QUC117:QUC712 QKG117:QKG712 QAK117:QAK712 PQO117:PQO712 PGS117:PGS712 OWW117:OWW712 ONA117:ONA712 ODE117:ODE712 NTI117:NTI712 NJM117:NJM712 MZQ117:MZQ712 MPU117:MPU712 MFY117:MFY712 LWC117:LWC712 LMG117:LMG712 LCK117:LCK712 KSO117:KSO712 KIS117:KIS712 JYW117:JYW712 JPA117:JPA712 JFE117:JFE712 IVI117:IVI712 ILM117:ILM712 IBQ117:IBQ712 HRU117:HRU712 HHY117:HHY712 GYC117:GYC712 GOG117:GOG712 GEK117:GEK712 FUO117:FUO712 FKS117:FKS712 FAW117:FAW712 ERA117:ERA712 EHE117:EHE712 DXI117:DXI712 DNM117:DNM712 DDQ117:DDQ712 CTU117:CTU712 CJY117:CJY712 CAC117:CAC712 BQG117:BQG712 BGK117:BGK712 BGI114:BGI116 AWM114:AWM116 AMQ114:AMQ116 ACU114:ACU116 SY114:SY116 JC114:JC116 WVO114:WVO116 WLS114:WLS116 WBW114:WBW116 VSA114:VSA116 VIE114:VIE116 UYI114:UYI116 UOM114:UOM116 UEQ114:UEQ116 TUU114:TUU116 TKY114:TKY116 TBC114:TBC116 SRG114:SRG116 SHK114:SHK116 RXO114:RXO116 RNS114:RNS116 RDW114:RDW116 QUA114:QUA116 QKE114:QKE116 QAI114:QAI116 PQM114:PQM116 PGQ114:PGQ116 OWU114:OWU116 OMY114:OMY116 ODC114:ODC116 NTG114:NTG116 NJK114:NJK116 MZO114:MZO116 MPS114:MPS116 MFW114:MFW116 LWA114:LWA116 LME114:LME116 LCI114:LCI116 KSM114:KSM116 KIQ114:KIQ116 JYU114:JYU116 JOY114:JOY116 JFC114:JFC116 IVG114:IVG116 ILK114:ILK116 IBO114:IBO116 HRS114:HRS116 HHW114:HHW116 GYA114:GYA116 GOE114:GOE116 GEI114:GEI116 FUM114:FUM116 FKQ114:FKQ116 FAU114:FAU116 EQY114:EQY116 EHC114:EHC116 DXG114:DXG116 DNK114:DNK116 DDO114:DDO116 CTS114:CTS116 CJW114:CJW116 CAA114:CAA116 BQE114:BQE116 K75:K101 AWO117:AWO712 N19 N21 N24 N26 M37:M48 K27:K36 K62 O49 J50:J60 ACC50:ACC61 SG50:SG61 IK50:IK61 WUW50:WUW61 WLA50:WLA61 WBE50:WBE61 VRI50:VRI61 VHM50:VHM61 UXQ50:UXQ61 UNU50:UNU61 UDY50:UDY61 TUC50:TUC61 TKG50:TKG61 TAK50:TAK61 SQO50:SQO61 SGS50:SGS61 RWW50:RWW61 RNA50:RNA61 RDE50:RDE61 QTI50:QTI61 QJM50:QJM61 PZQ50:PZQ61 PPU50:PPU61 PFY50:PFY61 OWC50:OWC61 OMG50:OMG61 OCK50:OCK61 NSO50:NSO61 NIS50:NIS61 MYW50:MYW61 MPA50:MPA61 MFE50:MFE61 LVI50:LVI61 LLM50:LLM61 LBQ50:LBQ61 KRU50:KRU61 KHY50:KHY61 JYC50:JYC61 JOG50:JOG61 JEK50:JEK61 IUO50:IUO61 IKS50:IKS61 IAW50:IAW61 HRA50:HRA61 HHE50:HHE61 GXI50:GXI61 GNM50:GNM61 GDQ50:GDQ61 FTU50:FTU61 FJY50:FJY61 FAC50:FAC61 EQG50:EQG61 EGK50:EGK61 DWO50:DWO61 DMS50:DMS61 DCW50:DCW61 CTA50:CTA61 CJE50:CJE61 BZI50:BZI61 BPM50:BPM61 BFQ50:BFQ61 AVU50:AVU61 ALY50:ALY61 M61 K72 CJO67:CJO71 DDG67:DDG71 DNC67:DNC71 DWY67:DWY71 EGU67:EGU71 EQQ67:EQQ71 FAM67:FAM71 FKI67:FKI71 FUE67:FUE71 GEA67:GEA71 GNW67:GNW71 GXS67:GXS71 HHO67:HHO71 HRK67:HRK71 IBG67:IBG71 ILC67:ILC71 IUY67:IUY71 JEU67:JEU71 JOQ67:JOQ71 JYM67:JYM71 KII67:KII71 KSE67:KSE71 LCA67:LCA71 LLW67:LLW71 LVS67:LVS71 MFO67:MFO71 MPK67:MPK71 MZG67:MZG71 NJC67:NJC71 NSY67:NSY71 OCU67:OCU71 OMQ67:OMQ71 OWM67:OWM71 PGI67:PGI71 PQE67:PQE71 QAA67:QAA71 QJW67:QJW71 QTS67:QTS71 RDO67:RDO71 RNK67:RNK71 RXG67:RXG71 SHC67:SHC71 SQY67:SQY71 TAU67:TAU71 TKQ67:TKQ71 TUM67:TUM71 UEI67:UEI71 UOE67:UOE71 UYA67:UYA71 VHW67:VHW71 VRS67:VRS71 WBO67:WBO71 WLK67:WLK71 WVG67:WVG71 IU67:IU71 SQ67:SQ71 ACM67:ACM71 AMI67:AMI71 AWE67:AWE71 BGA67:BGA71 BPW67:BPW71 BZS67:BZS71 CTK67:CTK71 WLO72 WBS72 VRW72 VIA72 UYE72 UOI72 UEM72 TUQ72 TKU72 TAY72 SRC72 SHG72 RXK72 RNO72 RDS72 QTW72 QKA72 QAE72 PQI72 PGM72 OWQ72 OMU72 OCY72 NTC72 NJG72 MZK72 MPO72 MFS72 LVW72 LMA72 LCE72 KSI72 KIM72 JYQ72 JOU72 JEY72 IVC72 ILG72 IBK72 HRO72 HHS72 GXW72 GOA72 GEE72 FUI72 FKM72 FAQ72 EQU72 EGY72 DXC72 DNG72 DDK72 CTO72 CJS72 BZW72 BQA72 BGE72 AWI72 AMM72 ACQ72 SU72 IY72 WVK72 K107:K109 WBS111 VRW111 VIA111 UYE111 UOI111 UEM111 TUQ111 TKU111 TAY111 SRC111 SHG111 RXK111 RNO111 RDS111 QTW111 QKA111 QAE111 PQI111 PGM111 OWQ111 OMU111 OCY111 NTC111 NJG111 MZK111 MPO111 MFS111 LVW111 LMA111 LCE111 KSI111 KIM111 JYQ111 JOU111 JEY111 IVC111 ILG111 IBK111 HRO111 HHS111 GXW111 GOA111 GEE111 FUI111 FKM111 FAQ111 EQU111 EGY111 DXC111 DNG111 DDK111 CTO111 CJS111 BZW111 BQA111 BGE111 AWI111 AMM111 ACQ111 SU111 IY111 WVK111 K64:K70 WLO111 K112:K712">
      <formula1>Способ_закупок</formula1>
    </dataValidation>
    <dataValidation type="list" allowBlank="1" showInputMessage="1" showErrorMessage="1" sqref="WVS982924:WVS983752 M65420:M66248 JG65420:JG66248 TC65420:TC66248 ACY65420:ACY66248 AMU65420:AMU66248 AWQ65420:AWQ66248 BGM65420:BGM66248 BQI65420:BQI66248 CAE65420:CAE66248 CKA65420:CKA66248 CTW65420:CTW66248 DDS65420:DDS66248 DNO65420:DNO66248 DXK65420:DXK66248 EHG65420:EHG66248 ERC65420:ERC66248 FAY65420:FAY66248 FKU65420:FKU66248 FUQ65420:FUQ66248 GEM65420:GEM66248 GOI65420:GOI66248 GYE65420:GYE66248 HIA65420:HIA66248 HRW65420:HRW66248 IBS65420:IBS66248 ILO65420:ILO66248 IVK65420:IVK66248 JFG65420:JFG66248 JPC65420:JPC66248 JYY65420:JYY66248 KIU65420:KIU66248 KSQ65420:KSQ66248 LCM65420:LCM66248 LMI65420:LMI66248 LWE65420:LWE66248 MGA65420:MGA66248 MPW65420:MPW66248 MZS65420:MZS66248 NJO65420:NJO66248 NTK65420:NTK66248 ODG65420:ODG66248 ONC65420:ONC66248 OWY65420:OWY66248 PGU65420:PGU66248 PQQ65420:PQQ66248 QAM65420:QAM66248 QKI65420:QKI66248 QUE65420:QUE66248 REA65420:REA66248 RNW65420:RNW66248 RXS65420:RXS66248 SHO65420:SHO66248 SRK65420:SRK66248 TBG65420:TBG66248 TLC65420:TLC66248 TUY65420:TUY66248 UEU65420:UEU66248 UOQ65420:UOQ66248 UYM65420:UYM66248 VII65420:VII66248 VSE65420:VSE66248 WCA65420:WCA66248 WLW65420:WLW66248 WVS65420:WVS66248 M130956:M131784 JG130956:JG131784 TC130956:TC131784 ACY130956:ACY131784 AMU130956:AMU131784 AWQ130956:AWQ131784 BGM130956:BGM131784 BQI130956:BQI131784 CAE130956:CAE131784 CKA130956:CKA131784 CTW130956:CTW131784 DDS130956:DDS131784 DNO130956:DNO131784 DXK130956:DXK131784 EHG130956:EHG131784 ERC130956:ERC131784 FAY130956:FAY131784 FKU130956:FKU131784 FUQ130956:FUQ131784 GEM130956:GEM131784 GOI130956:GOI131784 GYE130956:GYE131784 HIA130956:HIA131784 HRW130956:HRW131784 IBS130956:IBS131784 ILO130956:ILO131784 IVK130956:IVK131784 JFG130956:JFG131784 JPC130956:JPC131784 JYY130956:JYY131784 KIU130956:KIU131784 KSQ130956:KSQ131784 LCM130956:LCM131784 LMI130956:LMI131784 LWE130956:LWE131784 MGA130956:MGA131784 MPW130956:MPW131784 MZS130956:MZS131784 NJO130956:NJO131784 NTK130956:NTK131784 ODG130956:ODG131784 ONC130956:ONC131784 OWY130956:OWY131784 PGU130956:PGU131784 PQQ130956:PQQ131784 QAM130956:QAM131784 QKI130956:QKI131784 QUE130956:QUE131784 REA130956:REA131784 RNW130956:RNW131784 RXS130956:RXS131784 SHO130956:SHO131784 SRK130956:SRK131784 TBG130956:TBG131784 TLC130956:TLC131784 TUY130956:TUY131784 UEU130956:UEU131784 UOQ130956:UOQ131784 UYM130956:UYM131784 VII130956:VII131784 VSE130956:VSE131784 WCA130956:WCA131784 WLW130956:WLW131784 WVS130956:WVS131784 M196492:M197320 JG196492:JG197320 TC196492:TC197320 ACY196492:ACY197320 AMU196492:AMU197320 AWQ196492:AWQ197320 BGM196492:BGM197320 BQI196492:BQI197320 CAE196492:CAE197320 CKA196492:CKA197320 CTW196492:CTW197320 DDS196492:DDS197320 DNO196492:DNO197320 DXK196492:DXK197320 EHG196492:EHG197320 ERC196492:ERC197320 FAY196492:FAY197320 FKU196492:FKU197320 FUQ196492:FUQ197320 GEM196492:GEM197320 GOI196492:GOI197320 GYE196492:GYE197320 HIA196492:HIA197320 HRW196492:HRW197320 IBS196492:IBS197320 ILO196492:ILO197320 IVK196492:IVK197320 JFG196492:JFG197320 JPC196492:JPC197320 JYY196492:JYY197320 KIU196492:KIU197320 KSQ196492:KSQ197320 LCM196492:LCM197320 LMI196492:LMI197320 LWE196492:LWE197320 MGA196492:MGA197320 MPW196492:MPW197320 MZS196492:MZS197320 NJO196492:NJO197320 NTK196492:NTK197320 ODG196492:ODG197320 ONC196492:ONC197320 OWY196492:OWY197320 PGU196492:PGU197320 PQQ196492:PQQ197320 QAM196492:QAM197320 QKI196492:QKI197320 QUE196492:QUE197320 REA196492:REA197320 RNW196492:RNW197320 RXS196492:RXS197320 SHO196492:SHO197320 SRK196492:SRK197320 TBG196492:TBG197320 TLC196492:TLC197320 TUY196492:TUY197320 UEU196492:UEU197320 UOQ196492:UOQ197320 UYM196492:UYM197320 VII196492:VII197320 VSE196492:VSE197320 WCA196492:WCA197320 WLW196492:WLW197320 WVS196492:WVS197320 M262028:M262856 JG262028:JG262856 TC262028:TC262856 ACY262028:ACY262856 AMU262028:AMU262856 AWQ262028:AWQ262856 BGM262028:BGM262856 BQI262028:BQI262856 CAE262028:CAE262856 CKA262028:CKA262856 CTW262028:CTW262856 DDS262028:DDS262856 DNO262028:DNO262856 DXK262028:DXK262856 EHG262028:EHG262856 ERC262028:ERC262856 FAY262028:FAY262856 FKU262028:FKU262856 FUQ262028:FUQ262856 GEM262028:GEM262856 GOI262028:GOI262856 GYE262028:GYE262856 HIA262028:HIA262856 HRW262028:HRW262856 IBS262028:IBS262856 ILO262028:ILO262856 IVK262028:IVK262856 JFG262028:JFG262856 JPC262028:JPC262856 JYY262028:JYY262856 KIU262028:KIU262856 KSQ262028:KSQ262856 LCM262028:LCM262856 LMI262028:LMI262856 LWE262028:LWE262856 MGA262028:MGA262856 MPW262028:MPW262856 MZS262028:MZS262856 NJO262028:NJO262856 NTK262028:NTK262856 ODG262028:ODG262856 ONC262028:ONC262856 OWY262028:OWY262856 PGU262028:PGU262856 PQQ262028:PQQ262856 QAM262028:QAM262856 QKI262028:QKI262856 QUE262028:QUE262856 REA262028:REA262856 RNW262028:RNW262856 RXS262028:RXS262856 SHO262028:SHO262856 SRK262028:SRK262856 TBG262028:TBG262856 TLC262028:TLC262856 TUY262028:TUY262856 UEU262028:UEU262856 UOQ262028:UOQ262856 UYM262028:UYM262856 VII262028:VII262856 VSE262028:VSE262856 WCA262028:WCA262856 WLW262028:WLW262856 WVS262028:WVS262856 M327564:M328392 JG327564:JG328392 TC327564:TC328392 ACY327564:ACY328392 AMU327564:AMU328392 AWQ327564:AWQ328392 BGM327564:BGM328392 BQI327564:BQI328392 CAE327564:CAE328392 CKA327564:CKA328392 CTW327564:CTW328392 DDS327564:DDS328392 DNO327564:DNO328392 DXK327564:DXK328392 EHG327564:EHG328392 ERC327564:ERC328392 FAY327564:FAY328392 FKU327564:FKU328392 FUQ327564:FUQ328392 GEM327564:GEM328392 GOI327564:GOI328392 GYE327564:GYE328392 HIA327564:HIA328392 HRW327564:HRW328392 IBS327564:IBS328392 ILO327564:ILO328392 IVK327564:IVK328392 JFG327564:JFG328392 JPC327564:JPC328392 JYY327564:JYY328392 KIU327564:KIU328392 KSQ327564:KSQ328392 LCM327564:LCM328392 LMI327564:LMI328392 LWE327564:LWE328392 MGA327564:MGA328392 MPW327564:MPW328392 MZS327564:MZS328392 NJO327564:NJO328392 NTK327564:NTK328392 ODG327564:ODG328392 ONC327564:ONC328392 OWY327564:OWY328392 PGU327564:PGU328392 PQQ327564:PQQ328392 QAM327564:QAM328392 QKI327564:QKI328392 QUE327564:QUE328392 REA327564:REA328392 RNW327564:RNW328392 RXS327564:RXS328392 SHO327564:SHO328392 SRK327564:SRK328392 TBG327564:TBG328392 TLC327564:TLC328392 TUY327564:TUY328392 UEU327564:UEU328392 UOQ327564:UOQ328392 UYM327564:UYM328392 VII327564:VII328392 VSE327564:VSE328392 WCA327564:WCA328392 WLW327564:WLW328392 WVS327564:WVS328392 M393100:M393928 JG393100:JG393928 TC393100:TC393928 ACY393100:ACY393928 AMU393100:AMU393928 AWQ393100:AWQ393928 BGM393100:BGM393928 BQI393100:BQI393928 CAE393100:CAE393928 CKA393100:CKA393928 CTW393100:CTW393928 DDS393100:DDS393928 DNO393100:DNO393928 DXK393100:DXK393928 EHG393100:EHG393928 ERC393100:ERC393928 FAY393100:FAY393928 FKU393100:FKU393928 FUQ393100:FUQ393928 GEM393100:GEM393928 GOI393100:GOI393928 GYE393100:GYE393928 HIA393100:HIA393928 HRW393100:HRW393928 IBS393100:IBS393928 ILO393100:ILO393928 IVK393100:IVK393928 JFG393100:JFG393928 JPC393100:JPC393928 JYY393100:JYY393928 KIU393100:KIU393928 KSQ393100:KSQ393928 LCM393100:LCM393928 LMI393100:LMI393928 LWE393100:LWE393928 MGA393100:MGA393928 MPW393100:MPW393928 MZS393100:MZS393928 NJO393100:NJO393928 NTK393100:NTK393928 ODG393100:ODG393928 ONC393100:ONC393928 OWY393100:OWY393928 PGU393100:PGU393928 PQQ393100:PQQ393928 QAM393100:QAM393928 QKI393100:QKI393928 QUE393100:QUE393928 REA393100:REA393928 RNW393100:RNW393928 RXS393100:RXS393928 SHO393100:SHO393928 SRK393100:SRK393928 TBG393100:TBG393928 TLC393100:TLC393928 TUY393100:TUY393928 UEU393100:UEU393928 UOQ393100:UOQ393928 UYM393100:UYM393928 VII393100:VII393928 VSE393100:VSE393928 WCA393100:WCA393928 WLW393100:WLW393928 WVS393100:WVS393928 M458636:M459464 JG458636:JG459464 TC458636:TC459464 ACY458636:ACY459464 AMU458636:AMU459464 AWQ458636:AWQ459464 BGM458636:BGM459464 BQI458636:BQI459464 CAE458636:CAE459464 CKA458636:CKA459464 CTW458636:CTW459464 DDS458636:DDS459464 DNO458636:DNO459464 DXK458636:DXK459464 EHG458636:EHG459464 ERC458636:ERC459464 FAY458636:FAY459464 FKU458636:FKU459464 FUQ458636:FUQ459464 GEM458636:GEM459464 GOI458636:GOI459464 GYE458636:GYE459464 HIA458636:HIA459464 HRW458636:HRW459464 IBS458636:IBS459464 ILO458636:ILO459464 IVK458636:IVK459464 JFG458636:JFG459464 JPC458636:JPC459464 JYY458636:JYY459464 KIU458636:KIU459464 KSQ458636:KSQ459464 LCM458636:LCM459464 LMI458636:LMI459464 LWE458636:LWE459464 MGA458636:MGA459464 MPW458636:MPW459464 MZS458636:MZS459464 NJO458636:NJO459464 NTK458636:NTK459464 ODG458636:ODG459464 ONC458636:ONC459464 OWY458636:OWY459464 PGU458636:PGU459464 PQQ458636:PQQ459464 QAM458636:QAM459464 QKI458636:QKI459464 QUE458636:QUE459464 REA458636:REA459464 RNW458636:RNW459464 RXS458636:RXS459464 SHO458636:SHO459464 SRK458636:SRK459464 TBG458636:TBG459464 TLC458636:TLC459464 TUY458636:TUY459464 UEU458636:UEU459464 UOQ458636:UOQ459464 UYM458636:UYM459464 VII458636:VII459464 VSE458636:VSE459464 WCA458636:WCA459464 WLW458636:WLW459464 WVS458636:WVS459464 M524172:M525000 JG524172:JG525000 TC524172:TC525000 ACY524172:ACY525000 AMU524172:AMU525000 AWQ524172:AWQ525000 BGM524172:BGM525000 BQI524172:BQI525000 CAE524172:CAE525000 CKA524172:CKA525000 CTW524172:CTW525000 DDS524172:DDS525000 DNO524172:DNO525000 DXK524172:DXK525000 EHG524172:EHG525000 ERC524172:ERC525000 FAY524172:FAY525000 FKU524172:FKU525000 FUQ524172:FUQ525000 GEM524172:GEM525000 GOI524172:GOI525000 GYE524172:GYE525000 HIA524172:HIA525000 HRW524172:HRW525000 IBS524172:IBS525000 ILO524172:ILO525000 IVK524172:IVK525000 JFG524172:JFG525000 JPC524172:JPC525000 JYY524172:JYY525000 KIU524172:KIU525000 KSQ524172:KSQ525000 LCM524172:LCM525000 LMI524172:LMI525000 LWE524172:LWE525000 MGA524172:MGA525000 MPW524172:MPW525000 MZS524172:MZS525000 NJO524172:NJO525000 NTK524172:NTK525000 ODG524172:ODG525000 ONC524172:ONC525000 OWY524172:OWY525000 PGU524172:PGU525000 PQQ524172:PQQ525000 QAM524172:QAM525000 QKI524172:QKI525000 QUE524172:QUE525000 REA524172:REA525000 RNW524172:RNW525000 RXS524172:RXS525000 SHO524172:SHO525000 SRK524172:SRK525000 TBG524172:TBG525000 TLC524172:TLC525000 TUY524172:TUY525000 UEU524172:UEU525000 UOQ524172:UOQ525000 UYM524172:UYM525000 VII524172:VII525000 VSE524172:VSE525000 WCA524172:WCA525000 WLW524172:WLW525000 WVS524172:WVS525000 M589708:M590536 JG589708:JG590536 TC589708:TC590536 ACY589708:ACY590536 AMU589708:AMU590536 AWQ589708:AWQ590536 BGM589708:BGM590536 BQI589708:BQI590536 CAE589708:CAE590536 CKA589708:CKA590536 CTW589708:CTW590536 DDS589708:DDS590536 DNO589708:DNO590536 DXK589708:DXK590536 EHG589708:EHG590536 ERC589708:ERC590536 FAY589708:FAY590536 FKU589708:FKU590536 FUQ589708:FUQ590536 GEM589708:GEM590536 GOI589708:GOI590536 GYE589708:GYE590536 HIA589708:HIA590536 HRW589708:HRW590536 IBS589708:IBS590536 ILO589708:ILO590536 IVK589708:IVK590536 JFG589708:JFG590536 JPC589708:JPC590536 JYY589708:JYY590536 KIU589708:KIU590536 KSQ589708:KSQ590536 LCM589708:LCM590536 LMI589708:LMI590536 LWE589708:LWE590536 MGA589708:MGA590536 MPW589708:MPW590536 MZS589708:MZS590536 NJO589708:NJO590536 NTK589708:NTK590536 ODG589708:ODG590536 ONC589708:ONC590536 OWY589708:OWY590536 PGU589708:PGU590536 PQQ589708:PQQ590536 QAM589708:QAM590536 QKI589708:QKI590536 QUE589708:QUE590536 REA589708:REA590536 RNW589708:RNW590536 RXS589708:RXS590536 SHO589708:SHO590536 SRK589708:SRK590536 TBG589708:TBG590536 TLC589708:TLC590536 TUY589708:TUY590536 UEU589708:UEU590536 UOQ589708:UOQ590536 UYM589708:UYM590536 VII589708:VII590536 VSE589708:VSE590536 WCA589708:WCA590536 WLW589708:WLW590536 WVS589708:WVS590536 M655244:M656072 JG655244:JG656072 TC655244:TC656072 ACY655244:ACY656072 AMU655244:AMU656072 AWQ655244:AWQ656072 BGM655244:BGM656072 BQI655244:BQI656072 CAE655244:CAE656072 CKA655244:CKA656072 CTW655244:CTW656072 DDS655244:DDS656072 DNO655244:DNO656072 DXK655244:DXK656072 EHG655244:EHG656072 ERC655244:ERC656072 FAY655244:FAY656072 FKU655244:FKU656072 FUQ655244:FUQ656072 GEM655244:GEM656072 GOI655244:GOI656072 GYE655244:GYE656072 HIA655244:HIA656072 HRW655244:HRW656072 IBS655244:IBS656072 ILO655244:ILO656072 IVK655244:IVK656072 JFG655244:JFG656072 JPC655244:JPC656072 JYY655244:JYY656072 KIU655244:KIU656072 KSQ655244:KSQ656072 LCM655244:LCM656072 LMI655244:LMI656072 LWE655244:LWE656072 MGA655244:MGA656072 MPW655244:MPW656072 MZS655244:MZS656072 NJO655244:NJO656072 NTK655244:NTK656072 ODG655244:ODG656072 ONC655244:ONC656072 OWY655244:OWY656072 PGU655244:PGU656072 PQQ655244:PQQ656072 QAM655244:QAM656072 QKI655244:QKI656072 QUE655244:QUE656072 REA655244:REA656072 RNW655244:RNW656072 RXS655244:RXS656072 SHO655244:SHO656072 SRK655244:SRK656072 TBG655244:TBG656072 TLC655244:TLC656072 TUY655244:TUY656072 UEU655244:UEU656072 UOQ655244:UOQ656072 UYM655244:UYM656072 VII655244:VII656072 VSE655244:VSE656072 WCA655244:WCA656072 WLW655244:WLW656072 WVS655244:WVS656072 M720780:M721608 JG720780:JG721608 TC720780:TC721608 ACY720780:ACY721608 AMU720780:AMU721608 AWQ720780:AWQ721608 BGM720780:BGM721608 BQI720780:BQI721608 CAE720780:CAE721608 CKA720780:CKA721608 CTW720780:CTW721608 DDS720780:DDS721608 DNO720780:DNO721608 DXK720780:DXK721608 EHG720780:EHG721608 ERC720780:ERC721608 FAY720780:FAY721608 FKU720780:FKU721608 FUQ720780:FUQ721608 GEM720780:GEM721608 GOI720780:GOI721608 GYE720780:GYE721608 HIA720780:HIA721608 HRW720780:HRW721608 IBS720780:IBS721608 ILO720780:ILO721608 IVK720780:IVK721608 JFG720780:JFG721608 JPC720780:JPC721608 JYY720780:JYY721608 KIU720780:KIU721608 KSQ720780:KSQ721608 LCM720780:LCM721608 LMI720780:LMI721608 LWE720780:LWE721608 MGA720780:MGA721608 MPW720780:MPW721608 MZS720780:MZS721608 NJO720780:NJO721608 NTK720780:NTK721608 ODG720780:ODG721608 ONC720780:ONC721608 OWY720780:OWY721608 PGU720780:PGU721608 PQQ720780:PQQ721608 QAM720780:QAM721608 QKI720780:QKI721608 QUE720780:QUE721608 REA720780:REA721608 RNW720780:RNW721608 RXS720780:RXS721608 SHO720780:SHO721608 SRK720780:SRK721608 TBG720780:TBG721608 TLC720780:TLC721608 TUY720780:TUY721608 UEU720780:UEU721608 UOQ720780:UOQ721608 UYM720780:UYM721608 VII720780:VII721608 VSE720780:VSE721608 WCA720780:WCA721608 WLW720780:WLW721608 WVS720780:WVS721608 M786316:M787144 JG786316:JG787144 TC786316:TC787144 ACY786316:ACY787144 AMU786316:AMU787144 AWQ786316:AWQ787144 BGM786316:BGM787144 BQI786316:BQI787144 CAE786316:CAE787144 CKA786316:CKA787144 CTW786316:CTW787144 DDS786316:DDS787144 DNO786316:DNO787144 DXK786316:DXK787144 EHG786316:EHG787144 ERC786316:ERC787144 FAY786316:FAY787144 FKU786316:FKU787144 FUQ786316:FUQ787144 GEM786316:GEM787144 GOI786316:GOI787144 GYE786316:GYE787144 HIA786316:HIA787144 HRW786316:HRW787144 IBS786316:IBS787144 ILO786316:ILO787144 IVK786316:IVK787144 JFG786316:JFG787144 JPC786316:JPC787144 JYY786316:JYY787144 KIU786316:KIU787144 KSQ786316:KSQ787144 LCM786316:LCM787144 LMI786316:LMI787144 LWE786316:LWE787144 MGA786316:MGA787144 MPW786316:MPW787144 MZS786316:MZS787144 NJO786316:NJO787144 NTK786316:NTK787144 ODG786316:ODG787144 ONC786316:ONC787144 OWY786316:OWY787144 PGU786316:PGU787144 PQQ786316:PQQ787144 QAM786316:QAM787144 QKI786316:QKI787144 QUE786316:QUE787144 REA786316:REA787144 RNW786316:RNW787144 RXS786316:RXS787144 SHO786316:SHO787144 SRK786316:SRK787144 TBG786316:TBG787144 TLC786316:TLC787144 TUY786316:TUY787144 UEU786316:UEU787144 UOQ786316:UOQ787144 UYM786316:UYM787144 VII786316:VII787144 VSE786316:VSE787144 WCA786316:WCA787144 WLW786316:WLW787144 WVS786316:WVS787144 M851852:M852680 JG851852:JG852680 TC851852:TC852680 ACY851852:ACY852680 AMU851852:AMU852680 AWQ851852:AWQ852680 BGM851852:BGM852680 BQI851852:BQI852680 CAE851852:CAE852680 CKA851852:CKA852680 CTW851852:CTW852680 DDS851852:DDS852680 DNO851852:DNO852680 DXK851852:DXK852680 EHG851852:EHG852680 ERC851852:ERC852680 FAY851852:FAY852680 FKU851852:FKU852680 FUQ851852:FUQ852680 GEM851852:GEM852680 GOI851852:GOI852680 GYE851852:GYE852680 HIA851852:HIA852680 HRW851852:HRW852680 IBS851852:IBS852680 ILO851852:ILO852680 IVK851852:IVK852680 JFG851852:JFG852680 JPC851852:JPC852680 JYY851852:JYY852680 KIU851852:KIU852680 KSQ851852:KSQ852680 LCM851852:LCM852680 LMI851852:LMI852680 LWE851852:LWE852680 MGA851852:MGA852680 MPW851852:MPW852680 MZS851852:MZS852680 NJO851852:NJO852680 NTK851852:NTK852680 ODG851852:ODG852680 ONC851852:ONC852680 OWY851852:OWY852680 PGU851852:PGU852680 PQQ851852:PQQ852680 QAM851852:QAM852680 QKI851852:QKI852680 QUE851852:QUE852680 REA851852:REA852680 RNW851852:RNW852680 RXS851852:RXS852680 SHO851852:SHO852680 SRK851852:SRK852680 TBG851852:TBG852680 TLC851852:TLC852680 TUY851852:TUY852680 UEU851852:UEU852680 UOQ851852:UOQ852680 UYM851852:UYM852680 VII851852:VII852680 VSE851852:VSE852680 WCA851852:WCA852680 WLW851852:WLW852680 WVS851852:WVS852680 M917388:M918216 JG917388:JG918216 TC917388:TC918216 ACY917388:ACY918216 AMU917388:AMU918216 AWQ917388:AWQ918216 BGM917388:BGM918216 BQI917388:BQI918216 CAE917388:CAE918216 CKA917388:CKA918216 CTW917388:CTW918216 DDS917388:DDS918216 DNO917388:DNO918216 DXK917388:DXK918216 EHG917388:EHG918216 ERC917388:ERC918216 FAY917388:FAY918216 FKU917388:FKU918216 FUQ917388:FUQ918216 GEM917388:GEM918216 GOI917388:GOI918216 GYE917388:GYE918216 HIA917388:HIA918216 HRW917388:HRW918216 IBS917388:IBS918216 ILO917388:ILO918216 IVK917388:IVK918216 JFG917388:JFG918216 JPC917388:JPC918216 JYY917388:JYY918216 KIU917388:KIU918216 KSQ917388:KSQ918216 LCM917388:LCM918216 LMI917388:LMI918216 LWE917388:LWE918216 MGA917388:MGA918216 MPW917388:MPW918216 MZS917388:MZS918216 NJO917388:NJO918216 NTK917388:NTK918216 ODG917388:ODG918216 ONC917388:ONC918216 OWY917388:OWY918216 PGU917388:PGU918216 PQQ917388:PQQ918216 QAM917388:QAM918216 QKI917388:QKI918216 QUE917388:QUE918216 REA917388:REA918216 RNW917388:RNW918216 RXS917388:RXS918216 SHO917388:SHO918216 SRK917388:SRK918216 TBG917388:TBG918216 TLC917388:TLC918216 TUY917388:TUY918216 UEU917388:UEU918216 UOQ917388:UOQ918216 UYM917388:UYM918216 VII917388:VII918216 VSE917388:VSE918216 WCA917388:WCA918216 WLW917388:WLW918216 WVS917388:WVS918216 M982924:M983752 JG982924:JG983752 TC982924:TC983752 ACY982924:ACY983752 AMU982924:AMU983752 AWQ982924:AWQ983752 BGM982924:BGM983752 BQI982924:BQI983752 CAE982924:CAE983752 CKA982924:CKA983752 CTW982924:CTW983752 DDS982924:DDS983752 DNO982924:DNO983752 DXK982924:DXK983752 EHG982924:EHG983752 ERC982924:ERC983752 FAY982924:FAY983752 FKU982924:FKU983752 FUQ982924:FUQ983752 GEM982924:GEM983752 GOI982924:GOI983752 GYE982924:GYE983752 HIA982924:HIA983752 HRW982924:HRW983752 IBS982924:IBS983752 ILO982924:ILO983752 IVK982924:IVK983752 JFG982924:JFG983752 JPC982924:JPC983752 JYY982924:JYY983752 KIU982924:KIU983752 KSQ982924:KSQ983752 LCM982924:LCM983752 LMI982924:LMI983752 LWE982924:LWE983752 MGA982924:MGA983752 MPW982924:MPW983752 MZS982924:MZS983752 NJO982924:NJO983752 NTK982924:NTK983752 ODG982924:ODG983752 ONC982924:ONC983752 OWY982924:OWY983752 PGU982924:PGU983752 PQQ982924:PQQ983752 QAM982924:QAM983752 QKI982924:QKI983752 QUE982924:QUE983752 REA982924:REA983752 RNW982924:RNW983752 RXS982924:RXS983752 SHO982924:SHO983752 SRK982924:SRK983752 TBG982924:TBG983752 TLC982924:TLC983752 TUY982924:TUY983752 UEU982924:UEU983752 UOQ982924:UOQ983752 UYM982924:UYM983752 VII982924:VII983752 VSE982924:VSE983752 WCA982924:WCA983752 WLW982924:WLW983752 WVK62 WVK9 WLO9 WLO62 WBS9 WBS62 VRW9 VRW62 VIA9 VIA62 UYE9 UYE62 UOI9 UOI62 UEM9 UEM62 TUQ9 TUQ62 TKU9 TKU62 TAY9 TAY62 SRC9 SRC62 SHG9 SHG62 RXK9 RXK62 RNO9 RNO62 RDS9 RDS62 QTW9 QTW62 QKA9 QKA62 QAE9 QAE62 PQI9 PQI62 PGM9 PGM62 OWQ9 OWQ62 OMU9 OMU62 OCY9 OCY62 NTC9 NTC62 NJG9 NJG62 MZK9 MZK62 MPO9 MPO62 MFS9 MFS62 LVW9 LVW62 LMA9 LMA62 LCE9 LCE62 KSI9 KSI62 KIM9 KIM62 JYQ9 JYQ62 JOU9 JOU62 JEY9 JEY62 IVC9 IVC62 ILG9 ILG62 IBK9 IBK62 HRO9 HRO62 HHS9 HHS62 GXW9 GXW62 GOA9 GOA62 GEE9 GEE62 FUI9 FUI62 FKM9 FKM62 FAQ9 FAQ62 EQU9 EQU62 EGY9 EGY62 DXC9 DXC62 DNG9 DNG62 DDK9 DDK62 CTO9 CTO62 CJS9 CJS62 BZW9 BZW62 BQA9 BQA62 BGE9 BGE62 AWI9 AWI62 AMM9 AMM62 ACQ9 ACQ62 SU9 SU62 IY9 IY62 M9 P77:P84 O75:P76 TC117:TC712 JG117:JG712 WVS117:WVS712 WLW117:WLW712 WCA117:WCA712 VSE117:VSE712 VII117:VII712 UYM117:UYM712 UOQ117:UOQ712 UEU117:UEU712 TUY117:TUY712 TLC117:TLC712 TBG117:TBG712 SRK117:SRK712 SHO117:SHO712 RXS117:RXS712 RNW117:RNW712 REA117:REA712 QUE117:QUE712 QKI117:QKI712 QAM117:QAM712 PQQ117:PQQ712 PGU117:PGU712 OWY117:OWY712 ONC117:ONC712 ODG117:ODG712 NTK117:NTK712 NJO117:NJO712 MZS117:MZS712 MPW117:MPW712 MGA117:MGA712 LWE117:LWE712 LMI117:LMI712 LCM117:LCM712 KSQ117:KSQ712 KIU117:KIU712 JYY117:JYY712 JPC117:JPC712 JFG117:JFG712 IVK117:IVK712 ILO117:ILO712 IBS117:IBS712 HRW117:HRW712 HIA117:HIA712 GYE117:GYE712 GOI117:GOI712 GEM117:GEM712 FUQ117:FUQ712 FKU117:FKU712 FAY117:FAY712 ERC117:ERC712 EHG117:EHG712 DXK117:DXK712 DNO117:DNO712 DDS117:DDS712 CTW117:CTW712 CKA117:CKA712 CAE117:CAE712 BQI117:BQI712 BGM117:BGM712 AWQ117:AWQ712 AMU117:AMU712 AWO114:AWO116 AMS114:AMS116 ACW114:ACW116 TA114:TA116 JE114:JE116 WVQ114:WVQ116 WLU114:WLU116 WBY114:WBY116 VSC114:VSC116 VIG114:VIG116 UYK114:UYK116 UOO114:UOO116 UES114:UES116 TUW114:TUW116 TLA114:TLA116 TBE114:TBE116 SRI114:SRI116 SHM114:SHM116 RXQ114:RXQ116 RNU114:RNU116 RDY114:RDY116 QUC114:QUC116 QKG114:QKG116 QAK114:QAK116 PQO114:PQO116 PGS114:PGS116 OWW114:OWW116 ONA114:ONA116 ODE114:ODE116 NTI114:NTI116 NJM114:NJM116 MZQ114:MZQ116 MPU114:MPU116 MFY114:MFY116 LWC114:LWC116 LMG114:LMG116 LCK114:LCK116 KSO114:KSO116 KIS114:KIS116 JYW114:JYW116 JPA114:JPA116 JFE114:JFE116 IVI114:IVI116 ILM114:ILM116 IBQ114:IBQ116 HRU114:HRU116 HHY114:HHY116 GYC114:GYC116 GOG114:GOG116 GEK114:GEK116 FUO114:FUO116 FKS114:FKS116 FAW114:FAW116 ERA114:ERA116 EHE114:EHE116 DXI114:DXI116 DNM114:DNM116 DDQ114:DDQ116 CTU114:CTU116 CJY114:CJY116 CAC114:CAC116 BQG114:BQG116 BGK114:BGK116 M75:M106 ACY117:ACY712 O37:O48 M62 L50:L60 SI50:SI61 IM50:IM61 WUY50:WUY61 WLC50:WLC61 WBG50:WBG61 VRK50:VRK61 VHO50:VHO61 UXS50:UXS61 UNW50:UNW61 UEA50:UEA61 TUE50:TUE61 TKI50:TKI61 TAM50:TAM61 SQQ50:SQQ61 SGU50:SGU61 RWY50:RWY61 RNC50:RNC61 RDG50:RDG61 QTK50:QTK61 QJO50:QJO61 PZS50:PZS61 PPW50:PPW61 PGA50:PGA61 OWE50:OWE61 OMI50:OMI61 OCM50:OCM61 NSQ50:NSQ61 NIU50:NIU61 MYY50:MYY61 MPC50:MPC61 MFG50:MFG61 LVK50:LVK61 LLO50:LLO61 LBS50:LBS61 KRW50:KRW61 KIA50:KIA61 JYE50:JYE61 JOI50:JOI61 JEM50:JEM61 IUQ50:IUQ61 IKU50:IKU61 IAY50:IAY61 HRC50:HRC61 HHG50:HHG61 GXK50:GXK61 GNO50:GNO61 GDS50:GDS61 FTW50:FTW61 FKA50:FKA61 FAE50:FAE61 EQI50:EQI61 EGM50:EGM61 DWQ50:DWQ61 DMU50:DMU61 DCY50:DCY61 CTC50:CTC61 CJG50:CJG61 BZK50:BZK61 BPO50:BPO61 BFS50:BFS61 AVW50:AVW61 AMA50:AMA61 ACE50:ACE61 O50:O61 M72 CTM67:CTM71 DDI67:DDI71 DNE67:DNE71 DXA67:DXA71 EGW67:EGW71 EQS67:EQS71 FAO67:FAO71 FKK67:FKK71 FUG67:FUG71 GEC67:GEC71 GNY67:GNY71 GXU67:GXU71 HHQ67:HHQ71 HRM67:HRM71 IBI67:IBI71 ILE67:ILE71 IVA67:IVA71 JEW67:JEW71 JOS67:JOS71 JYO67:JYO71 KIK67:KIK71 KSG67:KSG71 LCC67:LCC71 LLY67:LLY71 LVU67:LVU71 MFQ67:MFQ71 MPM67:MPM71 MZI67:MZI71 NJE67:NJE71 NTA67:NTA71 OCW67:OCW71 OMS67:OMS71 OWO67:OWO71 PGK67:PGK71 PQG67:PQG71 QAC67:QAC71 QJY67:QJY71 QTU67:QTU71 RDQ67:RDQ71 RNM67:RNM71 RXI67:RXI71 SHE67:SHE71 SRA67:SRA71 TAW67:TAW71 TKS67:TKS71 TUO67:TUO71 UEK67:UEK71 UOG67:UOG71 UYC67:UYC71 VHY67:VHY71 VRU67:VRU71 WBQ67:WBQ71 WLM67:WLM71 WVI67:WVI71 IW67:IW71 SS67:SS71 ACO67:ACO71 AMK67:AMK71 AWG67:AWG71 BGC67:BGC71 BPY67:BPY71 BZU67:BZU71 CJQ67:CJQ71 WLQ72 WBU72 VRY72 VIC72 UYG72 UOK72 UEO72 TUS72 TKW72 TBA72 SRE72 SHI72 RXM72 RNQ72 RDU72 QTY72 QKC72 QAG72 PQK72 PGO72 OWS72 OMW72 ODA72 NTE72 NJI72 MZM72 MPQ72 MFU72 LVY72 LMC72 LCG72 KSK72 KIO72 JYS72 JOW72 JFA72 IVE72 ILI72 IBM72 HRQ72 HHU72 GXY72 GOC72 GEG72 FUK72 FKO72 FAS72 EQW72 EHA72 DXE72 DNI72 DDM72 CTQ72 CJU72 BZY72 BQC72 BGG72 AWK72 AMO72 ACS72 SW72 JA72 WVM72 M108:M109 WLQ111 WBU111 VRY111 VIC111 UYG111 UOK111 UEO111 TUS111 TKW111 TBA111 SRE111 SHI111 RXM111 RNQ111 RDU111 QTY111 QKC111 QAG111 PQK111 PGO111 OWS111 OMW111 ODA111 NTE111 NJI111 MZM111 MPQ111 MFU111 LVY111 LMC111 LCG111 KSK111 KIO111 JYS111 JOW111 JFA111 IVE111 ILI111 IBM111 HRQ111 HHU111 GXY111 GOC111 GEG111 FUK111 FKO111 FAS111 EQW111 EHA111 DXE111 DNI111 DDM111 CTQ111 CJU111 BZY111 BQC111 BGG111 AWK111 AMO111 ACS111 SW111 JA111 M64:M67 WVM111 O112:P113 M112:M712">
      <formula1>Приоритет_закупок</formula1>
    </dataValidation>
    <dataValidation type="list" allowBlank="1" showInputMessage="1" showErrorMessage="1" sqref="WVR982924:WVR983752 L65420:L66248 JF65420:JF66248 TB65420:TB66248 ACX65420:ACX66248 AMT65420:AMT66248 AWP65420:AWP66248 BGL65420:BGL66248 BQH65420:BQH66248 CAD65420:CAD66248 CJZ65420:CJZ66248 CTV65420:CTV66248 DDR65420:DDR66248 DNN65420:DNN66248 DXJ65420:DXJ66248 EHF65420:EHF66248 ERB65420:ERB66248 FAX65420:FAX66248 FKT65420:FKT66248 FUP65420:FUP66248 GEL65420:GEL66248 GOH65420:GOH66248 GYD65420:GYD66248 HHZ65420:HHZ66248 HRV65420:HRV66248 IBR65420:IBR66248 ILN65420:ILN66248 IVJ65420:IVJ66248 JFF65420:JFF66248 JPB65420:JPB66248 JYX65420:JYX66248 KIT65420:KIT66248 KSP65420:KSP66248 LCL65420:LCL66248 LMH65420:LMH66248 LWD65420:LWD66248 MFZ65420:MFZ66248 MPV65420:MPV66248 MZR65420:MZR66248 NJN65420:NJN66248 NTJ65420:NTJ66248 ODF65420:ODF66248 ONB65420:ONB66248 OWX65420:OWX66248 PGT65420:PGT66248 PQP65420:PQP66248 QAL65420:QAL66248 QKH65420:QKH66248 QUD65420:QUD66248 RDZ65420:RDZ66248 RNV65420:RNV66248 RXR65420:RXR66248 SHN65420:SHN66248 SRJ65420:SRJ66248 TBF65420:TBF66248 TLB65420:TLB66248 TUX65420:TUX66248 UET65420:UET66248 UOP65420:UOP66248 UYL65420:UYL66248 VIH65420:VIH66248 VSD65420:VSD66248 WBZ65420:WBZ66248 WLV65420:WLV66248 WVR65420:WVR66248 L130956:L131784 JF130956:JF131784 TB130956:TB131784 ACX130956:ACX131784 AMT130956:AMT131784 AWP130956:AWP131784 BGL130956:BGL131784 BQH130956:BQH131784 CAD130956:CAD131784 CJZ130956:CJZ131784 CTV130956:CTV131784 DDR130956:DDR131784 DNN130956:DNN131784 DXJ130956:DXJ131784 EHF130956:EHF131784 ERB130956:ERB131784 FAX130956:FAX131784 FKT130956:FKT131784 FUP130956:FUP131784 GEL130956:GEL131784 GOH130956:GOH131784 GYD130956:GYD131784 HHZ130956:HHZ131784 HRV130956:HRV131784 IBR130956:IBR131784 ILN130956:ILN131784 IVJ130956:IVJ131784 JFF130956:JFF131784 JPB130956:JPB131784 JYX130956:JYX131784 KIT130956:KIT131784 KSP130956:KSP131784 LCL130956:LCL131784 LMH130956:LMH131784 LWD130956:LWD131784 MFZ130956:MFZ131784 MPV130956:MPV131784 MZR130956:MZR131784 NJN130956:NJN131784 NTJ130956:NTJ131784 ODF130956:ODF131784 ONB130956:ONB131784 OWX130956:OWX131784 PGT130956:PGT131784 PQP130956:PQP131784 QAL130956:QAL131784 QKH130956:QKH131784 QUD130956:QUD131784 RDZ130956:RDZ131784 RNV130956:RNV131784 RXR130956:RXR131784 SHN130956:SHN131784 SRJ130956:SRJ131784 TBF130956:TBF131784 TLB130956:TLB131784 TUX130956:TUX131784 UET130956:UET131784 UOP130956:UOP131784 UYL130956:UYL131784 VIH130956:VIH131784 VSD130956:VSD131784 WBZ130956:WBZ131784 WLV130956:WLV131784 WVR130956:WVR131784 L196492:L197320 JF196492:JF197320 TB196492:TB197320 ACX196492:ACX197320 AMT196492:AMT197320 AWP196492:AWP197320 BGL196492:BGL197320 BQH196492:BQH197320 CAD196492:CAD197320 CJZ196492:CJZ197320 CTV196492:CTV197320 DDR196492:DDR197320 DNN196492:DNN197320 DXJ196492:DXJ197320 EHF196492:EHF197320 ERB196492:ERB197320 FAX196492:FAX197320 FKT196492:FKT197320 FUP196492:FUP197320 GEL196492:GEL197320 GOH196492:GOH197320 GYD196492:GYD197320 HHZ196492:HHZ197320 HRV196492:HRV197320 IBR196492:IBR197320 ILN196492:ILN197320 IVJ196492:IVJ197320 JFF196492:JFF197320 JPB196492:JPB197320 JYX196492:JYX197320 KIT196492:KIT197320 KSP196492:KSP197320 LCL196492:LCL197320 LMH196492:LMH197320 LWD196492:LWD197320 MFZ196492:MFZ197320 MPV196492:MPV197320 MZR196492:MZR197320 NJN196492:NJN197320 NTJ196492:NTJ197320 ODF196492:ODF197320 ONB196492:ONB197320 OWX196492:OWX197320 PGT196492:PGT197320 PQP196492:PQP197320 QAL196492:QAL197320 QKH196492:QKH197320 QUD196492:QUD197320 RDZ196492:RDZ197320 RNV196492:RNV197320 RXR196492:RXR197320 SHN196492:SHN197320 SRJ196492:SRJ197320 TBF196492:TBF197320 TLB196492:TLB197320 TUX196492:TUX197320 UET196492:UET197320 UOP196492:UOP197320 UYL196492:UYL197320 VIH196492:VIH197320 VSD196492:VSD197320 WBZ196492:WBZ197320 WLV196492:WLV197320 WVR196492:WVR197320 L262028:L262856 JF262028:JF262856 TB262028:TB262856 ACX262028:ACX262856 AMT262028:AMT262856 AWP262028:AWP262856 BGL262028:BGL262856 BQH262028:BQH262856 CAD262028:CAD262856 CJZ262028:CJZ262856 CTV262028:CTV262856 DDR262028:DDR262856 DNN262028:DNN262856 DXJ262028:DXJ262856 EHF262028:EHF262856 ERB262028:ERB262856 FAX262028:FAX262856 FKT262028:FKT262856 FUP262028:FUP262856 GEL262028:GEL262856 GOH262028:GOH262856 GYD262028:GYD262856 HHZ262028:HHZ262856 HRV262028:HRV262856 IBR262028:IBR262856 ILN262028:ILN262856 IVJ262028:IVJ262856 JFF262028:JFF262856 JPB262028:JPB262856 JYX262028:JYX262856 KIT262028:KIT262856 KSP262028:KSP262856 LCL262028:LCL262856 LMH262028:LMH262856 LWD262028:LWD262856 MFZ262028:MFZ262856 MPV262028:MPV262856 MZR262028:MZR262856 NJN262028:NJN262856 NTJ262028:NTJ262856 ODF262028:ODF262856 ONB262028:ONB262856 OWX262028:OWX262856 PGT262028:PGT262856 PQP262028:PQP262856 QAL262028:QAL262856 QKH262028:QKH262856 QUD262028:QUD262856 RDZ262028:RDZ262856 RNV262028:RNV262856 RXR262028:RXR262856 SHN262028:SHN262856 SRJ262028:SRJ262856 TBF262028:TBF262856 TLB262028:TLB262856 TUX262028:TUX262856 UET262028:UET262856 UOP262028:UOP262856 UYL262028:UYL262856 VIH262028:VIH262856 VSD262028:VSD262856 WBZ262028:WBZ262856 WLV262028:WLV262856 WVR262028:WVR262856 L327564:L328392 JF327564:JF328392 TB327564:TB328392 ACX327564:ACX328392 AMT327564:AMT328392 AWP327564:AWP328392 BGL327564:BGL328392 BQH327564:BQH328392 CAD327564:CAD328392 CJZ327564:CJZ328392 CTV327564:CTV328392 DDR327564:DDR328392 DNN327564:DNN328392 DXJ327564:DXJ328392 EHF327564:EHF328392 ERB327564:ERB328392 FAX327564:FAX328392 FKT327564:FKT328392 FUP327564:FUP328392 GEL327564:GEL328392 GOH327564:GOH328392 GYD327564:GYD328392 HHZ327564:HHZ328392 HRV327564:HRV328392 IBR327564:IBR328392 ILN327564:ILN328392 IVJ327564:IVJ328392 JFF327564:JFF328392 JPB327564:JPB328392 JYX327564:JYX328392 KIT327564:KIT328392 KSP327564:KSP328392 LCL327564:LCL328392 LMH327564:LMH328392 LWD327564:LWD328392 MFZ327564:MFZ328392 MPV327564:MPV328392 MZR327564:MZR328392 NJN327564:NJN328392 NTJ327564:NTJ328392 ODF327564:ODF328392 ONB327564:ONB328392 OWX327564:OWX328392 PGT327564:PGT328392 PQP327564:PQP328392 QAL327564:QAL328392 QKH327564:QKH328392 QUD327564:QUD328392 RDZ327564:RDZ328392 RNV327564:RNV328392 RXR327564:RXR328392 SHN327564:SHN328392 SRJ327564:SRJ328392 TBF327564:TBF328392 TLB327564:TLB328392 TUX327564:TUX328392 UET327564:UET328392 UOP327564:UOP328392 UYL327564:UYL328392 VIH327564:VIH328392 VSD327564:VSD328392 WBZ327564:WBZ328392 WLV327564:WLV328392 WVR327564:WVR328392 L393100:L393928 JF393100:JF393928 TB393100:TB393928 ACX393100:ACX393928 AMT393100:AMT393928 AWP393100:AWP393928 BGL393100:BGL393928 BQH393100:BQH393928 CAD393100:CAD393928 CJZ393100:CJZ393928 CTV393100:CTV393928 DDR393100:DDR393928 DNN393100:DNN393928 DXJ393100:DXJ393928 EHF393100:EHF393928 ERB393100:ERB393928 FAX393100:FAX393928 FKT393100:FKT393928 FUP393100:FUP393928 GEL393100:GEL393928 GOH393100:GOH393928 GYD393100:GYD393928 HHZ393100:HHZ393928 HRV393100:HRV393928 IBR393100:IBR393928 ILN393100:ILN393928 IVJ393100:IVJ393928 JFF393100:JFF393928 JPB393100:JPB393928 JYX393100:JYX393928 KIT393100:KIT393928 KSP393100:KSP393928 LCL393100:LCL393928 LMH393100:LMH393928 LWD393100:LWD393928 MFZ393100:MFZ393928 MPV393100:MPV393928 MZR393100:MZR393928 NJN393100:NJN393928 NTJ393100:NTJ393928 ODF393100:ODF393928 ONB393100:ONB393928 OWX393100:OWX393928 PGT393100:PGT393928 PQP393100:PQP393928 QAL393100:QAL393928 QKH393100:QKH393928 QUD393100:QUD393928 RDZ393100:RDZ393928 RNV393100:RNV393928 RXR393100:RXR393928 SHN393100:SHN393928 SRJ393100:SRJ393928 TBF393100:TBF393928 TLB393100:TLB393928 TUX393100:TUX393928 UET393100:UET393928 UOP393100:UOP393928 UYL393100:UYL393928 VIH393100:VIH393928 VSD393100:VSD393928 WBZ393100:WBZ393928 WLV393100:WLV393928 WVR393100:WVR393928 L458636:L459464 JF458636:JF459464 TB458636:TB459464 ACX458636:ACX459464 AMT458636:AMT459464 AWP458636:AWP459464 BGL458636:BGL459464 BQH458636:BQH459464 CAD458636:CAD459464 CJZ458636:CJZ459464 CTV458636:CTV459464 DDR458636:DDR459464 DNN458636:DNN459464 DXJ458636:DXJ459464 EHF458636:EHF459464 ERB458636:ERB459464 FAX458636:FAX459464 FKT458636:FKT459464 FUP458636:FUP459464 GEL458636:GEL459464 GOH458636:GOH459464 GYD458636:GYD459464 HHZ458636:HHZ459464 HRV458636:HRV459464 IBR458636:IBR459464 ILN458636:ILN459464 IVJ458636:IVJ459464 JFF458636:JFF459464 JPB458636:JPB459464 JYX458636:JYX459464 KIT458636:KIT459464 KSP458636:KSP459464 LCL458636:LCL459464 LMH458636:LMH459464 LWD458636:LWD459464 MFZ458636:MFZ459464 MPV458636:MPV459464 MZR458636:MZR459464 NJN458636:NJN459464 NTJ458636:NTJ459464 ODF458636:ODF459464 ONB458636:ONB459464 OWX458636:OWX459464 PGT458636:PGT459464 PQP458636:PQP459464 QAL458636:QAL459464 QKH458636:QKH459464 QUD458636:QUD459464 RDZ458636:RDZ459464 RNV458636:RNV459464 RXR458636:RXR459464 SHN458636:SHN459464 SRJ458636:SRJ459464 TBF458636:TBF459464 TLB458636:TLB459464 TUX458636:TUX459464 UET458636:UET459464 UOP458636:UOP459464 UYL458636:UYL459464 VIH458636:VIH459464 VSD458636:VSD459464 WBZ458636:WBZ459464 WLV458636:WLV459464 WVR458636:WVR459464 L524172:L525000 JF524172:JF525000 TB524172:TB525000 ACX524172:ACX525000 AMT524172:AMT525000 AWP524172:AWP525000 BGL524172:BGL525000 BQH524172:BQH525000 CAD524172:CAD525000 CJZ524172:CJZ525000 CTV524172:CTV525000 DDR524172:DDR525000 DNN524172:DNN525000 DXJ524172:DXJ525000 EHF524172:EHF525000 ERB524172:ERB525000 FAX524172:FAX525000 FKT524172:FKT525000 FUP524172:FUP525000 GEL524172:GEL525000 GOH524172:GOH525000 GYD524172:GYD525000 HHZ524172:HHZ525000 HRV524172:HRV525000 IBR524172:IBR525000 ILN524172:ILN525000 IVJ524172:IVJ525000 JFF524172:JFF525000 JPB524172:JPB525000 JYX524172:JYX525000 KIT524172:KIT525000 KSP524172:KSP525000 LCL524172:LCL525000 LMH524172:LMH525000 LWD524172:LWD525000 MFZ524172:MFZ525000 MPV524172:MPV525000 MZR524172:MZR525000 NJN524172:NJN525000 NTJ524172:NTJ525000 ODF524172:ODF525000 ONB524172:ONB525000 OWX524172:OWX525000 PGT524172:PGT525000 PQP524172:PQP525000 QAL524172:QAL525000 QKH524172:QKH525000 QUD524172:QUD525000 RDZ524172:RDZ525000 RNV524172:RNV525000 RXR524172:RXR525000 SHN524172:SHN525000 SRJ524172:SRJ525000 TBF524172:TBF525000 TLB524172:TLB525000 TUX524172:TUX525000 UET524172:UET525000 UOP524172:UOP525000 UYL524172:UYL525000 VIH524172:VIH525000 VSD524172:VSD525000 WBZ524172:WBZ525000 WLV524172:WLV525000 WVR524172:WVR525000 L589708:L590536 JF589708:JF590536 TB589708:TB590536 ACX589708:ACX590536 AMT589708:AMT590536 AWP589708:AWP590536 BGL589708:BGL590536 BQH589708:BQH590536 CAD589708:CAD590536 CJZ589708:CJZ590536 CTV589708:CTV590536 DDR589708:DDR590536 DNN589708:DNN590536 DXJ589708:DXJ590536 EHF589708:EHF590536 ERB589708:ERB590536 FAX589708:FAX590536 FKT589708:FKT590536 FUP589708:FUP590536 GEL589708:GEL590536 GOH589708:GOH590536 GYD589708:GYD590536 HHZ589708:HHZ590536 HRV589708:HRV590536 IBR589708:IBR590536 ILN589708:ILN590536 IVJ589708:IVJ590536 JFF589708:JFF590536 JPB589708:JPB590536 JYX589708:JYX590536 KIT589708:KIT590536 KSP589708:KSP590536 LCL589708:LCL590536 LMH589708:LMH590536 LWD589708:LWD590536 MFZ589708:MFZ590536 MPV589708:MPV590536 MZR589708:MZR590536 NJN589708:NJN590536 NTJ589708:NTJ590536 ODF589708:ODF590536 ONB589708:ONB590536 OWX589708:OWX590536 PGT589708:PGT590536 PQP589708:PQP590536 QAL589708:QAL590536 QKH589708:QKH590536 QUD589708:QUD590536 RDZ589708:RDZ590536 RNV589708:RNV590536 RXR589708:RXR590536 SHN589708:SHN590536 SRJ589708:SRJ590536 TBF589708:TBF590536 TLB589708:TLB590536 TUX589708:TUX590536 UET589708:UET590536 UOP589708:UOP590536 UYL589708:UYL590536 VIH589708:VIH590536 VSD589708:VSD590536 WBZ589708:WBZ590536 WLV589708:WLV590536 WVR589708:WVR590536 L655244:L656072 JF655244:JF656072 TB655244:TB656072 ACX655244:ACX656072 AMT655244:AMT656072 AWP655244:AWP656072 BGL655244:BGL656072 BQH655244:BQH656072 CAD655244:CAD656072 CJZ655244:CJZ656072 CTV655244:CTV656072 DDR655244:DDR656072 DNN655244:DNN656072 DXJ655244:DXJ656072 EHF655244:EHF656072 ERB655244:ERB656072 FAX655244:FAX656072 FKT655244:FKT656072 FUP655244:FUP656072 GEL655244:GEL656072 GOH655244:GOH656072 GYD655244:GYD656072 HHZ655244:HHZ656072 HRV655244:HRV656072 IBR655244:IBR656072 ILN655244:ILN656072 IVJ655244:IVJ656072 JFF655244:JFF656072 JPB655244:JPB656072 JYX655244:JYX656072 KIT655244:KIT656072 KSP655244:KSP656072 LCL655244:LCL656072 LMH655244:LMH656072 LWD655244:LWD656072 MFZ655244:MFZ656072 MPV655244:MPV656072 MZR655244:MZR656072 NJN655244:NJN656072 NTJ655244:NTJ656072 ODF655244:ODF656072 ONB655244:ONB656072 OWX655244:OWX656072 PGT655244:PGT656072 PQP655244:PQP656072 QAL655244:QAL656072 QKH655244:QKH656072 QUD655244:QUD656072 RDZ655244:RDZ656072 RNV655244:RNV656072 RXR655244:RXR656072 SHN655244:SHN656072 SRJ655244:SRJ656072 TBF655244:TBF656072 TLB655244:TLB656072 TUX655244:TUX656072 UET655244:UET656072 UOP655244:UOP656072 UYL655244:UYL656072 VIH655244:VIH656072 VSD655244:VSD656072 WBZ655244:WBZ656072 WLV655244:WLV656072 WVR655244:WVR656072 L720780:L721608 JF720780:JF721608 TB720780:TB721608 ACX720780:ACX721608 AMT720780:AMT721608 AWP720780:AWP721608 BGL720780:BGL721608 BQH720780:BQH721608 CAD720780:CAD721608 CJZ720780:CJZ721608 CTV720780:CTV721608 DDR720780:DDR721608 DNN720780:DNN721608 DXJ720780:DXJ721608 EHF720780:EHF721608 ERB720780:ERB721608 FAX720780:FAX721608 FKT720780:FKT721608 FUP720780:FUP721608 GEL720780:GEL721608 GOH720780:GOH721608 GYD720780:GYD721608 HHZ720780:HHZ721608 HRV720780:HRV721608 IBR720780:IBR721608 ILN720780:ILN721608 IVJ720780:IVJ721608 JFF720780:JFF721608 JPB720780:JPB721608 JYX720780:JYX721608 KIT720780:KIT721608 KSP720780:KSP721608 LCL720780:LCL721608 LMH720780:LMH721608 LWD720780:LWD721608 MFZ720780:MFZ721608 MPV720780:MPV721608 MZR720780:MZR721608 NJN720780:NJN721608 NTJ720780:NTJ721608 ODF720780:ODF721608 ONB720780:ONB721608 OWX720780:OWX721608 PGT720780:PGT721608 PQP720780:PQP721608 QAL720780:QAL721608 QKH720780:QKH721608 QUD720780:QUD721608 RDZ720780:RDZ721608 RNV720780:RNV721608 RXR720780:RXR721608 SHN720780:SHN721608 SRJ720780:SRJ721608 TBF720780:TBF721608 TLB720780:TLB721608 TUX720780:TUX721608 UET720780:UET721608 UOP720780:UOP721608 UYL720780:UYL721608 VIH720780:VIH721608 VSD720780:VSD721608 WBZ720780:WBZ721608 WLV720780:WLV721608 WVR720780:WVR721608 L786316:L787144 JF786316:JF787144 TB786316:TB787144 ACX786316:ACX787144 AMT786316:AMT787144 AWP786316:AWP787144 BGL786316:BGL787144 BQH786316:BQH787144 CAD786316:CAD787144 CJZ786316:CJZ787144 CTV786316:CTV787144 DDR786316:DDR787144 DNN786316:DNN787144 DXJ786316:DXJ787144 EHF786316:EHF787144 ERB786316:ERB787144 FAX786316:FAX787144 FKT786316:FKT787144 FUP786316:FUP787144 GEL786316:GEL787144 GOH786316:GOH787144 GYD786316:GYD787144 HHZ786316:HHZ787144 HRV786316:HRV787144 IBR786316:IBR787144 ILN786316:ILN787144 IVJ786316:IVJ787144 JFF786316:JFF787144 JPB786316:JPB787144 JYX786316:JYX787144 KIT786316:KIT787144 KSP786316:KSP787144 LCL786316:LCL787144 LMH786316:LMH787144 LWD786316:LWD787144 MFZ786316:MFZ787144 MPV786316:MPV787144 MZR786316:MZR787144 NJN786316:NJN787144 NTJ786316:NTJ787144 ODF786316:ODF787144 ONB786316:ONB787144 OWX786316:OWX787144 PGT786316:PGT787144 PQP786316:PQP787144 QAL786316:QAL787144 QKH786316:QKH787144 QUD786316:QUD787144 RDZ786316:RDZ787144 RNV786316:RNV787144 RXR786316:RXR787144 SHN786316:SHN787144 SRJ786316:SRJ787144 TBF786316:TBF787144 TLB786316:TLB787144 TUX786316:TUX787144 UET786316:UET787144 UOP786316:UOP787144 UYL786316:UYL787144 VIH786316:VIH787144 VSD786316:VSD787144 WBZ786316:WBZ787144 WLV786316:WLV787144 WVR786316:WVR787144 L851852:L852680 JF851852:JF852680 TB851852:TB852680 ACX851852:ACX852680 AMT851852:AMT852680 AWP851852:AWP852680 BGL851852:BGL852680 BQH851852:BQH852680 CAD851852:CAD852680 CJZ851852:CJZ852680 CTV851852:CTV852680 DDR851852:DDR852680 DNN851852:DNN852680 DXJ851852:DXJ852680 EHF851852:EHF852680 ERB851852:ERB852680 FAX851852:FAX852680 FKT851852:FKT852680 FUP851852:FUP852680 GEL851852:GEL852680 GOH851852:GOH852680 GYD851852:GYD852680 HHZ851852:HHZ852680 HRV851852:HRV852680 IBR851852:IBR852680 ILN851852:ILN852680 IVJ851852:IVJ852680 JFF851852:JFF852680 JPB851852:JPB852680 JYX851852:JYX852680 KIT851852:KIT852680 KSP851852:KSP852680 LCL851852:LCL852680 LMH851852:LMH852680 LWD851852:LWD852680 MFZ851852:MFZ852680 MPV851852:MPV852680 MZR851852:MZR852680 NJN851852:NJN852680 NTJ851852:NTJ852680 ODF851852:ODF852680 ONB851852:ONB852680 OWX851852:OWX852680 PGT851852:PGT852680 PQP851852:PQP852680 QAL851852:QAL852680 QKH851852:QKH852680 QUD851852:QUD852680 RDZ851852:RDZ852680 RNV851852:RNV852680 RXR851852:RXR852680 SHN851852:SHN852680 SRJ851852:SRJ852680 TBF851852:TBF852680 TLB851852:TLB852680 TUX851852:TUX852680 UET851852:UET852680 UOP851852:UOP852680 UYL851852:UYL852680 VIH851852:VIH852680 VSD851852:VSD852680 WBZ851852:WBZ852680 WLV851852:WLV852680 WVR851852:WVR852680 L917388:L918216 JF917388:JF918216 TB917388:TB918216 ACX917388:ACX918216 AMT917388:AMT918216 AWP917388:AWP918216 BGL917388:BGL918216 BQH917388:BQH918216 CAD917388:CAD918216 CJZ917388:CJZ918216 CTV917388:CTV918216 DDR917388:DDR918216 DNN917388:DNN918216 DXJ917388:DXJ918216 EHF917388:EHF918216 ERB917388:ERB918216 FAX917388:FAX918216 FKT917388:FKT918216 FUP917388:FUP918216 GEL917388:GEL918216 GOH917388:GOH918216 GYD917388:GYD918216 HHZ917388:HHZ918216 HRV917388:HRV918216 IBR917388:IBR918216 ILN917388:ILN918216 IVJ917388:IVJ918216 JFF917388:JFF918216 JPB917388:JPB918216 JYX917388:JYX918216 KIT917388:KIT918216 KSP917388:KSP918216 LCL917388:LCL918216 LMH917388:LMH918216 LWD917388:LWD918216 MFZ917388:MFZ918216 MPV917388:MPV918216 MZR917388:MZR918216 NJN917388:NJN918216 NTJ917388:NTJ918216 ODF917388:ODF918216 ONB917388:ONB918216 OWX917388:OWX918216 PGT917388:PGT918216 PQP917388:PQP918216 QAL917388:QAL918216 QKH917388:QKH918216 QUD917388:QUD918216 RDZ917388:RDZ918216 RNV917388:RNV918216 RXR917388:RXR918216 SHN917388:SHN918216 SRJ917388:SRJ918216 TBF917388:TBF918216 TLB917388:TLB918216 TUX917388:TUX918216 UET917388:UET918216 UOP917388:UOP918216 UYL917388:UYL918216 VIH917388:VIH918216 VSD917388:VSD918216 WBZ917388:WBZ918216 WLV917388:WLV918216 WVR917388:WVR918216 L982924:L983752 JF982924:JF983752 TB982924:TB983752 ACX982924:ACX983752 AMT982924:AMT983752 AWP982924:AWP983752 BGL982924:BGL983752 BQH982924:BQH983752 CAD982924:CAD983752 CJZ982924:CJZ983752 CTV982924:CTV983752 DDR982924:DDR983752 DNN982924:DNN983752 DXJ982924:DXJ983752 EHF982924:EHF983752 ERB982924:ERB983752 FAX982924:FAX983752 FKT982924:FKT983752 FUP982924:FUP983752 GEL982924:GEL983752 GOH982924:GOH983752 GYD982924:GYD983752 HHZ982924:HHZ983752 HRV982924:HRV983752 IBR982924:IBR983752 ILN982924:ILN983752 IVJ982924:IVJ983752 JFF982924:JFF983752 JPB982924:JPB983752 JYX982924:JYX983752 KIT982924:KIT983752 KSP982924:KSP983752 LCL982924:LCL983752 LMH982924:LMH983752 LWD982924:LWD983752 MFZ982924:MFZ983752 MPV982924:MPV983752 MZR982924:MZR983752 NJN982924:NJN983752 NTJ982924:NTJ983752 ODF982924:ODF983752 ONB982924:ONB983752 OWX982924:OWX983752 PGT982924:PGT983752 PQP982924:PQP983752 QAL982924:QAL983752 QKH982924:QKH983752 QUD982924:QUD983752 RDZ982924:RDZ983752 RNV982924:RNV983752 RXR982924:RXR983752 SHN982924:SHN983752 SRJ982924:SRJ983752 TBF982924:TBF983752 TLB982924:TLB983752 TUX982924:TUX983752 UET982924:UET983752 UOP982924:UOP983752 UYL982924:UYL983752 VIH982924:VIH983752 VSD982924:VSD983752 WBZ982924:WBZ983752 WLV982924:WLV983752 IX62 IX9 WVJ9 WVJ62 WLN9 WLN62 WBR9 WBR62 VRV9 VRV62 VHZ9 VHZ62 UYD9 UYD62 UOH9 UOH62 UEL9 UEL62 TUP9 TUP62 TKT9 TKT62 TAX9 TAX62 SRB9 SRB62 SHF9 SHF62 RXJ9 RXJ62 RNN9 RNN62 RDR9 RDR62 QTV9 QTV62 QJZ9 QJZ62 QAD9 QAD62 PQH9 PQH62 PGL9 PGL62 OWP9 OWP62 OMT9 OMT62 OCX9 OCX62 NTB9 NTB62 NJF9 NJF62 MZJ9 MZJ62 MPN9 MPN62 MFR9 MFR62 LVV9 LVV62 LLZ9 LLZ62 LCD9 LCD62 KSH9 KSH62 KIL9 KIL62 JYP9 JYP62 JOT9 JOT62 JEX9 JEX62 IVB9 IVB62 ILF9 ILF62 IBJ9 IBJ62 HRN9 HRN62 HHR9 HHR62 GXV9 GXV62 GNZ9 GNZ62 GED9 GED62 FUH9 FUH62 FKL9 FKL62 FAP9 FAP62 EQT9 EQT62 EGX9 EGX62 DXB9 DXB62 DNF9 DNF62 DDJ9 DDJ62 CTN9 CTN62 CJR9 CJR62 BZV9 BZV62 BPZ9 BPZ62 BGD9 BGD62 AWH9 AWH62 AML9 AML62 ACP9 ACP62 ST9 ST62 L9 N75:N76 TB117:TB712 JF117:JF712 WVR117:WVR712 WLV117:WLV712 WBZ117:WBZ712 VSD117:VSD712 VIH117:VIH712 UYL117:UYL712 UOP117:UOP712 UET117:UET712 TUX117:TUX712 TLB117:TLB712 TBF117:TBF712 SRJ117:SRJ712 SHN117:SHN712 RXR117:RXR712 RNV117:RNV712 RDZ117:RDZ712 QUD117:QUD712 QKH117:QKH712 QAL117:QAL712 PQP117:PQP712 PGT117:PGT712 OWX117:OWX712 ONB117:ONB712 ODF117:ODF712 NTJ117:NTJ712 NJN117:NJN712 MZR117:MZR712 MPV117:MPV712 MFZ117:MFZ712 LWD117:LWD712 LMH117:LMH712 LCL117:LCL712 KSP117:KSP712 KIT117:KIT712 JYX117:JYX712 JPB117:JPB712 JFF117:JFF712 IVJ117:IVJ712 ILN117:ILN712 IBR117:IBR712 HRV117:HRV712 HHZ117:HHZ712 GYD117:GYD712 GOH117:GOH712 GEL117:GEL712 FUP117:FUP712 FKT117:FKT712 FAX117:FAX712 ERB117:ERB712 EHF117:EHF712 DXJ117:DXJ712 DNN117:DNN712 DDR117:DDR712 CTV117:CTV712 CJZ117:CJZ712 CAD117:CAD712 BQH117:BQH712 BGL117:BGL712 AWP117:AWP712 AMT117:AMT712 AMR114:AMR116 ACV114:ACV116 SZ114:SZ116 JD114:JD116 WVP114:WVP116 WLT114:WLT116 WBX114:WBX116 VSB114:VSB116 VIF114:VIF116 UYJ114:UYJ116 UON114:UON116 UER114:UER116 TUV114:TUV116 TKZ114:TKZ116 TBD114:TBD116 SRH114:SRH116 SHL114:SHL116 RXP114:RXP116 RNT114:RNT116 RDX114:RDX116 QUB114:QUB116 QKF114:QKF116 QAJ114:QAJ116 PQN114:PQN116 PGR114:PGR116 OWV114:OWV116 OMZ114:OMZ116 ODD114:ODD116 NTH114:NTH116 NJL114:NJL116 MZP114:MZP116 MPT114:MPT116 MFX114:MFX116 LWB114:LWB116 LMF114:LMF116 LCJ114:LCJ116 KSN114:KSN116 KIR114:KIR116 JYV114:JYV116 JOZ114:JOZ116 JFD114:JFD116 IVH114:IVH116 ILL114:ILL116 IBP114:IBP116 HRT114:HRT116 HHX114:HHX116 GYB114:GYB116 GOF114:GOF116 GEJ114:GEJ116 FUN114:FUN116 FKR114:FKR116 FAV114:FAV116 EQZ114:EQZ116 EHD114:EHD116 DXH114:DXH116 DNL114:DNL116 DDP114:DDP116 CTT114:CTT116 CJX114:CJX116 CAB114:CAB116 BQF114:BQF116 BGJ114:BGJ116 AWN114:AWN116 L102:L106 ACX117:ACX712 N37:N48 K50:K60 ACD50:ACD61 SH50:SH61 IL50:IL61 WUX50:WUX61 WLB50:WLB61 WBF50:WBF61 VRJ50:VRJ61 VHN50:VHN61 UXR50:UXR61 UNV50:UNV61 UDZ50:UDZ61 TUD50:TUD61 TKH50:TKH61 TAL50:TAL61 SQP50:SQP61 SGT50:SGT61 RWX50:RWX61 RNB50:RNB61 RDF50:RDF61 QTJ50:QTJ61 QJN50:QJN61 PZR50:PZR61 PPV50:PPV61 PFZ50:PFZ61 OWD50:OWD61 OMH50:OMH61 OCL50:OCL61 NSP50:NSP61 NIT50:NIT61 MYX50:MYX61 MPB50:MPB61 MFF50:MFF61 LVJ50:LVJ61 LLN50:LLN61 LBR50:LBR61 KRV50:KRV61 KHZ50:KHZ61 JYD50:JYD61 JOH50:JOH61 JEL50:JEL61 IUP50:IUP61 IKT50:IKT61 IAX50:IAX61 HRB50:HRB61 HHF50:HHF61 GXJ50:GXJ61 GNN50:GNN61 GDR50:GDR61 FTV50:FTV61 FJZ50:FJZ61 FAD50:FAD61 EQH50:EQH61 EGL50:EGL61 DWP50:DWP61 DMT50:DMT61 DCX50:DCX61 CTB50:CTB61 CJF50:CJF61 BZJ50:BZJ61 BPN50:BPN61 BFR50:BFR61 AVV50:AVV61 ALZ50:ALZ61 N61 L62 L72 BZT67:BZT71 CJP67:CJP71 CTL67:CTL71 DDH67:DDH71 DND67:DND71 DWZ67:DWZ71 EGV67:EGV71 EQR67:EQR71 FAN67:FAN71 FKJ67:FKJ71 FUF67:FUF71 GEB67:GEB71 GNX67:GNX71 GXT67:GXT71 HHP67:HHP71 HRL67:HRL71 IBH67:IBH71 ILD67:ILD71 IUZ67:IUZ71 JEV67:JEV71 JOR67:JOR71 JYN67:JYN71 KIJ67:KIJ71 KSF67:KSF71 LCB67:LCB71 LLX67:LLX71 LVT67:LVT71 MFP67:MFP71 MPL67:MPL71 MZH67:MZH71 NJD67:NJD71 NSZ67:NSZ71 OCV67:OCV71 OMR67:OMR71 OWN67:OWN71 PGJ67:PGJ71 PQF67:PQF71 QAB67:QAB71 QJX67:QJX71 QTT67:QTT71 RDP67:RDP71 RNL67:RNL71 RXH67:RXH71 SHD67:SHD71 SQZ67:SQZ71 TAV67:TAV71 TKR67:TKR71 TUN67:TUN71 UEJ67:UEJ71 UOF67:UOF71 UYB67:UYB71 VHX67:VHX71 VRT67:VRT71 WBP67:WBP71 WLL67:WLL71 WVH67:WVH71 IV67:IV71 SR67:SR71 ACN67:ACN71 AMJ67:AMJ71 AWF67:AWF71 BGB67:BGB71 BPX67:BPX71 WBT72 VRX72 VIB72 UYF72 UOJ72 UEN72 TUR72 TKV72 TAZ72 SRD72 SHH72 RXL72 RNP72 RDT72 QTX72 QKB72 QAF72 PQJ72 PGN72 OWR72 OMV72 OCZ72 NTD72 NJH72 MZL72 MPP72 MFT72 LVX72 LMB72 LCF72 KSJ72 KIN72 JYR72 JOV72 JEZ72 IVD72 ILH72 IBL72 HRP72 HHT72 GXX72 GOB72 GEF72 FUJ72 FKN72 FAR72 EQV72 EGZ72 DXD72 DNH72 DDL72 CTP72 CJT72 BZX72 BQB72 BGF72 AWJ72 AMN72 ACR72 SV72 IZ72 WLP72 WVL72 L67 VRX111 VIB111 UYF111 UOJ111 UEN111 TUR111 TKV111 TAZ111 SRD111 SHH111 RXL111 RNP111 RDT111 QTX111 QKB111 QAF111 PQJ111 PGN111 OWR111 OMV111 OCZ111 NTD111 NJH111 MZL111 MPP111 MFT111 LVX111 LMB111 LCF111 KSJ111 KIN111 JYR111 JOV111 JEZ111 IVD111 ILH111 IBL111 HRP111 HHT111 GXX111 GOB111 GEF111 FUJ111 FKN111 FAR111 EQV111 EGZ111 DXD111 DNH111 DDL111 CTP111 CJT111 BZX111 BQB111 BGF111 AWJ111 AMN111 ACR111 SV111 IZ111 WLP111 WVL111 WBT111 N112:N113 L114:L712">
      <formula1>осн</formula1>
    </dataValidation>
    <dataValidation type="custom" allowBlank="1" showInputMessage="1" showErrorMessage="1" sqref="AY130956:AY130979 AY65420:AY65443 AY196492:AY196515 AY982924:AY982947 AY917388:AY917411 AY851852:AY851875 AY786316:AY786339 AY720780:AY720803 AY655244:AY655267 AY589708:AY589731 AY524172:AY524195 AY458636:AY458659 AY393100:AY393123 AY327564:AY327587 AY262028:AY262051">
      <formula1>AO65420*AX65420</formula1>
    </dataValidation>
    <dataValidation type="list" allowBlank="1" showInputMessage="1" showErrorMessage="1" sqref="U102:U106 U72 U67 WLY72 WCC72 VSG72 VIK72 UYO72 UOS72 UEW72 TVA72 TLE72 TBI72 SRM72 SHQ72 RXU72 RNY72 REC72 QUG72 QKK72 QAO72 PQS72 PGW72 OXA72 ONE72 ODI72 NTM72 NJQ72 MZU72 MPY72 MGC72 LWG72 LMK72 LCO72 KSS72 KIW72 JZA72 JPE72 JFI72 IVM72 ILQ72 IBU72 HRY72 HIC72 GYG72 GOK72 GEO72 FUS72 FKW72 FBA72 ERE72 EHI72 DXM72 DNQ72 DDU72 CTY72 CKC72 CAG72 BQK72 BGO72 AWS72 AMW72 ADA72 TE72 JI72 WVU72 WCC111 VSG111 VIK111 UYO111 UOS111 UEW111 TVA111 TLE111 TBI111 SRM111 SHQ111 RXU111 RNY111 REC111 QUG111 QKK111 QAO111 PQS111 PGW111 OXA111 ONE111 ODI111 NTM111 NJQ111 MZU111 MPY111 MGC111 LWG111 LMK111 LCO111 KSS111 KIW111 JZA111 JPE111 JFI111 IVM111 ILQ111 IBU111 HRY111 HIC111 GYG111 GOK111 GEO111 FUS111 FKW111 FBA111 ERE111 EHI111 DXM111 DNQ111 DDU111 CTY111 CKC111 CAG111 BQK111 BGO111 AWS111 AMW111 ADA111 TE111 JI111 WVU111 WLY111">
      <formula1>Инкотермс</formula1>
    </dataValidation>
    <dataValidation type="list" allowBlank="1" showInputMessage="1" showErrorMessage="1" sqref="AB102:AB106 AB72 AB67 WMF72 WCJ72 VSN72 VIR72 UYV72 UOZ72 UFD72 TVH72 TLL72 TBP72 SRT72 SHX72 RYB72 ROF72 REJ72 QUN72 QKR72 QAV72 PQZ72 PHD72 OXH72 ONL72 ODP72 NTT72 NJX72 NAB72 MQF72 MGJ72 LWN72 LMR72 LCV72 KSZ72 KJD72 JZH72 JPL72 JFP72 IVT72 ILX72 ICB72 HSF72 HIJ72 GYN72 GOR72 GEV72 FUZ72 FLD72 FBH72 ERL72 EHP72 DXT72 DNX72 DEB72 CUF72 CKJ72 CAN72 BQR72 BGV72 AWZ72 AND72 ADH72 TL72 JP72 WWB72 WCJ111 VSN111 VIR111 UYV111 UOZ111 UFD111 TVH111 TLL111 TBP111 SRT111 SHX111 RYB111 ROF111 REJ111 QUN111 QKR111 QAV111 PQZ111 PHD111 OXH111 ONL111 ODP111 NTT111 NJX111 NAB111 MQF111 MGJ111 LWN111 LMR111 LCV111 KSZ111 KJD111 JZH111 JPL111 JFP111 IVT111 ILX111 ICB111 HSF111 HIJ111 GYN111 GOR111 GEV111 FUZ111 FLD111 FBH111 ERL111 EHP111 DXT111 DNX111 DEB111 CUF111 CKJ111 CAN111 BQR111 BGV111 AWZ111 AND111 ADH111 TL111 JP111 WWB111 WMF111">
      <formula1>ЕИ</formula1>
    </dataValidation>
    <dataValidation type="list" allowBlank="1" showInputMessage="1" showErrorMessage="1" sqref="L75:L101 L108:L109 L64:L66 L112:L113">
      <formula1>основания150</formula1>
    </dataValidation>
    <dataValidation type="custom" allowBlank="1" showInputMessage="1" showErrorMessage="1" sqref="AF107">
      <formula1>#REF!*#REF!</formula1>
    </dataValidation>
    <dataValidation type="list" allowBlank="1" showInputMessage="1" sqref="BJ65420:BJ66250 KZ65420:KZ66250 UV65420:UV66250 AER65420:AER66250 AON65420:AON66250 AYJ65420:AYJ66250 BIF65420:BIF66250 BSB65420:BSB66250 CBX65420:CBX66250 CLT65420:CLT66250 CVP65420:CVP66250 DFL65420:DFL66250 DPH65420:DPH66250 DZD65420:DZD66250 EIZ65420:EIZ66250 ESV65420:ESV66250 FCR65420:FCR66250 FMN65420:FMN66250 FWJ65420:FWJ66250 GGF65420:GGF66250 GQB65420:GQB66250 GZX65420:GZX66250 HJT65420:HJT66250 HTP65420:HTP66250 IDL65420:IDL66250 INH65420:INH66250 IXD65420:IXD66250 JGZ65420:JGZ66250 JQV65420:JQV66250 KAR65420:KAR66250 KKN65420:KKN66250 KUJ65420:KUJ66250 LEF65420:LEF66250 LOB65420:LOB66250 LXX65420:LXX66250 MHT65420:MHT66250 MRP65420:MRP66250 NBL65420:NBL66250 NLH65420:NLH66250 NVD65420:NVD66250 OEZ65420:OEZ66250 OOV65420:OOV66250 OYR65420:OYR66250 PIN65420:PIN66250 PSJ65420:PSJ66250 QCF65420:QCF66250 QMB65420:QMB66250 QVX65420:QVX66250 RFT65420:RFT66250 RPP65420:RPP66250 RZL65420:RZL66250 SJH65420:SJH66250 STD65420:STD66250 TCZ65420:TCZ66250 TMV65420:TMV66250 TWR65420:TWR66250 UGN65420:UGN66250 UQJ65420:UQJ66250 VAF65420:VAF66250 VKB65420:VKB66250 VTX65420:VTX66250 WDT65420:WDT66250 WNP65420:WNP66250 WXL65420:WXL66250 BJ130956:BJ131786 KZ130956:KZ131786 UV130956:UV131786 AER130956:AER131786 AON130956:AON131786 AYJ130956:AYJ131786 BIF130956:BIF131786 BSB130956:BSB131786 CBX130956:CBX131786 CLT130956:CLT131786 CVP130956:CVP131786 DFL130956:DFL131786 DPH130956:DPH131786 DZD130956:DZD131786 EIZ130956:EIZ131786 ESV130956:ESV131786 FCR130956:FCR131786 FMN130956:FMN131786 FWJ130956:FWJ131786 GGF130956:GGF131786 GQB130956:GQB131786 GZX130956:GZX131786 HJT130956:HJT131786 HTP130956:HTP131786 IDL130956:IDL131786 INH130956:INH131786 IXD130956:IXD131786 JGZ130956:JGZ131786 JQV130956:JQV131786 KAR130956:KAR131786 KKN130956:KKN131786 KUJ130956:KUJ131786 LEF130956:LEF131786 LOB130956:LOB131786 LXX130956:LXX131786 MHT130956:MHT131786 MRP130956:MRP131786 NBL130956:NBL131786 NLH130956:NLH131786 NVD130956:NVD131786 OEZ130956:OEZ131786 OOV130956:OOV131786 OYR130956:OYR131786 PIN130956:PIN131786 PSJ130956:PSJ131786 QCF130956:QCF131786 QMB130956:QMB131786 QVX130956:QVX131786 RFT130956:RFT131786 RPP130956:RPP131786 RZL130956:RZL131786 SJH130956:SJH131786 STD130956:STD131786 TCZ130956:TCZ131786 TMV130956:TMV131786 TWR130956:TWR131786 UGN130956:UGN131786 UQJ130956:UQJ131786 VAF130956:VAF131786 VKB130956:VKB131786 VTX130956:VTX131786 WDT130956:WDT131786 WNP130956:WNP131786 WXL130956:WXL131786 BJ196492:BJ197322 KZ196492:KZ197322 UV196492:UV197322 AER196492:AER197322 AON196492:AON197322 AYJ196492:AYJ197322 BIF196492:BIF197322 BSB196492:BSB197322 CBX196492:CBX197322 CLT196492:CLT197322 CVP196492:CVP197322 DFL196492:DFL197322 DPH196492:DPH197322 DZD196492:DZD197322 EIZ196492:EIZ197322 ESV196492:ESV197322 FCR196492:FCR197322 FMN196492:FMN197322 FWJ196492:FWJ197322 GGF196492:GGF197322 GQB196492:GQB197322 GZX196492:GZX197322 HJT196492:HJT197322 HTP196492:HTP197322 IDL196492:IDL197322 INH196492:INH197322 IXD196492:IXD197322 JGZ196492:JGZ197322 JQV196492:JQV197322 KAR196492:KAR197322 KKN196492:KKN197322 KUJ196492:KUJ197322 LEF196492:LEF197322 LOB196492:LOB197322 LXX196492:LXX197322 MHT196492:MHT197322 MRP196492:MRP197322 NBL196492:NBL197322 NLH196492:NLH197322 NVD196492:NVD197322 OEZ196492:OEZ197322 OOV196492:OOV197322 OYR196492:OYR197322 PIN196492:PIN197322 PSJ196492:PSJ197322 QCF196492:QCF197322 QMB196492:QMB197322 QVX196492:QVX197322 RFT196492:RFT197322 RPP196492:RPP197322 RZL196492:RZL197322 SJH196492:SJH197322 STD196492:STD197322 TCZ196492:TCZ197322 TMV196492:TMV197322 TWR196492:TWR197322 UGN196492:UGN197322 UQJ196492:UQJ197322 VAF196492:VAF197322 VKB196492:VKB197322 VTX196492:VTX197322 WDT196492:WDT197322 WNP196492:WNP197322 WXL196492:WXL197322 BJ262028:BJ262858 KZ262028:KZ262858 UV262028:UV262858 AER262028:AER262858 AON262028:AON262858 AYJ262028:AYJ262858 BIF262028:BIF262858 BSB262028:BSB262858 CBX262028:CBX262858 CLT262028:CLT262858 CVP262028:CVP262858 DFL262028:DFL262858 DPH262028:DPH262858 DZD262028:DZD262858 EIZ262028:EIZ262858 ESV262028:ESV262858 FCR262028:FCR262858 FMN262028:FMN262858 FWJ262028:FWJ262858 GGF262028:GGF262858 GQB262028:GQB262858 GZX262028:GZX262858 HJT262028:HJT262858 HTP262028:HTP262858 IDL262028:IDL262858 INH262028:INH262858 IXD262028:IXD262858 JGZ262028:JGZ262858 JQV262028:JQV262858 KAR262028:KAR262858 KKN262028:KKN262858 KUJ262028:KUJ262858 LEF262028:LEF262858 LOB262028:LOB262858 LXX262028:LXX262858 MHT262028:MHT262858 MRP262028:MRP262858 NBL262028:NBL262858 NLH262028:NLH262858 NVD262028:NVD262858 OEZ262028:OEZ262858 OOV262028:OOV262858 OYR262028:OYR262858 PIN262028:PIN262858 PSJ262028:PSJ262858 QCF262028:QCF262858 QMB262028:QMB262858 QVX262028:QVX262858 RFT262028:RFT262858 RPP262028:RPP262858 RZL262028:RZL262858 SJH262028:SJH262858 STD262028:STD262858 TCZ262028:TCZ262858 TMV262028:TMV262858 TWR262028:TWR262858 UGN262028:UGN262858 UQJ262028:UQJ262858 VAF262028:VAF262858 VKB262028:VKB262858 VTX262028:VTX262858 WDT262028:WDT262858 WNP262028:WNP262858 WXL262028:WXL262858 BJ327564:BJ328394 KZ327564:KZ328394 UV327564:UV328394 AER327564:AER328394 AON327564:AON328394 AYJ327564:AYJ328394 BIF327564:BIF328394 BSB327564:BSB328394 CBX327564:CBX328394 CLT327564:CLT328394 CVP327564:CVP328394 DFL327564:DFL328394 DPH327564:DPH328394 DZD327564:DZD328394 EIZ327564:EIZ328394 ESV327564:ESV328394 FCR327564:FCR328394 FMN327564:FMN328394 FWJ327564:FWJ328394 GGF327564:GGF328394 GQB327564:GQB328394 GZX327564:GZX328394 HJT327564:HJT328394 HTP327564:HTP328394 IDL327564:IDL328394 INH327564:INH328394 IXD327564:IXD328394 JGZ327564:JGZ328394 JQV327564:JQV328394 KAR327564:KAR328394 KKN327564:KKN328394 KUJ327564:KUJ328394 LEF327564:LEF328394 LOB327564:LOB328394 LXX327564:LXX328394 MHT327564:MHT328394 MRP327564:MRP328394 NBL327564:NBL328394 NLH327564:NLH328394 NVD327564:NVD328394 OEZ327564:OEZ328394 OOV327564:OOV328394 OYR327564:OYR328394 PIN327564:PIN328394 PSJ327564:PSJ328394 QCF327564:QCF328394 QMB327564:QMB328394 QVX327564:QVX328394 RFT327564:RFT328394 RPP327564:RPP328394 RZL327564:RZL328394 SJH327564:SJH328394 STD327564:STD328394 TCZ327564:TCZ328394 TMV327564:TMV328394 TWR327564:TWR328394 UGN327564:UGN328394 UQJ327564:UQJ328394 VAF327564:VAF328394 VKB327564:VKB328394 VTX327564:VTX328394 WDT327564:WDT328394 WNP327564:WNP328394 WXL327564:WXL328394 BJ393100:BJ393930 KZ393100:KZ393930 UV393100:UV393930 AER393100:AER393930 AON393100:AON393930 AYJ393100:AYJ393930 BIF393100:BIF393930 BSB393100:BSB393930 CBX393100:CBX393930 CLT393100:CLT393930 CVP393100:CVP393930 DFL393100:DFL393930 DPH393100:DPH393930 DZD393100:DZD393930 EIZ393100:EIZ393930 ESV393100:ESV393930 FCR393100:FCR393930 FMN393100:FMN393930 FWJ393100:FWJ393930 GGF393100:GGF393930 GQB393100:GQB393930 GZX393100:GZX393930 HJT393100:HJT393930 HTP393100:HTP393930 IDL393100:IDL393930 INH393100:INH393930 IXD393100:IXD393930 JGZ393100:JGZ393930 JQV393100:JQV393930 KAR393100:KAR393930 KKN393100:KKN393930 KUJ393100:KUJ393930 LEF393100:LEF393930 LOB393100:LOB393930 LXX393100:LXX393930 MHT393100:MHT393930 MRP393100:MRP393930 NBL393100:NBL393930 NLH393100:NLH393930 NVD393100:NVD393930 OEZ393100:OEZ393930 OOV393100:OOV393930 OYR393100:OYR393930 PIN393100:PIN393930 PSJ393100:PSJ393930 QCF393100:QCF393930 QMB393100:QMB393930 QVX393100:QVX393930 RFT393100:RFT393930 RPP393100:RPP393930 RZL393100:RZL393930 SJH393100:SJH393930 STD393100:STD393930 TCZ393100:TCZ393930 TMV393100:TMV393930 TWR393100:TWR393930 UGN393100:UGN393930 UQJ393100:UQJ393930 VAF393100:VAF393930 VKB393100:VKB393930 VTX393100:VTX393930 WDT393100:WDT393930 WNP393100:WNP393930 WXL393100:WXL393930 BJ458636:BJ459466 KZ458636:KZ459466 UV458636:UV459466 AER458636:AER459466 AON458636:AON459466 AYJ458636:AYJ459466 BIF458636:BIF459466 BSB458636:BSB459466 CBX458636:CBX459466 CLT458636:CLT459466 CVP458636:CVP459466 DFL458636:DFL459466 DPH458636:DPH459466 DZD458636:DZD459466 EIZ458636:EIZ459466 ESV458636:ESV459466 FCR458636:FCR459466 FMN458636:FMN459466 FWJ458636:FWJ459466 GGF458636:GGF459466 GQB458636:GQB459466 GZX458636:GZX459466 HJT458636:HJT459466 HTP458636:HTP459466 IDL458636:IDL459466 INH458636:INH459466 IXD458636:IXD459466 JGZ458636:JGZ459466 JQV458636:JQV459466 KAR458636:KAR459466 KKN458636:KKN459466 KUJ458636:KUJ459466 LEF458636:LEF459466 LOB458636:LOB459466 LXX458636:LXX459466 MHT458636:MHT459466 MRP458636:MRP459466 NBL458636:NBL459466 NLH458636:NLH459466 NVD458636:NVD459466 OEZ458636:OEZ459466 OOV458636:OOV459466 OYR458636:OYR459466 PIN458636:PIN459466 PSJ458636:PSJ459466 QCF458636:QCF459466 QMB458636:QMB459466 QVX458636:QVX459466 RFT458636:RFT459466 RPP458636:RPP459466 RZL458636:RZL459466 SJH458636:SJH459466 STD458636:STD459466 TCZ458636:TCZ459466 TMV458636:TMV459466 TWR458636:TWR459466 UGN458636:UGN459466 UQJ458636:UQJ459466 VAF458636:VAF459466 VKB458636:VKB459466 VTX458636:VTX459466 WDT458636:WDT459466 WNP458636:WNP459466 WXL458636:WXL459466 BJ524172:BJ525002 KZ524172:KZ525002 UV524172:UV525002 AER524172:AER525002 AON524172:AON525002 AYJ524172:AYJ525002 BIF524172:BIF525002 BSB524172:BSB525002 CBX524172:CBX525002 CLT524172:CLT525002 CVP524172:CVP525002 DFL524172:DFL525002 DPH524172:DPH525002 DZD524172:DZD525002 EIZ524172:EIZ525002 ESV524172:ESV525002 FCR524172:FCR525002 FMN524172:FMN525002 FWJ524172:FWJ525002 GGF524172:GGF525002 GQB524172:GQB525002 GZX524172:GZX525002 HJT524172:HJT525002 HTP524172:HTP525002 IDL524172:IDL525002 INH524172:INH525002 IXD524172:IXD525002 JGZ524172:JGZ525002 JQV524172:JQV525002 KAR524172:KAR525002 KKN524172:KKN525002 KUJ524172:KUJ525002 LEF524172:LEF525002 LOB524172:LOB525002 LXX524172:LXX525002 MHT524172:MHT525002 MRP524172:MRP525002 NBL524172:NBL525002 NLH524172:NLH525002 NVD524172:NVD525002 OEZ524172:OEZ525002 OOV524172:OOV525002 OYR524172:OYR525002 PIN524172:PIN525002 PSJ524172:PSJ525002 QCF524172:QCF525002 QMB524172:QMB525002 QVX524172:QVX525002 RFT524172:RFT525002 RPP524172:RPP525002 RZL524172:RZL525002 SJH524172:SJH525002 STD524172:STD525002 TCZ524172:TCZ525002 TMV524172:TMV525002 TWR524172:TWR525002 UGN524172:UGN525002 UQJ524172:UQJ525002 VAF524172:VAF525002 VKB524172:VKB525002 VTX524172:VTX525002 WDT524172:WDT525002 WNP524172:WNP525002 WXL524172:WXL525002 BJ589708:BJ590538 KZ589708:KZ590538 UV589708:UV590538 AER589708:AER590538 AON589708:AON590538 AYJ589708:AYJ590538 BIF589708:BIF590538 BSB589708:BSB590538 CBX589708:CBX590538 CLT589708:CLT590538 CVP589708:CVP590538 DFL589708:DFL590538 DPH589708:DPH590538 DZD589708:DZD590538 EIZ589708:EIZ590538 ESV589708:ESV590538 FCR589708:FCR590538 FMN589708:FMN590538 FWJ589708:FWJ590538 GGF589708:GGF590538 GQB589708:GQB590538 GZX589708:GZX590538 HJT589708:HJT590538 HTP589708:HTP590538 IDL589708:IDL590538 INH589708:INH590538 IXD589708:IXD590538 JGZ589708:JGZ590538 JQV589708:JQV590538 KAR589708:KAR590538 KKN589708:KKN590538 KUJ589708:KUJ590538 LEF589708:LEF590538 LOB589708:LOB590538 LXX589708:LXX590538 MHT589708:MHT590538 MRP589708:MRP590538 NBL589708:NBL590538 NLH589708:NLH590538 NVD589708:NVD590538 OEZ589708:OEZ590538 OOV589708:OOV590538 OYR589708:OYR590538 PIN589708:PIN590538 PSJ589708:PSJ590538 QCF589708:QCF590538 QMB589708:QMB590538 QVX589708:QVX590538 RFT589708:RFT590538 RPP589708:RPP590538 RZL589708:RZL590538 SJH589708:SJH590538 STD589708:STD590538 TCZ589708:TCZ590538 TMV589708:TMV590538 TWR589708:TWR590538 UGN589708:UGN590538 UQJ589708:UQJ590538 VAF589708:VAF590538 VKB589708:VKB590538 VTX589708:VTX590538 WDT589708:WDT590538 WNP589708:WNP590538 WXL589708:WXL590538 BJ655244:BJ656074 KZ655244:KZ656074 UV655244:UV656074 AER655244:AER656074 AON655244:AON656074 AYJ655244:AYJ656074 BIF655244:BIF656074 BSB655244:BSB656074 CBX655244:CBX656074 CLT655244:CLT656074 CVP655244:CVP656074 DFL655244:DFL656074 DPH655244:DPH656074 DZD655244:DZD656074 EIZ655244:EIZ656074 ESV655244:ESV656074 FCR655244:FCR656074 FMN655244:FMN656074 FWJ655244:FWJ656074 GGF655244:GGF656074 GQB655244:GQB656074 GZX655244:GZX656074 HJT655244:HJT656074 HTP655244:HTP656074 IDL655244:IDL656074 INH655244:INH656074 IXD655244:IXD656074 JGZ655244:JGZ656074 JQV655244:JQV656074 KAR655244:KAR656074 KKN655244:KKN656074 KUJ655244:KUJ656074 LEF655244:LEF656074 LOB655244:LOB656074 LXX655244:LXX656074 MHT655244:MHT656074 MRP655244:MRP656074 NBL655244:NBL656074 NLH655244:NLH656074 NVD655244:NVD656074 OEZ655244:OEZ656074 OOV655244:OOV656074 OYR655244:OYR656074 PIN655244:PIN656074 PSJ655244:PSJ656074 QCF655244:QCF656074 QMB655244:QMB656074 QVX655244:QVX656074 RFT655244:RFT656074 RPP655244:RPP656074 RZL655244:RZL656074 SJH655244:SJH656074 STD655244:STD656074 TCZ655244:TCZ656074 TMV655244:TMV656074 TWR655244:TWR656074 UGN655244:UGN656074 UQJ655244:UQJ656074 VAF655244:VAF656074 VKB655244:VKB656074 VTX655244:VTX656074 WDT655244:WDT656074 WNP655244:WNP656074 WXL655244:WXL656074 BJ720780:BJ721610 KZ720780:KZ721610 UV720780:UV721610 AER720780:AER721610 AON720780:AON721610 AYJ720780:AYJ721610 BIF720780:BIF721610 BSB720780:BSB721610 CBX720780:CBX721610 CLT720780:CLT721610 CVP720780:CVP721610 DFL720780:DFL721610 DPH720780:DPH721610 DZD720780:DZD721610 EIZ720780:EIZ721610 ESV720780:ESV721610 FCR720780:FCR721610 FMN720780:FMN721610 FWJ720780:FWJ721610 GGF720780:GGF721610 GQB720780:GQB721610 GZX720780:GZX721610 HJT720780:HJT721610 HTP720780:HTP721610 IDL720780:IDL721610 INH720780:INH721610 IXD720780:IXD721610 JGZ720780:JGZ721610 JQV720780:JQV721610 KAR720780:KAR721610 KKN720780:KKN721610 KUJ720780:KUJ721610 LEF720780:LEF721610 LOB720780:LOB721610 LXX720780:LXX721610 MHT720780:MHT721610 MRP720780:MRP721610 NBL720780:NBL721610 NLH720780:NLH721610 NVD720780:NVD721610 OEZ720780:OEZ721610 OOV720780:OOV721610 OYR720780:OYR721610 PIN720780:PIN721610 PSJ720780:PSJ721610 QCF720780:QCF721610 QMB720780:QMB721610 QVX720780:QVX721610 RFT720780:RFT721610 RPP720780:RPP721610 RZL720780:RZL721610 SJH720780:SJH721610 STD720780:STD721610 TCZ720780:TCZ721610 TMV720780:TMV721610 TWR720780:TWR721610 UGN720780:UGN721610 UQJ720780:UQJ721610 VAF720780:VAF721610 VKB720780:VKB721610 VTX720780:VTX721610 WDT720780:WDT721610 WNP720780:WNP721610 WXL720780:WXL721610 BJ786316:BJ787146 KZ786316:KZ787146 UV786316:UV787146 AER786316:AER787146 AON786316:AON787146 AYJ786316:AYJ787146 BIF786316:BIF787146 BSB786316:BSB787146 CBX786316:CBX787146 CLT786316:CLT787146 CVP786316:CVP787146 DFL786316:DFL787146 DPH786316:DPH787146 DZD786316:DZD787146 EIZ786316:EIZ787146 ESV786316:ESV787146 FCR786316:FCR787146 FMN786316:FMN787146 FWJ786316:FWJ787146 GGF786316:GGF787146 GQB786316:GQB787146 GZX786316:GZX787146 HJT786316:HJT787146 HTP786316:HTP787146 IDL786316:IDL787146 INH786316:INH787146 IXD786316:IXD787146 JGZ786316:JGZ787146 JQV786316:JQV787146 KAR786316:KAR787146 KKN786316:KKN787146 KUJ786316:KUJ787146 LEF786316:LEF787146 LOB786316:LOB787146 LXX786316:LXX787146 MHT786316:MHT787146 MRP786316:MRP787146 NBL786316:NBL787146 NLH786316:NLH787146 NVD786316:NVD787146 OEZ786316:OEZ787146 OOV786316:OOV787146 OYR786316:OYR787146 PIN786316:PIN787146 PSJ786316:PSJ787146 QCF786316:QCF787146 QMB786316:QMB787146 QVX786316:QVX787146 RFT786316:RFT787146 RPP786316:RPP787146 RZL786316:RZL787146 SJH786316:SJH787146 STD786316:STD787146 TCZ786316:TCZ787146 TMV786316:TMV787146 TWR786316:TWR787146 UGN786316:UGN787146 UQJ786316:UQJ787146 VAF786316:VAF787146 VKB786316:VKB787146 VTX786316:VTX787146 WDT786316:WDT787146 WNP786316:WNP787146 WXL786316:WXL787146 BJ851852:BJ852682 KZ851852:KZ852682 UV851852:UV852682 AER851852:AER852682 AON851852:AON852682 AYJ851852:AYJ852682 BIF851852:BIF852682 BSB851852:BSB852682 CBX851852:CBX852682 CLT851852:CLT852682 CVP851852:CVP852682 DFL851852:DFL852682 DPH851852:DPH852682 DZD851852:DZD852682 EIZ851852:EIZ852682 ESV851852:ESV852682 FCR851852:FCR852682 FMN851852:FMN852682 FWJ851852:FWJ852682 GGF851852:GGF852682 GQB851852:GQB852682 GZX851852:GZX852682 HJT851852:HJT852682 HTP851852:HTP852682 IDL851852:IDL852682 INH851852:INH852682 IXD851852:IXD852682 JGZ851852:JGZ852682 JQV851852:JQV852682 KAR851852:KAR852682 KKN851852:KKN852682 KUJ851852:KUJ852682 LEF851852:LEF852682 LOB851852:LOB852682 LXX851852:LXX852682 MHT851852:MHT852682 MRP851852:MRP852682 NBL851852:NBL852682 NLH851852:NLH852682 NVD851852:NVD852682 OEZ851852:OEZ852682 OOV851852:OOV852682 OYR851852:OYR852682 PIN851852:PIN852682 PSJ851852:PSJ852682 QCF851852:QCF852682 QMB851852:QMB852682 QVX851852:QVX852682 RFT851852:RFT852682 RPP851852:RPP852682 RZL851852:RZL852682 SJH851852:SJH852682 STD851852:STD852682 TCZ851852:TCZ852682 TMV851852:TMV852682 TWR851852:TWR852682 UGN851852:UGN852682 UQJ851852:UQJ852682 VAF851852:VAF852682 VKB851852:VKB852682 VTX851852:VTX852682 WDT851852:WDT852682 WNP851852:WNP852682 WXL851852:WXL852682 BJ917388:BJ918218 KZ917388:KZ918218 UV917388:UV918218 AER917388:AER918218 AON917388:AON918218 AYJ917388:AYJ918218 BIF917388:BIF918218 BSB917388:BSB918218 CBX917388:CBX918218 CLT917388:CLT918218 CVP917388:CVP918218 DFL917388:DFL918218 DPH917388:DPH918218 DZD917388:DZD918218 EIZ917388:EIZ918218 ESV917388:ESV918218 FCR917388:FCR918218 FMN917388:FMN918218 FWJ917388:FWJ918218 GGF917388:GGF918218 GQB917388:GQB918218 GZX917388:GZX918218 HJT917388:HJT918218 HTP917388:HTP918218 IDL917388:IDL918218 INH917388:INH918218 IXD917388:IXD918218 JGZ917388:JGZ918218 JQV917388:JQV918218 KAR917388:KAR918218 KKN917388:KKN918218 KUJ917388:KUJ918218 LEF917388:LEF918218 LOB917388:LOB918218 LXX917388:LXX918218 MHT917388:MHT918218 MRP917388:MRP918218 NBL917388:NBL918218 NLH917388:NLH918218 NVD917388:NVD918218 OEZ917388:OEZ918218 OOV917388:OOV918218 OYR917388:OYR918218 PIN917388:PIN918218 PSJ917388:PSJ918218 QCF917388:QCF918218 QMB917388:QMB918218 QVX917388:QVX918218 RFT917388:RFT918218 RPP917388:RPP918218 RZL917388:RZL918218 SJH917388:SJH918218 STD917388:STD918218 TCZ917388:TCZ918218 TMV917388:TMV918218 TWR917388:TWR918218 UGN917388:UGN918218 UQJ917388:UQJ918218 VAF917388:VAF918218 VKB917388:VKB918218 VTX917388:VTX918218 WDT917388:WDT918218 WNP917388:WNP918218 WXL917388:WXL918218 BJ982924:BJ983754 KZ982924:KZ983754 UV982924:UV983754 AER982924:AER983754 AON982924:AON983754 AYJ982924:AYJ983754 BIF982924:BIF983754 BSB982924:BSB983754 CBX982924:CBX983754 CLT982924:CLT983754 CVP982924:CVP983754 DFL982924:DFL983754 DPH982924:DPH983754 DZD982924:DZD983754 EIZ982924:EIZ983754 ESV982924:ESV983754 FCR982924:FCR983754 FMN982924:FMN983754 FWJ982924:FWJ983754 GGF982924:GGF983754 GQB982924:GQB983754 GZX982924:GZX983754 HJT982924:HJT983754 HTP982924:HTP983754 IDL982924:IDL983754 INH982924:INH983754 IXD982924:IXD983754 JGZ982924:JGZ983754 JQV982924:JQV983754 KAR982924:KAR983754 KKN982924:KKN983754 KUJ982924:KUJ983754 LEF982924:LEF983754 LOB982924:LOB983754 LXX982924:LXX983754 MHT982924:MHT983754 MRP982924:MRP983754 NBL982924:NBL983754 NLH982924:NLH983754 NVD982924:NVD983754 OEZ982924:OEZ983754 OOV982924:OOV983754 OYR982924:OYR983754 PIN982924:PIN983754 PSJ982924:PSJ983754 QCF982924:QCF983754 QMB982924:QMB983754 QVX982924:QVX983754 RFT982924:RFT983754 RPP982924:RPP983754 RZL982924:RZL983754 SJH982924:SJH983754 STD982924:STD983754 TCZ982924:TCZ983754 TMV982924:TMV983754 TWR982924:TWR983754 UGN982924:UGN983754 UQJ982924:UQJ983754 VAF982924:VAF983754 VKB982924:VKB983754 VTX982924:VTX983754 WDT982924:WDT983754 WNP982924:WNP983754 WXL982924:WXL983754 BG65420:BG66248 KW65420:KW66248 US65420:US66248 AEO65420:AEO66248 AOK65420:AOK66248 AYG65420:AYG66248 BIC65420:BIC66248 BRY65420:BRY66248 CBU65420:CBU66248 CLQ65420:CLQ66248 CVM65420:CVM66248 DFI65420:DFI66248 DPE65420:DPE66248 DZA65420:DZA66248 EIW65420:EIW66248 ESS65420:ESS66248 FCO65420:FCO66248 FMK65420:FMK66248 FWG65420:FWG66248 GGC65420:GGC66248 GPY65420:GPY66248 GZU65420:GZU66248 HJQ65420:HJQ66248 HTM65420:HTM66248 IDI65420:IDI66248 INE65420:INE66248 IXA65420:IXA66248 JGW65420:JGW66248 JQS65420:JQS66248 KAO65420:KAO66248 KKK65420:KKK66248 KUG65420:KUG66248 LEC65420:LEC66248 LNY65420:LNY66248 LXU65420:LXU66248 MHQ65420:MHQ66248 MRM65420:MRM66248 NBI65420:NBI66248 NLE65420:NLE66248 NVA65420:NVA66248 OEW65420:OEW66248 OOS65420:OOS66248 OYO65420:OYO66248 PIK65420:PIK66248 PSG65420:PSG66248 QCC65420:QCC66248 QLY65420:QLY66248 QVU65420:QVU66248 RFQ65420:RFQ66248 RPM65420:RPM66248 RZI65420:RZI66248 SJE65420:SJE66248 STA65420:STA66248 TCW65420:TCW66248 TMS65420:TMS66248 TWO65420:TWO66248 UGK65420:UGK66248 UQG65420:UQG66248 VAC65420:VAC66248 VJY65420:VJY66248 VTU65420:VTU66248 WDQ65420:WDQ66248 WNM65420:WNM66248 WXI65420:WXI66248 BG130956:BG131784 KW130956:KW131784 US130956:US131784 AEO130956:AEO131784 AOK130956:AOK131784 AYG130956:AYG131784 BIC130956:BIC131784 BRY130956:BRY131784 CBU130956:CBU131784 CLQ130956:CLQ131784 CVM130956:CVM131784 DFI130956:DFI131784 DPE130956:DPE131784 DZA130956:DZA131784 EIW130956:EIW131784 ESS130956:ESS131784 FCO130956:FCO131784 FMK130956:FMK131784 FWG130956:FWG131784 GGC130956:GGC131784 GPY130956:GPY131784 GZU130956:GZU131784 HJQ130956:HJQ131784 HTM130956:HTM131784 IDI130956:IDI131784 INE130956:INE131784 IXA130956:IXA131784 JGW130956:JGW131784 JQS130956:JQS131784 KAO130956:KAO131784 KKK130956:KKK131784 KUG130956:KUG131784 LEC130956:LEC131784 LNY130956:LNY131784 LXU130956:LXU131784 MHQ130956:MHQ131784 MRM130956:MRM131784 NBI130956:NBI131784 NLE130956:NLE131784 NVA130956:NVA131784 OEW130956:OEW131784 OOS130956:OOS131784 OYO130956:OYO131784 PIK130956:PIK131784 PSG130956:PSG131784 QCC130956:QCC131784 QLY130956:QLY131784 QVU130956:QVU131784 RFQ130956:RFQ131784 RPM130956:RPM131784 RZI130956:RZI131784 SJE130956:SJE131784 STA130956:STA131784 TCW130956:TCW131784 TMS130956:TMS131784 TWO130956:TWO131784 UGK130956:UGK131784 UQG130956:UQG131784 VAC130956:VAC131784 VJY130956:VJY131784 VTU130956:VTU131784 WDQ130956:WDQ131784 WNM130956:WNM131784 WXI130956:WXI131784 BG196492:BG197320 KW196492:KW197320 US196492:US197320 AEO196492:AEO197320 AOK196492:AOK197320 AYG196492:AYG197320 BIC196492:BIC197320 BRY196492:BRY197320 CBU196492:CBU197320 CLQ196492:CLQ197320 CVM196492:CVM197320 DFI196492:DFI197320 DPE196492:DPE197320 DZA196492:DZA197320 EIW196492:EIW197320 ESS196492:ESS197320 FCO196492:FCO197320 FMK196492:FMK197320 FWG196492:FWG197320 GGC196492:GGC197320 GPY196492:GPY197320 GZU196492:GZU197320 HJQ196492:HJQ197320 HTM196492:HTM197320 IDI196492:IDI197320 INE196492:INE197320 IXA196492:IXA197320 JGW196492:JGW197320 JQS196492:JQS197320 KAO196492:KAO197320 KKK196492:KKK197320 KUG196492:KUG197320 LEC196492:LEC197320 LNY196492:LNY197320 LXU196492:LXU197320 MHQ196492:MHQ197320 MRM196492:MRM197320 NBI196492:NBI197320 NLE196492:NLE197320 NVA196492:NVA197320 OEW196492:OEW197320 OOS196492:OOS197320 OYO196492:OYO197320 PIK196492:PIK197320 PSG196492:PSG197320 QCC196492:QCC197320 QLY196492:QLY197320 QVU196492:QVU197320 RFQ196492:RFQ197320 RPM196492:RPM197320 RZI196492:RZI197320 SJE196492:SJE197320 STA196492:STA197320 TCW196492:TCW197320 TMS196492:TMS197320 TWO196492:TWO197320 UGK196492:UGK197320 UQG196492:UQG197320 VAC196492:VAC197320 VJY196492:VJY197320 VTU196492:VTU197320 WDQ196492:WDQ197320 WNM196492:WNM197320 WXI196492:WXI197320 BG262028:BG262856 KW262028:KW262856 US262028:US262856 AEO262028:AEO262856 AOK262028:AOK262856 AYG262028:AYG262856 BIC262028:BIC262856 BRY262028:BRY262856 CBU262028:CBU262856 CLQ262028:CLQ262856 CVM262028:CVM262856 DFI262028:DFI262856 DPE262028:DPE262856 DZA262028:DZA262856 EIW262028:EIW262856 ESS262028:ESS262856 FCO262028:FCO262856 FMK262028:FMK262856 FWG262028:FWG262856 GGC262028:GGC262856 GPY262028:GPY262856 GZU262028:GZU262856 HJQ262028:HJQ262856 HTM262028:HTM262856 IDI262028:IDI262856 INE262028:INE262856 IXA262028:IXA262856 JGW262028:JGW262856 JQS262028:JQS262856 KAO262028:KAO262856 KKK262028:KKK262856 KUG262028:KUG262856 LEC262028:LEC262856 LNY262028:LNY262856 LXU262028:LXU262856 MHQ262028:MHQ262856 MRM262028:MRM262856 NBI262028:NBI262856 NLE262028:NLE262856 NVA262028:NVA262856 OEW262028:OEW262856 OOS262028:OOS262856 OYO262028:OYO262856 PIK262028:PIK262856 PSG262028:PSG262856 QCC262028:QCC262856 QLY262028:QLY262856 QVU262028:QVU262856 RFQ262028:RFQ262856 RPM262028:RPM262856 RZI262028:RZI262856 SJE262028:SJE262856 STA262028:STA262856 TCW262028:TCW262856 TMS262028:TMS262856 TWO262028:TWO262856 UGK262028:UGK262856 UQG262028:UQG262856 VAC262028:VAC262856 VJY262028:VJY262856 VTU262028:VTU262856 WDQ262028:WDQ262856 WNM262028:WNM262856 WXI262028:WXI262856 BG327564:BG328392 KW327564:KW328392 US327564:US328392 AEO327564:AEO328392 AOK327564:AOK328392 AYG327564:AYG328392 BIC327564:BIC328392 BRY327564:BRY328392 CBU327564:CBU328392 CLQ327564:CLQ328392 CVM327564:CVM328392 DFI327564:DFI328392 DPE327564:DPE328392 DZA327564:DZA328392 EIW327564:EIW328392 ESS327564:ESS328392 FCO327564:FCO328392 FMK327564:FMK328392 FWG327564:FWG328392 GGC327564:GGC328392 GPY327564:GPY328392 GZU327564:GZU328392 HJQ327564:HJQ328392 HTM327564:HTM328392 IDI327564:IDI328392 INE327564:INE328392 IXA327564:IXA328392 JGW327564:JGW328392 JQS327564:JQS328392 KAO327564:KAO328392 KKK327564:KKK328392 KUG327564:KUG328392 LEC327564:LEC328392 LNY327564:LNY328392 LXU327564:LXU328392 MHQ327564:MHQ328392 MRM327564:MRM328392 NBI327564:NBI328392 NLE327564:NLE328392 NVA327564:NVA328392 OEW327564:OEW328392 OOS327564:OOS328392 OYO327564:OYO328392 PIK327564:PIK328392 PSG327564:PSG328392 QCC327564:QCC328392 QLY327564:QLY328392 QVU327564:QVU328392 RFQ327564:RFQ328392 RPM327564:RPM328392 RZI327564:RZI328392 SJE327564:SJE328392 STA327564:STA328392 TCW327564:TCW328392 TMS327564:TMS328392 TWO327564:TWO328392 UGK327564:UGK328392 UQG327564:UQG328392 VAC327564:VAC328392 VJY327564:VJY328392 VTU327564:VTU328392 WDQ327564:WDQ328392 WNM327564:WNM328392 WXI327564:WXI328392 BG393100:BG393928 KW393100:KW393928 US393100:US393928 AEO393100:AEO393928 AOK393100:AOK393928 AYG393100:AYG393928 BIC393100:BIC393928 BRY393100:BRY393928 CBU393100:CBU393928 CLQ393100:CLQ393928 CVM393100:CVM393928 DFI393100:DFI393928 DPE393100:DPE393928 DZA393100:DZA393928 EIW393100:EIW393928 ESS393100:ESS393928 FCO393100:FCO393928 FMK393100:FMK393928 FWG393100:FWG393928 GGC393100:GGC393928 GPY393100:GPY393928 GZU393100:GZU393928 HJQ393100:HJQ393928 HTM393100:HTM393928 IDI393100:IDI393928 INE393100:INE393928 IXA393100:IXA393928 JGW393100:JGW393928 JQS393100:JQS393928 KAO393100:KAO393928 KKK393100:KKK393928 KUG393100:KUG393928 LEC393100:LEC393928 LNY393100:LNY393928 LXU393100:LXU393928 MHQ393100:MHQ393928 MRM393100:MRM393928 NBI393100:NBI393928 NLE393100:NLE393928 NVA393100:NVA393928 OEW393100:OEW393928 OOS393100:OOS393928 OYO393100:OYO393928 PIK393100:PIK393928 PSG393100:PSG393928 QCC393100:QCC393928 QLY393100:QLY393928 QVU393100:QVU393928 RFQ393100:RFQ393928 RPM393100:RPM393928 RZI393100:RZI393928 SJE393100:SJE393928 STA393100:STA393928 TCW393100:TCW393928 TMS393100:TMS393928 TWO393100:TWO393928 UGK393100:UGK393928 UQG393100:UQG393928 VAC393100:VAC393928 VJY393100:VJY393928 VTU393100:VTU393928 WDQ393100:WDQ393928 WNM393100:WNM393928 WXI393100:WXI393928 BG458636:BG459464 KW458636:KW459464 US458636:US459464 AEO458636:AEO459464 AOK458636:AOK459464 AYG458636:AYG459464 BIC458636:BIC459464 BRY458636:BRY459464 CBU458636:CBU459464 CLQ458636:CLQ459464 CVM458636:CVM459464 DFI458636:DFI459464 DPE458636:DPE459464 DZA458636:DZA459464 EIW458636:EIW459464 ESS458636:ESS459464 FCO458636:FCO459464 FMK458636:FMK459464 FWG458636:FWG459464 GGC458636:GGC459464 GPY458636:GPY459464 GZU458636:GZU459464 HJQ458636:HJQ459464 HTM458636:HTM459464 IDI458636:IDI459464 INE458636:INE459464 IXA458636:IXA459464 JGW458636:JGW459464 JQS458636:JQS459464 KAO458636:KAO459464 KKK458636:KKK459464 KUG458636:KUG459464 LEC458636:LEC459464 LNY458636:LNY459464 LXU458636:LXU459464 MHQ458636:MHQ459464 MRM458636:MRM459464 NBI458636:NBI459464 NLE458636:NLE459464 NVA458636:NVA459464 OEW458636:OEW459464 OOS458636:OOS459464 OYO458636:OYO459464 PIK458636:PIK459464 PSG458636:PSG459464 QCC458636:QCC459464 QLY458636:QLY459464 QVU458636:QVU459464 RFQ458636:RFQ459464 RPM458636:RPM459464 RZI458636:RZI459464 SJE458636:SJE459464 STA458636:STA459464 TCW458636:TCW459464 TMS458636:TMS459464 TWO458636:TWO459464 UGK458636:UGK459464 UQG458636:UQG459464 VAC458636:VAC459464 VJY458636:VJY459464 VTU458636:VTU459464 WDQ458636:WDQ459464 WNM458636:WNM459464 WXI458636:WXI459464 BG524172:BG525000 KW524172:KW525000 US524172:US525000 AEO524172:AEO525000 AOK524172:AOK525000 AYG524172:AYG525000 BIC524172:BIC525000 BRY524172:BRY525000 CBU524172:CBU525000 CLQ524172:CLQ525000 CVM524172:CVM525000 DFI524172:DFI525000 DPE524172:DPE525000 DZA524172:DZA525000 EIW524172:EIW525000 ESS524172:ESS525000 FCO524172:FCO525000 FMK524172:FMK525000 FWG524172:FWG525000 GGC524172:GGC525000 GPY524172:GPY525000 GZU524172:GZU525000 HJQ524172:HJQ525000 HTM524172:HTM525000 IDI524172:IDI525000 INE524172:INE525000 IXA524172:IXA525000 JGW524172:JGW525000 JQS524172:JQS525000 KAO524172:KAO525000 KKK524172:KKK525000 KUG524172:KUG525000 LEC524172:LEC525000 LNY524172:LNY525000 LXU524172:LXU525000 MHQ524172:MHQ525000 MRM524172:MRM525000 NBI524172:NBI525000 NLE524172:NLE525000 NVA524172:NVA525000 OEW524172:OEW525000 OOS524172:OOS525000 OYO524172:OYO525000 PIK524172:PIK525000 PSG524172:PSG525000 QCC524172:QCC525000 QLY524172:QLY525000 QVU524172:QVU525000 RFQ524172:RFQ525000 RPM524172:RPM525000 RZI524172:RZI525000 SJE524172:SJE525000 STA524172:STA525000 TCW524172:TCW525000 TMS524172:TMS525000 TWO524172:TWO525000 UGK524172:UGK525000 UQG524172:UQG525000 VAC524172:VAC525000 VJY524172:VJY525000 VTU524172:VTU525000 WDQ524172:WDQ525000 WNM524172:WNM525000 WXI524172:WXI525000 BG589708:BG590536 KW589708:KW590536 US589708:US590536 AEO589708:AEO590536 AOK589708:AOK590536 AYG589708:AYG590536 BIC589708:BIC590536 BRY589708:BRY590536 CBU589708:CBU590536 CLQ589708:CLQ590536 CVM589708:CVM590536 DFI589708:DFI590536 DPE589708:DPE590536 DZA589708:DZA590536 EIW589708:EIW590536 ESS589708:ESS590536 FCO589708:FCO590536 FMK589708:FMK590536 FWG589708:FWG590536 GGC589708:GGC590536 GPY589708:GPY590536 GZU589708:GZU590536 HJQ589708:HJQ590536 HTM589708:HTM590536 IDI589708:IDI590536 INE589708:INE590536 IXA589708:IXA590536 JGW589708:JGW590536 JQS589708:JQS590536 KAO589708:KAO590536 KKK589708:KKK590536 KUG589708:KUG590536 LEC589708:LEC590536 LNY589708:LNY590536 LXU589708:LXU590536 MHQ589708:MHQ590536 MRM589708:MRM590536 NBI589708:NBI590536 NLE589708:NLE590536 NVA589708:NVA590536 OEW589708:OEW590536 OOS589708:OOS590536 OYO589708:OYO590536 PIK589708:PIK590536 PSG589708:PSG590536 QCC589708:QCC590536 QLY589708:QLY590536 QVU589708:QVU590536 RFQ589708:RFQ590536 RPM589708:RPM590536 RZI589708:RZI590536 SJE589708:SJE590536 STA589708:STA590536 TCW589708:TCW590536 TMS589708:TMS590536 TWO589708:TWO590536 UGK589708:UGK590536 UQG589708:UQG590536 VAC589708:VAC590536 VJY589708:VJY590536 VTU589708:VTU590536 WDQ589708:WDQ590536 WNM589708:WNM590536 WXI589708:WXI590536 BG655244:BG656072 KW655244:KW656072 US655244:US656072 AEO655244:AEO656072 AOK655244:AOK656072 AYG655244:AYG656072 BIC655244:BIC656072 BRY655244:BRY656072 CBU655244:CBU656072 CLQ655244:CLQ656072 CVM655244:CVM656072 DFI655244:DFI656072 DPE655244:DPE656072 DZA655244:DZA656072 EIW655244:EIW656072 ESS655244:ESS656072 FCO655244:FCO656072 FMK655244:FMK656072 FWG655244:FWG656072 GGC655244:GGC656072 GPY655244:GPY656072 GZU655244:GZU656072 HJQ655244:HJQ656072 HTM655244:HTM656072 IDI655244:IDI656072 INE655244:INE656072 IXA655244:IXA656072 JGW655244:JGW656072 JQS655244:JQS656072 KAO655244:KAO656072 KKK655244:KKK656072 KUG655244:KUG656072 LEC655244:LEC656072 LNY655244:LNY656072 LXU655244:LXU656072 MHQ655244:MHQ656072 MRM655244:MRM656072 NBI655244:NBI656072 NLE655244:NLE656072 NVA655244:NVA656072 OEW655244:OEW656072 OOS655244:OOS656072 OYO655244:OYO656072 PIK655244:PIK656072 PSG655244:PSG656072 QCC655244:QCC656072 QLY655244:QLY656072 QVU655244:QVU656072 RFQ655244:RFQ656072 RPM655244:RPM656072 RZI655244:RZI656072 SJE655244:SJE656072 STA655244:STA656072 TCW655244:TCW656072 TMS655244:TMS656072 TWO655244:TWO656072 UGK655244:UGK656072 UQG655244:UQG656072 VAC655244:VAC656072 VJY655244:VJY656072 VTU655244:VTU656072 WDQ655244:WDQ656072 WNM655244:WNM656072 WXI655244:WXI656072 BG720780:BG721608 KW720780:KW721608 US720780:US721608 AEO720780:AEO721608 AOK720780:AOK721608 AYG720780:AYG721608 BIC720780:BIC721608 BRY720780:BRY721608 CBU720780:CBU721608 CLQ720780:CLQ721608 CVM720780:CVM721608 DFI720780:DFI721608 DPE720780:DPE721608 DZA720780:DZA721608 EIW720780:EIW721608 ESS720780:ESS721608 FCO720780:FCO721608 FMK720780:FMK721608 FWG720780:FWG721608 GGC720780:GGC721608 GPY720780:GPY721608 GZU720780:GZU721608 HJQ720780:HJQ721608 HTM720780:HTM721608 IDI720780:IDI721608 INE720780:INE721608 IXA720780:IXA721608 JGW720780:JGW721608 JQS720780:JQS721608 KAO720780:KAO721608 KKK720780:KKK721608 KUG720780:KUG721608 LEC720780:LEC721608 LNY720780:LNY721608 LXU720780:LXU721608 MHQ720780:MHQ721608 MRM720780:MRM721608 NBI720780:NBI721608 NLE720780:NLE721608 NVA720780:NVA721608 OEW720780:OEW721608 OOS720780:OOS721608 OYO720780:OYO721608 PIK720780:PIK721608 PSG720780:PSG721608 QCC720780:QCC721608 QLY720780:QLY721608 QVU720780:QVU721608 RFQ720780:RFQ721608 RPM720780:RPM721608 RZI720780:RZI721608 SJE720780:SJE721608 STA720780:STA721608 TCW720780:TCW721608 TMS720780:TMS721608 TWO720780:TWO721608 UGK720780:UGK721608 UQG720780:UQG721608 VAC720780:VAC721608 VJY720780:VJY721608 VTU720780:VTU721608 WDQ720780:WDQ721608 WNM720780:WNM721608 WXI720780:WXI721608 BG786316:BG787144 KW786316:KW787144 US786316:US787144 AEO786316:AEO787144 AOK786316:AOK787144 AYG786316:AYG787144 BIC786316:BIC787144 BRY786316:BRY787144 CBU786316:CBU787144 CLQ786316:CLQ787144 CVM786316:CVM787144 DFI786316:DFI787144 DPE786316:DPE787144 DZA786316:DZA787144 EIW786316:EIW787144 ESS786316:ESS787144 FCO786316:FCO787144 FMK786316:FMK787144 FWG786316:FWG787144 GGC786316:GGC787144 GPY786316:GPY787144 GZU786316:GZU787144 HJQ786316:HJQ787144 HTM786316:HTM787144 IDI786316:IDI787144 INE786316:INE787144 IXA786316:IXA787144 JGW786316:JGW787144 JQS786316:JQS787144 KAO786316:KAO787144 KKK786316:KKK787144 KUG786316:KUG787144 LEC786316:LEC787144 LNY786316:LNY787144 LXU786316:LXU787144 MHQ786316:MHQ787144 MRM786316:MRM787144 NBI786316:NBI787144 NLE786316:NLE787144 NVA786316:NVA787144 OEW786316:OEW787144 OOS786316:OOS787144 OYO786316:OYO787144 PIK786316:PIK787144 PSG786316:PSG787144 QCC786316:QCC787144 QLY786316:QLY787144 QVU786316:QVU787144 RFQ786316:RFQ787144 RPM786316:RPM787144 RZI786316:RZI787144 SJE786316:SJE787144 STA786316:STA787144 TCW786316:TCW787144 TMS786316:TMS787144 TWO786316:TWO787144 UGK786316:UGK787144 UQG786316:UQG787144 VAC786316:VAC787144 VJY786316:VJY787144 VTU786316:VTU787144 WDQ786316:WDQ787144 WNM786316:WNM787144 WXI786316:WXI787144 BG851852:BG852680 KW851852:KW852680 US851852:US852680 AEO851852:AEO852680 AOK851852:AOK852680 AYG851852:AYG852680 BIC851852:BIC852680 BRY851852:BRY852680 CBU851852:CBU852680 CLQ851852:CLQ852680 CVM851852:CVM852680 DFI851852:DFI852680 DPE851852:DPE852680 DZA851852:DZA852680 EIW851852:EIW852680 ESS851852:ESS852680 FCO851852:FCO852680 FMK851852:FMK852680 FWG851852:FWG852680 GGC851852:GGC852680 GPY851852:GPY852680 GZU851852:GZU852680 HJQ851852:HJQ852680 HTM851852:HTM852680 IDI851852:IDI852680 INE851852:INE852680 IXA851852:IXA852680 JGW851852:JGW852680 JQS851852:JQS852680 KAO851852:KAO852680 KKK851852:KKK852680 KUG851852:KUG852680 LEC851852:LEC852680 LNY851852:LNY852680 LXU851852:LXU852680 MHQ851852:MHQ852680 MRM851852:MRM852680 NBI851852:NBI852680 NLE851852:NLE852680 NVA851852:NVA852680 OEW851852:OEW852680 OOS851852:OOS852680 OYO851852:OYO852680 PIK851852:PIK852680 PSG851852:PSG852680 QCC851852:QCC852680 QLY851852:QLY852680 QVU851852:QVU852680 RFQ851852:RFQ852680 RPM851852:RPM852680 RZI851852:RZI852680 SJE851852:SJE852680 STA851852:STA852680 TCW851852:TCW852680 TMS851852:TMS852680 TWO851852:TWO852680 UGK851852:UGK852680 UQG851852:UQG852680 VAC851852:VAC852680 VJY851852:VJY852680 VTU851852:VTU852680 WDQ851852:WDQ852680 WNM851852:WNM852680 WXI851852:WXI852680 BG917388:BG918216 KW917388:KW918216 US917388:US918216 AEO917388:AEO918216 AOK917388:AOK918216 AYG917388:AYG918216 BIC917388:BIC918216 BRY917388:BRY918216 CBU917388:CBU918216 CLQ917388:CLQ918216 CVM917388:CVM918216 DFI917388:DFI918216 DPE917388:DPE918216 DZA917388:DZA918216 EIW917388:EIW918216 ESS917388:ESS918216 FCO917388:FCO918216 FMK917388:FMK918216 FWG917388:FWG918216 GGC917388:GGC918216 GPY917388:GPY918216 GZU917388:GZU918216 HJQ917388:HJQ918216 HTM917388:HTM918216 IDI917388:IDI918216 INE917388:INE918216 IXA917388:IXA918216 JGW917388:JGW918216 JQS917388:JQS918216 KAO917388:KAO918216 KKK917388:KKK918216 KUG917388:KUG918216 LEC917388:LEC918216 LNY917388:LNY918216 LXU917388:LXU918216 MHQ917388:MHQ918216 MRM917388:MRM918216 NBI917388:NBI918216 NLE917388:NLE918216 NVA917388:NVA918216 OEW917388:OEW918216 OOS917388:OOS918216 OYO917388:OYO918216 PIK917388:PIK918216 PSG917388:PSG918216 QCC917388:QCC918216 QLY917388:QLY918216 QVU917388:QVU918216 RFQ917388:RFQ918216 RPM917388:RPM918216 RZI917388:RZI918216 SJE917388:SJE918216 STA917388:STA918216 TCW917388:TCW918216 TMS917388:TMS918216 TWO917388:TWO918216 UGK917388:UGK918216 UQG917388:UQG918216 VAC917388:VAC918216 VJY917388:VJY918216 VTU917388:VTU918216 WDQ917388:WDQ918216 WNM917388:WNM918216 WXI917388:WXI918216 BG982924:BG983752 KW982924:KW983752 US982924:US983752 AEO982924:AEO983752 AOK982924:AOK983752 AYG982924:AYG983752 BIC982924:BIC983752 BRY982924:BRY983752 CBU982924:CBU983752 CLQ982924:CLQ983752 CVM982924:CVM983752 DFI982924:DFI983752 DPE982924:DPE983752 DZA982924:DZA983752 EIW982924:EIW983752 ESS982924:ESS983752 FCO982924:FCO983752 FMK982924:FMK983752 FWG982924:FWG983752 GGC982924:GGC983752 GPY982924:GPY983752 GZU982924:GZU983752 HJQ982924:HJQ983752 HTM982924:HTM983752 IDI982924:IDI983752 INE982924:INE983752 IXA982924:IXA983752 JGW982924:JGW983752 JQS982924:JQS983752 KAO982924:KAO983752 KKK982924:KKK983752 KUG982924:KUG983752 LEC982924:LEC983752 LNY982924:LNY983752 LXU982924:LXU983752 MHQ982924:MHQ983752 MRM982924:MRM983752 NBI982924:NBI983752 NLE982924:NLE983752 NVA982924:NVA983752 OEW982924:OEW983752 OOS982924:OOS983752 OYO982924:OYO983752 PIK982924:PIK983752 PSG982924:PSG983752 QCC982924:QCC983752 QLY982924:QLY983752 QVU982924:QVU983752 RFQ982924:RFQ983752 RPM982924:RPM983752 RZI982924:RZI983752 SJE982924:SJE983752 STA982924:STA983752 TCW982924:TCW983752 TMS982924:TMS983752 TWO982924:TWO983752 UGK982924:UGK983752 UQG982924:UQG983752 VAC982924:VAC983752 VJY982924:VJY983752 VTU982924:VTU983752 WDQ982924:WDQ983752 WNM982924:WNM983752 WXI982924:WXI983752 WXF982924:WXF983752 BD65420:BD66248 KT65420:KT66248 UP65420:UP66248 AEL65420:AEL66248 AOH65420:AOH66248 AYD65420:AYD66248 BHZ65420:BHZ66248 BRV65420:BRV66248 CBR65420:CBR66248 CLN65420:CLN66248 CVJ65420:CVJ66248 DFF65420:DFF66248 DPB65420:DPB66248 DYX65420:DYX66248 EIT65420:EIT66248 ESP65420:ESP66248 FCL65420:FCL66248 FMH65420:FMH66248 FWD65420:FWD66248 GFZ65420:GFZ66248 GPV65420:GPV66248 GZR65420:GZR66248 HJN65420:HJN66248 HTJ65420:HTJ66248 IDF65420:IDF66248 INB65420:INB66248 IWX65420:IWX66248 JGT65420:JGT66248 JQP65420:JQP66248 KAL65420:KAL66248 KKH65420:KKH66248 KUD65420:KUD66248 LDZ65420:LDZ66248 LNV65420:LNV66248 LXR65420:LXR66248 MHN65420:MHN66248 MRJ65420:MRJ66248 NBF65420:NBF66248 NLB65420:NLB66248 NUX65420:NUX66248 OET65420:OET66248 OOP65420:OOP66248 OYL65420:OYL66248 PIH65420:PIH66248 PSD65420:PSD66248 QBZ65420:QBZ66248 QLV65420:QLV66248 QVR65420:QVR66248 RFN65420:RFN66248 RPJ65420:RPJ66248 RZF65420:RZF66248 SJB65420:SJB66248 SSX65420:SSX66248 TCT65420:TCT66248 TMP65420:TMP66248 TWL65420:TWL66248 UGH65420:UGH66248 UQD65420:UQD66248 UZZ65420:UZZ66248 VJV65420:VJV66248 VTR65420:VTR66248 WDN65420:WDN66248 WNJ65420:WNJ66248 WXF65420:WXF66248 BD130956:BD131784 KT130956:KT131784 UP130956:UP131784 AEL130956:AEL131784 AOH130956:AOH131784 AYD130956:AYD131784 BHZ130956:BHZ131784 BRV130956:BRV131784 CBR130956:CBR131784 CLN130956:CLN131784 CVJ130956:CVJ131784 DFF130956:DFF131784 DPB130956:DPB131784 DYX130956:DYX131784 EIT130956:EIT131784 ESP130956:ESP131784 FCL130956:FCL131784 FMH130956:FMH131784 FWD130956:FWD131784 GFZ130956:GFZ131784 GPV130956:GPV131784 GZR130956:GZR131784 HJN130956:HJN131784 HTJ130956:HTJ131784 IDF130956:IDF131784 INB130956:INB131784 IWX130956:IWX131784 JGT130956:JGT131784 JQP130956:JQP131784 KAL130956:KAL131784 KKH130956:KKH131784 KUD130956:KUD131784 LDZ130956:LDZ131784 LNV130956:LNV131784 LXR130956:LXR131784 MHN130956:MHN131784 MRJ130956:MRJ131784 NBF130956:NBF131784 NLB130956:NLB131784 NUX130956:NUX131784 OET130956:OET131784 OOP130956:OOP131784 OYL130956:OYL131784 PIH130956:PIH131784 PSD130956:PSD131784 QBZ130956:QBZ131784 QLV130956:QLV131784 QVR130956:QVR131784 RFN130956:RFN131784 RPJ130956:RPJ131784 RZF130956:RZF131784 SJB130956:SJB131784 SSX130956:SSX131784 TCT130956:TCT131784 TMP130956:TMP131784 TWL130956:TWL131784 UGH130956:UGH131784 UQD130956:UQD131784 UZZ130956:UZZ131784 VJV130956:VJV131784 VTR130956:VTR131784 WDN130956:WDN131784 WNJ130956:WNJ131784 WXF130956:WXF131784 BD196492:BD197320 KT196492:KT197320 UP196492:UP197320 AEL196492:AEL197320 AOH196492:AOH197320 AYD196492:AYD197320 BHZ196492:BHZ197320 BRV196492:BRV197320 CBR196492:CBR197320 CLN196492:CLN197320 CVJ196492:CVJ197320 DFF196492:DFF197320 DPB196492:DPB197320 DYX196492:DYX197320 EIT196492:EIT197320 ESP196492:ESP197320 FCL196492:FCL197320 FMH196492:FMH197320 FWD196492:FWD197320 GFZ196492:GFZ197320 GPV196492:GPV197320 GZR196492:GZR197320 HJN196492:HJN197320 HTJ196492:HTJ197320 IDF196492:IDF197320 INB196492:INB197320 IWX196492:IWX197320 JGT196492:JGT197320 JQP196492:JQP197320 KAL196492:KAL197320 KKH196492:KKH197320 KUD196492:KUD197320 LDZ196492:LDZ197320 LNV196492:LNV197320 LXR196492:LXR197320 MHN196492:MHN197320 MRJ196492:MRJ197320 NBF196492:NBF197320 NLB196492:NLB197320 NUX196492:NUX197320 OET196492:OET197320 OOP196492:OOP197320 OYL196492:OYL197320 PIH196492:PIH197320 PSD196492:PSD197320 QBZ196492:QBZ197320 QLV196492:QLV197320 QVR196492:QVR197320 RFN196492:RFN197320 RPJ196492:RPJ197320 RZF196492:RZF197320 SJB196492:SJB197320 SSX196492:SSX197320 TCT196492:TCT197320 TMP196492:TMP197320 TWL196492:TWL197320 UGH196492:UGH197320 UQD196492:UQD197320 UZZ196492:UZZ197320 VJV196492:VJV197320 VTR196492:VTR197320 WDN196492:WDN197320 WNJ196492:WNJ197320 WXF196492:WXF197320 BD262028:BD262856 KT262028:KT262856 UP262028:UP262856 AEL262028:AEL262856 AOH262028:AOH262856 AYD262028:AYD262856 BHZ262028:BHZ262856 BRV262028:BRV262856 CBR262028:CBR262856 CLN262028:CLN262856 CVJ262028:CVJ262856 DFF262028:DFF262856 DPB262028:DPB262856 DYX262028:DYX262856 EIT262028:EIT262856 ESP262028:ESP262856 FCL262028:FCL262856 FMH262028:FMH262856 FWD262028:FWD262856 GFZ262028:GFZ262856 GPV262028:GPV262856 GZR262028:GZR262856 HJN262028:HJN262856 HTJ262028:HTJ262856 IDF262028:IDF262856 INB262028:INB262856 IWX262028:IWX262856 JGT262028:JGT262856 JQP262028:JQP262856 KAL262028:KAL262856 KKH262028:KKH262856 KUD262028:KUD262856 LDZ262028:LDZ262856 LNV262028:LNV262856 LXR262028:LXR262856 MHN262028:MHN262856 MRJ262028:MRJ262856 NBF262028:NBF262856 NLB262028:NLB262856 NUX262028:NUX262856 OET262028:OET262856 OOP262028:OOP262856 OYL262028:OYL262856 PIH262028:PIH262856 PSD262028:PSD262856 QBZ262028:QBZ262856 QLV262028:QLV262856 QVR262028:QVR262856 RFN262028:RFN262856 RPJ262028:RPJ262856 RZF262028:RZF262856 SJB262028:SJB262856 SSX262028:SSX262856 TCT262028:TCT262856 TMP262028:TMP262856 TWL262028:TWL262856 UGH262028:UGH262856 UQD262028:UQD262856 UZZ262028:UZZ262856 VJV262028:VJV262856 VTR262028:VTR262856 WDN262028:WDN262856 WNJ262028:WNJ262856 WXF262028:WXF262856 BD327564:BD328392 KT327564:KT328392 UP327564:UP328392 AEL327564:AEL328392 AOH327564:AOH328392 AYD327564:AYD328392 BHZ327564:BHZ328392 BRV327564:BRV328392 CBR327564:CBR328392 CLN327564:CLN328392 CVJ327564:CVJ328392 DFF327564:DFF328392 DPB327564:DPB328392 DYX327564:DYX328392 EIT327564:EIT328392 ESP327564:ESP328392 FCL327564:FCL328392 FMH327564:FMH328392 FWD327564:FWD328392 GFZ327564:GFZ328392 GPV327564:GPV328392 GZR327564:GZR328392 HJN327564:HJN328392 HTJ327564:HTJ328392 IDF327564:IDF328392 INB327564:INB328392 IWX327564:IWX328392 JGT327564:JGT328392 JQP327564:JQP328392 KAL327564:KAL328392 KKH327564:KKH328392 KUD327564:KUD328392 LDZ327564:LDZ328392 LNV327564:LNV328392 LXR327564:LXR328392 MHN327564:MHN328392 MRJ327564:MRJ328392 NBF327564:NBF328392 NLB327564:NLB328392 NUX327564:NUX328392 OET327564:OET328392 OOP327564:OOP328392 OYL327564:OYL328392 PIH327564:PIH328392 PSD327564:PSD328392 QBZ327564:QBZ328392 QLV327564:QLV328392 QVR327564:QVR328392 RFN327564:RFN328392 RPJ327564:RPJ328392 RZF327564:RZF328392 SJB327564:SJB328392 SSX327564:SSX328392 TCT327564:TCT328392 TMP327564:TMP328392 TWL327564:TWL328392 UGH327564:UGH328392 UQD327564:UQD328392 UZZ327564:UZZ328392 VJV327564:VJV328392 VTR327564:VTR328392 WDN327564:WDN328392 WNJ327564:WNJ328392 WXF327564:WXF328392 BD393100:BD393928 KT393100:KT393928 UP393100:UP393928 AEL393100:AEL393928 AOH393100:AOH393928 AYD393100:AYD393928 BHZ393100:BHZ393928 BRV393100:BRV393928 CBR393100:CBR393928 CLN393100:CLN393928 CVJ393100:CVJ393928 DFF393100:DFF393928 DPB393100:DPB393928 DYX393100:DYX393928 EIT393100:EIT393928 ESP393100:ESP393928 FCL393100:FCL393928 FMH393100:FMH393928 FWD393100:FWD393928 GFZ393100:GFZ393928 GPV393100:GPV393928 GZR393100:GZR393928 HJN393100:HJN393928 HTJ393100:HTJ393928 IDF393100:IDF393928 INB393100:INB393928 IWX393100:IWX393928 JGT393100:JGT393928 JQP393100:JQP393928 KAL393100:KAL393928 KKH393100:KKH393928 KUD393100:KUD393928 LDZ393100:LDZ393928 LNV393100:LNV393928 LXR393100:LXR393928 MHN393100:MHN393928 MRJ393100:MRJ393928 NBF393100:NBF393928 NLB393100:NLB393928 NUX393100:NUX393928 OET393100:OET393928 OOP393100:OOP393928 OYL393100:OYL393928 PIH393100:PIH393928 PSD393100:PSD393928 QBZ393100:QBZ393928 QLV393100:QLV393928 QVR393100:QVR393928 RFN393100:RFN393928 RPJ393100:RPJ393928 RZF393100:RZF393928 SJB393100:SJB393928 SSX393100:SSX393928 TCT393100:TCT393928 TMP393100:TMP393928 TWL393100:TWL393928 UGH393100:UGH393928 UQD393100:UQD393928 UZZ393100:UZZ393928 VJV393100:VJV393928 VTR393100:VTR393928 WDN393100:WDN393928 WNJ393100:WNJ393928 WXF393100:WXF393928 BD458636:BD459464 KT458636:KT459464 UP458636:UP459464 AEL458636:AEL459464 AOH458636:AOH459464 AYD458636:AYD459464 BHZ458636:BHZ459464 BRV458636:BRV459464 CBR458636:CBR459464 CLN458636:CLN459464 CVJ458636:CVJ459464 DFF458636:DFF459464 DPB458636:DPB459464 DYX458636:DYX459464 EIT458636:EIT459464 ESP458636:ESP459464 FCL458636:FCL459464 FMH458636:FMH459464 FWD458636:FWD459464 GFZ458636:GFZ459464 GPV458636:GPV459464 GZR458636:GZR459464 HJN458636:HJN459464 HTJ458636:HTJ459464 IDF458636:IDF459464 INB458636:INB459464 IWX458636:IWX459464 JGT458636:JGT459464 JQP458636:JQP459464 KAL458636:KAL459464 KKH458636:KKH459464 KUD458636:KUD459464 LDZ458636:LDZ459464 LNV458636:LNV459464 LXR458636:LXR459464 MHN458636:MHN459464 MRJ458636:MRJ459464 NBF458636:NBF459464 NLB458636:NLB459464 NUX458636:NUX459464 OET458636:OET459464 OOP458636:OOP459464 OYL458636:OYL459464 PIH458636:PIH459464 PSD458636:PSD459464 QBZ458636:QBZ459464 QLV458636:QLV459464 QVR458636:QVR459464 RFN458636:RFN459464 RPJ458636:RPJ459464 RZF458636:RZF459464 SJB458636:SJB459464 SSX458636:SSX459464 TCT458636:TCT459464 TMP458636:TMP459464 TWL458636:TWL459464 UGH458636:UGH459464 UQD458636:UQD459464 UZZ458636:UZZ459464 VJV458636:VJV459464 VTR458636:VTR459464 WDN458636:WDN459464 WNJ458636:WNJ459464 WXF458636:WXF459464 BD524172:BD525000 KT524172:KT525000 UP524172:UP525000 AEL524172:AEL525000 AOH524172:AOH525000 AYD524172:AYD525000 BHZ524172:BHZ525000 BRV524172:BRV525000 CBR524172:CBR525000 CLN524172:CLN525000 CVJ524172:CVJ525000 DFF524172:DFF525000 DPB524172:DPB525000 DYX524172:DYX525000 EIT524172:EIT525000 ESP524172:ESP525000 FCL524172:FCL525000 FMH524172:FMH525000 FWD524172:FWD525000 GFZ524172:GFZ525000 GPV524172:GPV525000 GZR524172:GZR525000 HJN524172:HJN525000 HTJ524172:HTJ525000 IDF524172:IDF525000 INB524172:INB525000 IWX524172:IWX525000 JGT524172:JGT525000 JQP524172:JQP525000 KAL524172:KAL525000 KKH524172:KKH525000 KUD524172:KUD525000 LDZ524172:LDZ525000 LNV524172:LNV525000 LXR524172:LXR525000 MHN524172:MHN525000 MRJ524172:MRJ525000 NBF524172:NBF525000 NLB524172:NLB525000 NUX524172:NUX525000 OET524172:OET525000 OOP524172:OOP525000 OYL524172:OYL525000 PIH524172:PIH525000 PSD524172:PSD525000 QBZ524172:QBZ525000 QLV524172:QLV525000 QVR524172:QVR525000 RFN524172:RFN525000 RPJ524172:RPJ525000 RZF524172:RZF525000 SJB524172:SJB525000 SSX524172:SSX525000 TCT524172:TCT525000 TMP524172:TMP525000 TWL524172:TWL525000 UGH524172:UGH525000 UQD524172:UQD525000 UZZ524172:UZZ525000 VJV524172:VJV525000 VTR524172:VTR525000 WDN524172:WDN525000 WNJ524172:WNJ525000 WXF524172:WXF525000 BD589708:BD590536 KT589708:KT590536 UP589708:UP590536 AEL589708:AEL590536 AOH589708:AOH590536 AYD589708:AYD590536 BHZ589708:BHZ590536 BRV589708:BRV590536 CBR589708:CBR590536 CLN589708:CLN590536 CVJ589708:CVJ590536 DFF589708:DFF590536 DPB589708:DPB590536 DYX589708:DYX590536 EIT589708:EIT590536 ESP589708:ESP590536 FCL589708:FCL590536 FMH589708:FMH590536 FWD589708:FWD590536 GFZ589708:GFZ590536 GPV589708:GPV590536 GZR589708:GZR590536 HJN589708:HJN590536 HTJ589708:HTJ590536 IDF589708:IDF590536 INB589708:INB590536 IWX589708:IWX590536 JGT589708:JGT590536 JQP589708:JQP590536 KAL589708:KAL590536 KKH589708:KKH590536 KUD589708:KUD590536 LDZ589708:LDZ590536 LNV589708:LNV590536 LXR589708:LXR590536 MHN589708:MHN590536 MRJ589708:MRJ590536 NBF589708:NBF590536 NLB589708:NLB590536 NUX589708:NUX590536 OET589708:OET590536 OOP589708:OOP590536 OYL589708:OYL590536 PIH589708:PIH590536 PSD589708:PSD590536 QBZ589708:QBZ590536 QLV589708:QLV590536 QVR589708:QVR590536 RFN589708:RFN590536 RPJ589708:RPJ590536 RZF589708:RZF590536 SJB589708:SJB590536 SSX589708:SSX590536 TCT589708:TCT590536 TMP589708:TMP590536 TWL589708:TWL590536 UGH589708:UGH590536 UQD589708:UQD590536 UZZ589708:UZZ590536 VJV589708:VJV590536 VTR589708:VTR590536 WDN589708:WDN590536 WNJ589708:WNJ590536 WXF589708:WXF590536 BD655244:BD656072 KT655244:KT656072 UP655244:UP656072 AEL655244:AEL656072 AOH655244:AOH656072 AYD655244:AYD656072 BHZ655244:BHZ656072 BRV655244:BRV656072 CBR655244:CBR656072 CLN655244:CLN656072 CVJ655244:CVJ656072 DFF655244:DFF656072 DPB655244:DPB656072 DYX655244:DYX656072 EIT655244:EIT656072 ESP655244:ESP656072 FCL655244:FCL656072 FMH655244:FMH656072 FWD655244:FWD656072 GFZ655244:GFZ656072 GPV655244:GPV656072 GZR655244:GZR656072 HJN655244:HJN656072 HTJ655244:HTJ656072 IDF655244:IDF656072 INB655244:INB656072 IWX655244:IWX656072 JGT655244:JGT656072 JQP655244:JQP656072 KAL655244:KAL656072 KKH655244:KKH656072 KUD655244:KUD656072 LDZ655244:LDZ656072 LNV655244:LNV656072 LXR655244:LXR656072 MHN655244:MHN656072 MRJ655244:MRJ656072 NBF655244:NBF656072 NLB655244:NLB656072 NUX655244:NUX656072 OET655244:OET656072 OOP655244:OOP656072 OYL655244:OYL656072 PIH655244:PIH656072 PSD655244:PSD656072 QBZ655244:QBZ656072 QLV655244:QLV656072 QVR655244:QVR656072 RFN655244:RFN656072 RPJ655244:RPJ656072 RZF655244:RZF656072 SJB655244:SJB656072 SSX655244:SSX656072 TCT655244:TCT656072 TMP655244:TMP656072 TWL655244:TWL656072 UGH655244:UGH656072 UQD655244:UQD656072 UZZ655244:UZZ656072 VJV655244:VJV656072 VTR655244:VTR656072 WDN655244:WDN656072 WNJ655244:WNJ656072 WXF655244:WXF656072 BD720780:BD721608 KT720780:KT721608 UP720780:UP721608 AEL720780:AEL721608 AOH720780:AOH721608 AYD720780:AYD721608 BHZ720780:BHZ721608 BRV720780:BRV721608 CBR720780:CBR721608 CLN720780:CLN721608 CVJ720780:CVJ721608 DFF720780:DFF721608 DPB720780:DPB721608 DYX720780:DYX721608 EIT720780:EIT721608 ESP720780:ESP721608 FCL720780:FCL721608 FMH720780:FMH721608 FWD720780:FWD721608 GFZ720780:GFZ721608 GPV720780:GPV721608 GZR720780:GZR721608 HJN720780:HJN721608 HTJ720780:HTJ721608 IDF720780:IDF721608 INB720780:INB721608 IWX720780:IWX721608 JGT720780:JGT721608 JQP720780:JQP721608 KAL720780:KAL721608 KKH720780:KKH721608 KUD720780:KUD721608 LDZ720780:LDZ721608 LNV720780:LNV721608 LXR720780:LXR721608 MHN720780:MHN721608 MRJ720780:MRJ721608 NBF720780:NBF721608 NLB720780:NLB721608 NUX720780:NUX721608 OET720780:OET721608 OOP720780:OOP721608 OYL720780:OYL721608 PIH720780:PIH721608 PSD720780:PSD721608 QBZ720780:QBZ721608 QLV720780:QLV721608 QVR720780:QVR721608 RFN720780:RFN721608 RPJ720780:RPJ721608 RZF720780:RZF721608 SJB720780:SJB721608 SSX720780:SSX721608 TCT720780:TCT721608 TMP720780:TMP721608 TWL720780:TWL721608 UGH720780:UGH721608 UQD720780:UQD721608 UZZ720780:UZZ721608 VJV720780:VJV721608 VTR720780:VTR721608 WDN720780:WDN721608 WNJ720780:WNJ721608 WXF720780:WXF721608 BD786316:BD787144 KT786316:KT787144 UP786316:UP787144 AEL786316:AEL787144 AOH786316:AOH787144 AYD786316:AYD787144 BHZ786316:BHZ787144 BRV786316:BRV787144 CBR786316:CBR787144 CLN786316:CLN787144 CVJ786316:CVJ787144 DFF786316:DFF787144 DPB786316:DPB787144 DYX786316:DYX787144 EIT786316:EIT787144 ESP786316:ESP787144 FCL786316:FCL787144 FMH786316:FMH787144 FWD786316:FWD787144 GFZ786316:GFZ787144 GPV786316:GPV787144 GZR786316:GZR787144 HJN786316:HJN787144 HTJ786316:HTJ787144 IDF786316:IDF787144 INB786316:INB787144 IWX786316:IWX787144 JGT786316:JGT787144 JQP786316:JQP787144 KAL786316:KAL787144 KKH786316:KKH787144 KUD786316:KUD787144 LDZ786316:LDZ787144 LNV786316:LNV787144 LXR786316:LXR787144 MHN786316:MHN787144 MRJ786316:MRJ787144 NBF786316:NBF787144 NLB786316:NLB787144 NUX786316:NUX787144 OET786316:OET787144 OOP786316:OOP787144 OYL786316:OYL787144 PIH786316:PIH787144 PSD786316:PSD787144 QBZ786316:QBZ787144 QLV786316:QLV787144 QVR786316:QVR787144 RFN786316:RFN787144 RPJ786316:RPJ787144 RZF786316:RZF787144 SJB786316:SJB787144 SSX786316:SSX787144 TCT786316:TCT787144 TMP786316:TMP787144 TWL786316:TWL787144 UGH786316:UGH787144 UQD786316:UQD787144 UZZ786316:UZZ787144 VJV786316:VJV787144 VTR786316:VTR787144 WDN786316:WDN787144 WNJ786316:WNJ787144 WXF786316:WXF787144 BD851852:BD852680 KT851852:KT852680 UP851852:UP852680 AEL851852:AEL852680 AOH851852:AOH852680 AYD851852:AYD852680 BHZ851852:BHZ852680 BRV851852:BRV852680 CBR851852:CBR852680 CLN851852:CLN852680 CVJ851852:CVJ852680 DFF851852:DFF852680 DPB851852:DPB852680 DYX851852:DYX852680 EIT851852:EIT852680 ESP851852:ESP852680 FCL851852:FCL852680 FMH851852:FMH852680 FWD851852:FWD852680 GFZ851852:GFZ852680 GPV851852:GPV852680 GZR851852:GZR852680 HJN851852:HJN852680 HTJ851852:HTJ852680 IDF851852:IDF852680 INB851852:INB852680 IWX851852:IWX852680 JGT851852:JGT852680 JQP851852:JQP852680 KAL851852:KAL852680 KKH851852:KKH852680 KUD851852:KUD852680 LDZ851852:LDZ852680 LNV851852:LNV852680 LXR851852:LXR852680 MHN851852:MHN852680 MRJ851852:MRJ852680 NBF851852:NBF852680 NLB851852:NLB852680 NUX851852:NUX852680 OET851852:OET852680 OOP851852:OOP852680 OYL851852:OYL852680 PIH851852:PIH852680 PSD851852:PSD852680 QBZ851852:QBZ852680 QLV851852:QLV852680 QVR851852:QVR852680 RFN851852:RFN852680 RPJ851852:RPJ852680 RZF851852:RZF852680 SJB851852:SJB852680 SSX851852:SSX852680 TCT851852:TCT852680 TMP851852:TMP852680 TWL851852:TWL852680 UGH851852:UGH852680 UQD851852:UQD852680 UZZ851852:UZZ852680 VJV851852:VJV852680 VTR851852:VTR852680 WDN851852:WDN852680 WNJ851852:WNJ852680 WXF851852:WXF852680 BD917388:BD918216 KT917388:KT918216 UP917388:UP918216 AEL917388:AEL918216 AOH917388:AOH918216 AYD917388:AYD918216 BHZ917388:BHZ918216 BRV917388:BRV918216 CBR917388:CBR918216 CLN917388:CLN918216 CVJ917388:CVJ918216 DFF917388:DFF918216 DPB917388:DPB918216 DYX917388:DYX918216 EIT917388:EIT918216 ESP917388:ESP918216 FCL917388:FCL918216 FMH917388:FMH918216 FWD917388:FWD918216 GFZ917388:GFZ918216 GPV917388:GPV918216 GZR917388:GZR918216 HJN917388:HJN918216 HTJ917388:HTJ918216 IDF917388:IDF918216 INB917388:INB918216 IWX917388:IWX918216 JGT917388:JGT918216 JQP917388:JQP918216 KAL917388:KAL918216 KKH917388:KKH918216 KUD917388:KUD918216 LDZ917388:LDZ918216 LNV917388:LNV918216 LXR917388:LXR918216 MHN917388:MHN918216 MRJ917388:MRJ918216 NBF917388:NBF918216 NLB917388:NLB918216 NUX917388:NUX918216 OET917388:OET918216 OOP917388:OOP918216 OYL917388:OYL918216 PIH917388:PIH918216 PSD917388:PSD918216 QBZ917388:QBZ918216 QLV917388:QLV918216 QVR917388:QVR918216 RFN917388:RFN918216 RPJ917388:RPJ918216 RZF917388:RZF918216 SJB917388:SJB918216 SSX917388:SSX918216 TCT917388:TCT918216 TMP917388:TMP918216 TWL917388:TWL918216 UGH917388:UGH918216 UQD917388:UQD918216 UZZ917388:UZZ918216 VJV917388:VJV918216 VTR917388:VTR918216 WDN917388:WDN918216 WNJ917388:WNJ918216 WXF917388:WXF918216 BD982924:BD983752 KT982924:KT983752 UP982924:UP983752 AEL982924:AEL983752 AOH982924:AOH983752 AYD982924:AYD983752 BHZ982924:BHZ983752 BRV982924:BRV983752 CBR982924:CBR983752 CLN982924:CLN983752 CVJ982924:CVJ983752 DFF982924:DFF983752 DPB982924:DPB983752 DYX982924:DYX983752 EIT982924:EIT983752 ESP982924:ESP983752 FCL982924:FCL983752 FMH982924:FMH983752 FWD982924:FWD983752 GFZ982924:GFZ983752 GPV982924:GPV983752 GZR982924:GZR983752 HJN982924:HJN983752 HTJ982924:HTJ983752 IDF982924:IDF983752 INB982924:INB983752 IWX982924:IWX983752 JGT982924:JGT983752 JQP982924:JQP983752 KAL982924:KAL983752 KKH982924:KKH983752 KUD982924:KUD983752 LDZ982924:LDZ983752 LNV982924:LNV983752 LXR982924:LXR983752 MHN982924:MHN983752 MRJ982924:MRJ983752 NBF982924:NBF983752 NLB982924:NLB983752 NUX982924:NUX983752 OET982924:OET983752 OOP982924:OOP983752 OYL982924:OYL983752 PIH982924:PIH983752 PSD982924:PSD983752 QBZ982924:QBZ983752 QLV982924:QLV983752 QVR982924:QVR983752 RFN982924:RFN983752 RPJ982924:RPJ983752 RZF982924:RZF983752 SJB982924:SJB983752 SSX982924:SSX983752 TCT982924:TCT983752 TMP982924:TMP983752 TWL982924:TWL983752 UGH982924:UGH983752 UQD982924:UQD983752 UZZ982924:UZZ983752 VJV982924:VJV983752 VTR982924:VTR983752 WDN982924:WDN983752 WNJ982924:WNJ983752 BJ9 BJ62 WXI9 WXI62 WNM9 WNM62 WDQ9 WDQ62 VTU9 VTU62 VJY9 VJY62 VAC9 VAC62 UQG9 UQG62 UGK9 UGK62 TWO9 TWO62 TMS9 TMS62 TCW9 TCW62 STA9 STA62 SJE9 SJE62 RZI9 RZI62 RPM9 RPM62 RFQ9 RFQ62 QVU9 QVU62 QLY9 QLY62 QCC9 QCC62 PSG9 PSG62 PIK9 PIK62 OYO9 OYO62 OOS9 OOS62 OEW9 OEW62 NVA9 NVA62 NLE9 NLE62 NBI9 NBI62 MRM9 MRM62 MHQ9 MHQ62 LXU9 LXU62 LNY9 LNY62 LEC9 LEC62 KUG9 KUG62 KKK9 KKK62 KAO9 KAO62 JQS9 JQS62 JGW9 JGW62 IXA9 IXA62 INE9 INE62 IDI9 IDI62 HTM9 HTM62 HJQ9 HJQ62 GZU9 GZU62 GPY9 GPY62 GGC9 GGC62 FWG9 FWG62 FMK9 FMK62 FCO9 FCO62 ESS9 ESS62 EIW9 EIW62 DZA9 DZA62 DPE9 DPE62 DFI9 DFI62 CVM9 CVM62 CLQ9 CLQ62 CBU9 CBU62 BRY9 BRY62 BIC9 BIC62 AYG9 AYG62 AOK9 AOK62 AEO9 AEO62 US9 US62 KW9 KW62 WXL9 WXL62 WNP9 WNP62 WDT9 WDT62 VTX9 VTX62 VKB9 VKB62 VAF9 VAF62 UQJ9 UQJ62 UGN9 UGN62 TWR9 TWR62 TMV9 TMV62 TCZ9 TCZ62 STD9 STD62 SJH9 SJH62 RZL9 RZL62 RPP9 RPP62 RFT9 RFT62 QVX9 QVX62 QMB9 QMB62 QCF9 QCF62 PSJ9 PSJ62 PIN9 PIN62 OYR9 OYR62 OOV9 OOV62 OEZ9 OEZ62 NVD9 NVD62 NLH9 NLH62 NBL9 NBL62 MRP9 MRP62 MHT9 MHT62 LXX9 LXX62 LOB9 LOB62 LEF9 LEF62 KUJ9 KUJ62 KKN9 KKN62 KAR9 KAR62 JQV9 JQV62 JGZ9 JGZ62 IXD9 IXD62 INH9 INH62 IDL9 IDL62 HTP9 HTP62 HJT9 HJT62 GZX9 GZX62 GQB9 GQB62 GGF9 GGF62 FWJ9 FWJ62 FMN9 FMN62 FCR9 FCR62 ESV9 ESV62 EIZ9 EIZ62 DZD9 DZD62 DPH9 DPH62 DFL9 DFL62 CVP9 CVP62 CLT9 CLT62 CBX9 CBX62 BSB9 BSB62 BIF9 BIF62 AYJ9 AYJ62 AON9 AON62 AER9 AER62 UV9 UV62 KZ9 KZ62 WXF9 WXF62 WNJ9 WNJ62 WDN9 WDN62 VTR9 VTR62 VJV9 VJV62 UZZ9 UZZ62 UQD9 UQD62 UGH9 UGH62 TWL9 TWL62 TMP9 TMP62 TCT9 TCT62 SSX9 SSX62 SJB9 SJB62 RZF9 RZF62 RPJ9 RPJ62 RFN9 RFN62 QVR9 QVR62 QLV9 QLV62 QBZ9 QBZ62 PSD9 PSD62 PIH9 PIH62 OYL9 OYL62 OOP9 OOP62 OET9 OET62 NUX9 NUX62 NLB9 NLB62 NBF9 NBF62 MRJ9 MRJ62 MHN9 MHN62 LXR9 LXR62 LNV9 LNV62 LDZ9 LDZ62 KUD9 KUD62 KKH9 KKH62 KAL9 KAL62 JQP9 JQP62 JGT9 JGT62 IWX9 IWX62 INB9 INB62 IDF9 IDF62 HTJ9 HTJ62 HJN9 HJN62 GZR9 GZR62 GPV9 GPV62 GFZ9 GFZ62 FWD9 FWD62 FMH9 FMH62 FCL9 FCL62 ESP9 ESP62 EIT9 EIT62 DYX9 DYX62 DPB9 DPB62 DFF9 DFF62 CVJ9 CVJ62 CLN9 CLN62 CBR9 CBR62 BRV9 BRV62 BHZ9 BHZ62 AYD9 AYD62 AOH9 AOH62 AEL9 AEL62 UP9 UP62 KT9 KT62 BG9 BD9 BD62 BG62 VJY117:VJY712 VAC117:VAC712 UQG117:UQG712 UGK117:UGK712 TWO117:TWO712 TMS117:TMS712 TCW117:TCW712 STA117:STA712 SJE117:SJE712 RZI117:RZI712 RPM117:RPM712 RFQ117:RFQ712 QVU117:QVU712 QLY117:QLY712 QCC117:QCC712 PSG117:PSG712 PIK117:PIK712 OYO117:OYO712 OOS117:OOS712 OEW117:OEW712 NVA117:NVA712 NLE117:NLE712 NBI117:NBI712 MRM117:MRM712 MHQ117:MHQ712 LXU117:LXU712 LNY117:LNY712 LEC117:LEC712 KUG117:KUG712 KKK117:KKK712 KAO117:KAO712 JQS117:JQS712 JGW117:JGW712 IXA117:IXA712 INE117:INE712 IDI117:IDI712 HTM117:HTM712 HJQ117:HJQ712 GZU117:GZU712 GPY117:GPY712 GGC117:GGC712 FWG117:FWG712 FMK117:FMK712 FCO117:FCO712 ESS117:ESS712 EIW117:EIW712 DZA117:DZA712 DPE117:DPE712 DFI117:DFI712 CVM117:CVM712 CLQ117:CLQ712 CBU117:CBU712 BRY117:BRY712 BIC117:BIC712 AYG117:AYG712 AOK117:AOK712 AEO117:AEO712 US117:US712 KW117:KW712 WXL117:WXL714 WNP117:WNP714 WDT117:WDT714 VTX117:VTX714 VKB117:VKB714 VAF117:VAF714 UQJ117:UQJ714 UGN117:UGN714 TWR117:TWR714 TMV117:TMV714 TCZ117:TCZ714 STD117:STD714 SJH117:SJH714 RZL117:RZL714 RPP117:RPP714 RFT117:RFT714 QVX117:QVX714 QMB117:QMB714 QCF117:QCF714 PSJ117:PSJ714 PIN117:PIN714 OYR117:OYR714 OOV117:OOV714 OEZ117:OEZ714 NVD117:NVD714 NLH117:NLH714 NBL117:NBL714 MRP117:MRP714 MHT117:MHT714 LXX117:LXX714 LOB117:LOB714 LEF117:LEF714 KUJ117:KUJ714 KKN117:KKN714 KAR117:KAR714 JQV117:JQV714 JGZ117:JGZ714 IXD117:IXD714 INH117:INH714 IDL117:IDL714 HTP117:HTP714 HJT117:HJT714 GZX117:GZX714 GQB117:GQB714 GGF117:GGF714 FWJ117:FWJ714 FMN117:FMN714 FCR117:FCR714 ESV117:ESV714 EIZ117:EIZ714 DZD117:DZD714 DPH117:DPH714 DFL117:DFL714 CVP117:CVP714 CLT117:CLT714 CBX117:CBX714 BSB117:BSB714 BIF117:BIF714 AYJ117:AYJ714 AON117:AON714 AER117:AER714 UV117:UV714 KZ117:KZ714 WXF117:WXF712 WNJ117:WNJ712 WDN117:WDN712 VTR117:VTR712 VJV117:VJV712 UZZ117:UZZ712 UQD117:UQD712 UGH117:UGH712 TWL117:TWL712 TMP117:TMP712 TCT117:TCT712 SSX117:SSX712 SJB117:SJB712 RZF117:RZF712 RPJ117:RPJ712 RFN117:RFN712 QVR117:QVR712 QLV117:QLV712 QBZ117:QBZ712 PSD117:PSD712 PIH117:PIH712 OYL117:OYL712 OOP117:OOP712 OET117:OET712 NUX117:NUX712 NLB117:NLB712 NBF117:NBF712 MRJ117:MRJ712 MHN117:MHN712 LXR117:LXR712 LNV117:LNV712 LDZ117:LDZ712 KUD117:KUD712 KKH117:KKH712 KAL117:KAL712 JQP117:JQP712 JGT117:JGT712 IWX117:IWX712 INB117:INB712 IDF117:IDF712 HTJ117:HTJ712 HJN117:HJN712 GZR117:GZR712 GPV117:GPV712 GFZ117:GFZ712 FWD117:FWD712 FMH117:FMH712 FCL117:FCL712 ESP117:ESP712 EIT117:EIT712 DYX117:DYX712 DPB117:DPB712 DFF117:DFF712 CVJ117:CVJ712 CLN117:CLN712 CBR117:CBR712 BRV117:BRV712 BHZ117:BHZ712 AYD117:AYD712 AOH117:AOH712 AEL117:AEL712 UP117:UP712 KT117:KT712 WXI117:WXI712 WNM117:WNM712 WDQ117:WDQ712 VTS114:VTS116 VJW114:VJW116 VAA114:VAA116 UQE114:UQE116 UGI114:UGI116 TWM114:TWM116 TMQ114:TMQ116 TCU114:TCU116 SSY114:SSY116 SJC114:SJC116 RZG114:RZG116 RPK114:RPK116 RFO114:RFO116 QVS114:QVS116 QLW114:QLW116 QCA114:QCA116 PSE114:PSE116 PII114:PII116 OYM114:OYM116 OOQ114:OOQ116 OEU114:OEU116 NUY114:NUY116 NLC114:NLC116 NBG114:NBG116 MRK114:MRK116 MHO114:MHO116 LXS114:LXS116 LNW114:LNW116 LEA114:LEA116 KUE114:KUE116 KKI114:KKI116 KAM114:KAM116 JQQ114:JQQ116 JGU114:JGU116 IWY114:IWY116 INC114:INC116 IDG114:IDG116 HTK114:HTK116 HJO114:HJO116 GZS114:GZS116 GPW114:GPW116 GGA114:GGA116 FWE114:FWE116 FMI114:FMI116 FCM114:FCM116 ESQ114:ESQ116 EIU114:EIU116 DYY114:DYY116 DPC114:DPC116 DFG114:DFG116 CVK114:CVK116 CLO114:CLO116 CBS114:CBS116 BRW114:BRW116 BIA114:BIA116 AYE114:AYE116 AOI114:AOI116 AEM114:AEM116 UQ114:UQ116 KU114:KU116 WXJ114:WXJ116 WNN114:WNN116 WDR114:WDR116 VTV114:VTV116 VJZ114:VJZ116 VAD114:VAD116 UQH114:UQH116 UGL114:UGL116 TWP114:TWP116 TMT114:TMT116 TCX114:TCX116 STB114:STB116 SJF114:SJF116 RZJ114:RZJ116 RPN114:RPN116 RFR114:RFR116 QVV114:QVV116 QLZ114:QLZ116 QCD114:QCD116 PSH114:PSH116 PIL114:PIL116 OYP114:OYP116 OOT114:OOT116 OEX114:OEX116 NVB114:NVB116 NLF114:NLF116 NBJ114:NBJ116 MRN114:MRN116 MHR114:MHR116 LXV114:LXV116 LNZ114:LNZ116 LED114:LED116 KUH114:KUH116 KKL114:KKL116 KAP114:KAP116 JQT114:JQT116 JGX114:JGX116 IXB114:IXB116 INF114:INF116 IDJ114:IDJ116 HTN114:HTN116 HJR114:HJR116 GZV114:GZV116 GPZ114:GPZ116 GGD114:GGD116 FWH114:FWH116 FML114:FML116 FCP114:FCP116 EST114:EST116 EIX114:EIX116 DZB114:DZB116 DPF114:DPF116 DFJ114:DFJ116 CVN114:CVN116 CLR114:CLR116 CBV114:CBV116 BRZ114:BRZ116 BID114:BID116 AYH114:AYH116 AOL114:AOL116 AEP114:AEP116 UT114:UT116 KX114:KX116 WXD114:WXD116 WNH114:WNH116 WDL114:WDL116 VTP114:VTP116 VJT114:VJT116 UZX114:UZX116 UQB114:UQB116 UGF114:UGF116 TWJ114:TWJ116 TMN114:TMN116 TCR114:TCR116 SSV114:SSV116 SIZ114:SIZ116 RZD114:RZD116 RPH114:RPH116 RFL114:RFL116 QVP114:QVP116 QLT114:QLT116 QBX114:QBX116 PSB114:PSB116 PIF114:PIF116 OYJ114:OYJ116 OON114:OON116 OER114:OER116 NUV114:NUV116 NKZ114:NKZ116 NBD114:NBD116 MRH114:MRH116 MHL114:MHL116 LXP114:LXP116 LNT114:LNT116 LDX114:LDX116 KUB114:KUB116 KKF114:KKF116 KAJ114:KAJ116 JQN114:JQN116 JGR114:JGR116 IWV114:IWV116 IMZ114:IMZ116 IDD114:IDD116 HTH114:HTH116 HJL114:HJL116 GZP114:GZP116 GPT114:GPT116 GFX114:GFX116 FWB114:FWB116 FMF114:FMF116 FCJ114:FCJ116 ESN114:ESN116 EIR114:EIR116 DYV114:DYV116 DOZ114:DOZ116 DFD114:DFD116 CVH114:CVH116 CLL114:CLL116 CBP114:CBP116 BRT114:BRT116 BHX114:BHX116 AYB114:AYB116 AOF114:AOF116 AEJ114:AEJ116 UN114:UN116 KR114:KR116 WXG114:WXG116 WNK114:WNK116 VTU117:VTU712 BD114:BD712 BI75:BI106 BF75:BF106 BK109 BH10:BH18 BH20 BH22:BH23 BH25 BH27:BH36 BC50:BC60 BI50:BI60 ANV50:ANV61 ADZ50:ADZ61 UD50:UD61 KH50:KH61 WWT50:WWT61 WMX50:WMX61 WDB50:WDB61 VTF50:VTF61 VJJ50:VJJ61 UZN50:UZN61 UPR50:UPR61 UFV50:UFV61 TVZ50:TVZ61 TMD50:TMD61 TCH50:TCH61 SSL50:SSL61 SIP50:SIP61 RYT50:RYT61 ROX50:ROX61 RFB50:RFB61 QVF50:QVF61 QLJ50:QLJ61 QBN50:QBN61 PRR50:PRR61 PHV50:PHV61 OXZ50:OXZ61 OOD50:OOD61 OEH50:OEH61 NUL50:NUL61 NKP50:NKP61 NAT50:NAT61 MQX50:MQX61 MHB50:MHB61 LXF50:LXF61 LNJ50:LNJ61 LDN50:LDN61 KTR50:KTR61 KJV50:KJV61 JZZ50:JZZ61 JQD50:JQD61 JGH50:JGH61 IWL50:IWL61 IMP50:IMP61 ICT50:ICT61 HSX50:HSX61 HJB50:HJB61 GZF50:GZF61 GPJ50:GPJ61 GFN50:GFN61 FVR50:FVR61 FLV50:FLV61 FBZ50:FBZ61 ESD50:ESD61 EIH50:EIH61 DYL50:DYL61 DOP50:DOP61 DET50:DET61 CUX50:CUX61 CLB50:CLB61 CBF50:CBF61 BRJ50:BRJ61 BHN50:BHN61 AXR50:AXR61 WWW50:WWW61 WNA50:WNA61 WDE50:WDE61 VTI50:VTI61 VJM50:VJM61 UZQ50:UZQ61 UPU50:UPU61 UFY50:UFY61 TWC50:TWC61 TMG50:TMG61 TCK50:TCK61 SSO50:SSO61 SIS50:SIS61 RYW50:RYW61 RPA50:RPA61 RFE50:RFE61 QVI50:QVI61 QLM50:QLM61 QBQ50:QBQ61 PRU50:PRU61 PHY50:PHY61 OYC50:OYC61 OOG50:OOG61 OEK50:OEK61 NUO50:NUO61 NKS50:NKS61 NAW50:NAW61 MRA50:MRA61 MHE50:MHE61 LXI50:LXI61 LNM50:LNM61 LDQ50:LDQ61 KTU50:KTU61 KJY50:KJY61 KAC50:KAC61 JQG50:JQG61 JGK50:JGK61 IWO50:IWO61 IMS50:IMS61 ICW50:ICW61 HTA50:HTA61 HJE50:HJE61 GZI50:GZI61 GPM50:GPM61 GFQ50:GFQ61 FVU50:FVU61 FLY50:FLY61 FCC50:FCC61 ESG50:ESG61 EIK50:EIK61 DYO50:DYO61 DOS50:DOS61 DEW50:DEW61 CVA50:CVA61 CLE50:CLE61 CBI50:CBI61 BRM50:BRM61 BHQ50:BHQ61 AXU50:AXU61 ANY50:ANY61 KK50:KK61 UG50:UG61 AEC50:AEC61 WWZ50:WWZ61 WND50:WND61 WDH50:WDH61 VTL50:VTL61 VJP50:VJP61 UZT50:UZT61 UPX50:UPX61 UGB50:UGB61 TWF50:TWF61 TMJ50:TMJ61 TCN50:TCN61 SSR50:SSR61 SIV50:SIV61 RYZ50:RYZ61 RPD50:RPD61 RFH50:RFH61 QVL50:QVL61 QLP50:QLP61 QBT50:QBT61 PRX50:PRX61 PIB50:PIB61 OYF50:OYF61 OOJ50:OOJ61 OEN50:OEN61 NUR50:NUR61 NKV50:NKV61 NAZ50:NAZ61 MRD50:MRD61 MHH50:MHH61 LXL50:LXL61 LNP50:LNP61 LDT50:LDT61 KTX50:KTX61 KKB50:KKB61 KAF50:KAF61 JQJ50:JQJ61 JGN50:JGN61 IWR50:IWR61 IMV50:IMV61 ICZ50:ICZ61 HTD50:HTD61 HJH50:HJH61 GZL50:GZL61 GPP50:GPP61 GFT50:GFT61 FVX50:FVX61 FMB50:FMB61 FCF50:FCF61 ESJ50:ESJ61 EIN50:EIN61 DYR50:DYR61 DOV50:DOV61 DEZ50:DEZ61 CVD50:CVD61 CLH50:CLH61 CBL50:CBL61 BRP50:BRP61 BHT50:BHT61 AXX50:AXX61 AOB50:AOB61 AEF50:AEF61 UJ50:UJ61 KN50:KN61 BK61 WNH67:WNH72 WDL67:WDL72 VTP67:VTP72 VJT67:VJT72 UZX67:UZX72 UQB67:UQB72 UGF67:UGF72 TWJ67:TWJ72 TMN67:TMN72 TCR67:TCR72 SSV67:SSV72 SIZ67:SIZ72 RZD67:RZD72 RPH67:RPH72 RFL67:RFL72 QVP67:QVP72 QLT67:QLT72 QBX67:QBX72 PSB67:PSB72 PIF67:PIF72 OYJ67:OYJ72 OON67:OON72 OER67:OER72 NUV67:NUV72 NKZ67:NKZ72 NBD67:NBD72 MRH67:MRH72 MHL67:MHL72 LXP67:LXP72 LNT67:LNT72 LDX67:LDX72 KUB67:KUB72 KKF67:KKF72 KAJ67:KAJ72 JQN67:JQN72 JGR67:JGR72 IWV67:IWV72 IMZ67:IMZ72 IDD67:IDD72 HTH67:HTH72 HJL67:HJL72 GZP67:GZP72 GPT67:GPT72 GFX67:GFX72 FWB67:FWB72 FMF67:FMF72 FCJ67:FCJ72 ESN67:ESN72 EIR67:EIR72 DYV67:DYV72 DOZ67:DOZ72 DFD67:DFD72 CVH67:CVH72 CLL67:CLL72 CBP67:CBP72 BRT67:BRT72 BHX67:BHX72 AYB67:AYB72 AOF67:AOF72 AEJ67:AEJ72 UN67:UN72 KR67:KR72 BD71:BD72 WXG67:WXG72 WNK67:WNK72 WDO67:WDO72 VTS67:VTS72 VJW67:VJW72 VAA67:VAA72 UQE67:UQE72 UGI67:UGI72 TWM67:TWM72 TMQ67:TMQ72 TCU67:TCU72 SSY67:SSY72 SJC67:SJC72 RZG67:RZG72 RPK67:RPK72 RFO67:RFO72 QVS67:QVS72 QLW67:QLW72 QCA67:QCA72 PSE67:PSE72 PII67:PII72 OYM67:OYM72 OOQ67:OOQ72 OEU67:OEU72 NUY67:NUY72 NLC67:NLC72 NBG67:NBG72 MRK67:MRK72 MHO67:MHO72 LXS67:LXS72 LNW67:LNW72 LEA67:LEA72 KUE67:KUE72 KKI67:KKI72 KAM67:KAM72 JQQ67:JQQ72 JGU67:JGU72 IWY67:IWY72 INC67:INC72 IDG67:IDG72 HTK67:HTK72 HJO67:HJO72 GZS67:GZS72 GPW67:GPW72 GGA67:GGA72 FWE67:FWE72 FMI67:FMI72 FCM67:FCM72 ESQ67:ESQ72 EIU67:EIU72 DYY67:DYY72 DPC67:DPC72 DFG67:DFG72 CVK67:CVK72 CLO67:CLO72 CBS67:CBS72 BRW67:BRW72 BIA67:BIA72 AYE67:AYE72 AOI67:AOI72 AEM67:AEM72 UQ67:UQ72 KU67:KU72 BG71:BG72 WXJ67:WXJ72 WNN67:WNN72 WDR67:WDR72 VTV67:VTV72 VJZ67:VJZ72 VAD67:VAD72 UQH67:UQH72 UGL67:UGL72 TWP67:TWP72 TMT67:TMT72 TCX67:TCX72 STB67:STB72 SJF67:SJF72 RZJ67:RZJ72 RPN67:RPN72 RFR67:RFR72 QVV67:QVV72 QLZ67:QLZ72 QCD67:QCD72 PSH67:PSH72 PIL67:PIL72 OYP67:OYP72 OOT67:OOT72 OEX67:OEX72 NVB67:NVB72 NLF67:NLF72 NBJ67:NBJ72 MRN67:MRN72 MHR67:MHR72 LXV67:LXV72 LNZ67:LNZ72 LED67:LED72 KUH67:KUH72 KKL67:KKL72 KAP67:KAP72 JQT67:JQT72 JGX67:JGX72 IXB67:IXB72 INF67:INF72 IDJ67:IDJ72 HTN67:HTN72 HJR67:HJR72 GZV67:GZV72 GPZ67:GPZ72 GGD67:GGD72 FWH67:FWH72 FML67:FML72 FCP67:FCP72 EST67:EST72 EIX67:EIX72 DZB67:DZB72 DPF67:DPF72 DFJ67:DFJ72 CVN67:CVN72 CLR67:CLR72 CBV67:CBV72 BRZ67:BRZ72 BID67:BID72 AYH67:AYH72 AOL67:AOL72 AEP67:AEP72 UT67:UT72 KX67:KX72 WXD67:WXD72 BJ72 BD67 BG67 BD108:BD109 AX108:AX109 BG114:BG712 BE64:BE66 BG111 BD111 WNK111 WXG111 KR111 UN111 AEJ111 AOF111 AYB111 BHX111 BRT111 CBP111 CLL111 CVH111 DFD111 DOZ111 DYV111 EIR111 ESN111 FCJ111 FMF111 FWB111 GFX111 GPT111 GZP111 HJL111 HTH111 IDD111 IMZ111 IWV111 JGR111 JQN111 KAJ111 KKF111 KUB111 LDX111 LNT111 LXP111 MHL111 MRH111 NBD111 NKZ111 NUV111 OER111 OON111 OYJ111 PIF111 PSB111 QBX111 QLT111 QVP111 RFL111 RPH111 RZD111 SIZ111 SSV111 TCR111 TMN111 TWJ111 UGF111 UQB111 UZX111 VJT111 VTP111 WDL111 WNH111 WXD111 KX111 UT111 AEP111 AOL111 AYH111 BID111 BRZ111 CBV111 CLR111 CVN111 DFJ111 DPF111 DZB111 EIX111 EST111 FCP111 FML111 FWH111 GGD111 GPZ111 GZV111 HJR111 HTN111 IDJ111 INF111 IXB111 JGX111 JQT111 KAP111 KKL111 KUH111 LED111 LNZ111 LXV111 MHR111 MRN111 NBJ111 NLF111 NVB111 OEX111 OOT111 OYP111 PIL111 PSH111 QCD111 QLZ111 QVV111 RFR111 RPN111 RZJ111 SJF111 STB111 TCX111 TMT111 TWP111 UGL111 UQH111 VAD111 VJZ111 VTV111 WDR111 WNN111 WXJ111 KU111 UQ111 AEM111 AOI111 AYE111 BIA111 BRW111 CBS111 CLO111 CVK111 DFG111 DPC111 DYY111 EIU111 ESQ111 FCM111 FMI111 FWE111 GGA111 GPW111 GZS111 HJO111 HTK111 IDG111 INC111 IWY111 JGU111 JQQ111 KAM111 KKI111 KUE111 LEA111 LNW111 LXS111 MHO111 MRK111 NBG111 NLC111 NUY111 OEU111 OOQ111 OYM111 PII111 PSE111 QCA111 QLW111 QVS111 RFO111 RPK111 RZG111 SJC111 SSY111 TCU111 TMQ111 TWM111 UGI111 UQE111 VAA111 VJW111 VTS111 WDO111 WDO114:WDO116 BI112:BI113 BJ111 BF112:BF113 BJ114:BJ714">
      <formula1>атрибут</formula1>
    </dataValidation>
    <dataValidation type="whole" allowBlank="1" showInputMessage="1" showErrorMessage="1" sqref="N65420:N66248 JH65420:JH66248 TD65420:TD66248 ACZ65420:ACZ66248 AMV65420:AMV66248 AWR65420:AWR66248 BGN65420:BGN66248 BQJ65420:BQJ66248 CAF65420:CAF66248 CKB65420:CKB66248 CTX65420:CTX66248 DDT65420:DDT66248 DNP65420:DNP66248 DXL65420:DXL66248 EHH65420:EHH66248 ERD65420:ERD66248 FAZ65420:FAZ66248 FKV65420:FKV66248 FUR65420:FUR66248 GEN65420:GEN66248 GOJ65420:GOJ66248 GYF65420:GYF66248 HIB65420:HIB66248 HRX65420:HRX66248 IBT65420:IBT66248 ILP65420:ILP66248 IVL65420:IVL66248 JFH65420:JFH66248 JPD65420:JPD66248 JYZ65420:JYZ66248 KIV65420:KIV66248 KSR65420:KSR66248 LCN65420:LCN66248 LMJ65420:LMJ66248 LWF65420:LWF66248 MGB65420:MGB66248 MPX65420:MPX66248 MZT65420:MZT66248 NJP65420:NJP66248 NTL65420:NTL66248 ODH65420:ODH66248 OND65420:OND66248 OWZ65420:OWZ66248 PGV65420:PGV66248 PQR65420:PQR66248 QAN65420:QAN66248 QKJ65420:QKJ66248 QUF65420:QUF66248 REB65420:REB66248 RNX65420:RNX66248 RXT65420:RXT66248 SHP65420:SHP66248 SRL65420:SRL66248 TBH65420:TBH66248 TLD65420:TLD66248 TUZ65420:TUZ66248 UEV65420:UEV66248 UOR65420:UOR66248 UYN65420:UYN66248 VIJ65420:VIJ66248 VSF65420:VSF66248 WCB65420:WCB66248 WLX65420:WLX66248 WVT65420:WVT66248 N130956:N131784 JH130956:JH131784 TD130956:TD131784 ACZ130956:ACZ131784 AMV130956:AMV131784 AWR130956:AWR131784 BGN130956:BGN131784 BQJ130956:BQJ131784 CAF130956:CAF131784 CKB130956:CKB131784 CTX130956:CTX131784 DDT130956:DDT131784 DNP130956:DNP131784 DXL130956:DXL131784 EHH130956:EHH131784 ERD130956:ERD131784 FAZ130956:FAZ131784 FKV130956:FKV131784 FUR130956:FUR131784 GEN130956:GEN131784 GOJ130956:GOJ131784 GYF130956:GYF131784 HIB130956:HIB131784 HRX130956:HRX131784 IBT130956:IBT131784 ILP130956:ILP131784 IVL130956:IVL131784 JFH130956:JFH131784 JPD130956:JPD131784 JYZ130956:JYZ131784 KIV130956:KIV131784 KSR130956:KSR131784 LCN130956:LCN131784 LMJ130956:LMJ131784 LWF130956:LWF131784 MGB130956:MGB131784 MPX130956:MPX131784 MZT130956:MZT131784 NJP130956:NJP131784 NTL130956:NTL131784 ODH130956:ODH131784 OND130956:OND131784 OWZ130956:OWZ131784 PGV130956:PGV131784 PQR130956:PQR131784 QAN130956:QAN131784 QKJ130956:QKJ131784 QUF130956:QUF131784 REB130956:REB131784 RNX130956:RNX131784 RXT130956:RXT131784 SHP130956:SHP131784 SRL130956:SRL131784 TBH130956:TBH131784 TLD130956:TLD131784 TUZ130956:TUZ131784 UEV130956:UEV131784 UOR130956:UOR131784 UYN130956:UYN131784 VIJ130956:VIJ131784 VSF130956:VSF131784 WCB130956:WCB131784 WLX130956:WLX131784 WVT130956:WVT131784 N196492:N197320 JH196492:JH197320 TD196492:TD197320 ACZ196492:ACZ197320 AMV196492:AMV197320 AWR196492:AWR197320 BGN196492:BGN197320 BQJ196492:BQJ197320 CAF196492:CAF197320 CKB196492:CKB197320 CTX196492:CTX197320 DDT196492:DDT197320 DNP196492:DNP197320 DXL196492:DXL197320 EHH196492:EHH197320 ERD196492:ERD197320 FAZ196492:FAZ197320 FKV196492:FKV197320 FUR196492:FUR197320 GEN196492:GEN197320 GOJ196492:GOJ197320 GYF196492:GYF197320 HIB196492:HIB197320 HRX196492:HRX197320 IBT196492:IBT197320 ILP196492:ILP197320 IVL196492:IVL197320 JFH196492:JFH197320 JPD196492:JPD197320 JYZ196492:JYZ197320 KIV196492:KIV197320 KSR196492:KSR197320 LCN196492:LCN197320 LMJ196492:LMJ197320 LWF196492:LWF197320 MGB196492:MGB197320 MPX196492:MPX197320 MZT196492:MZT197320 NJP196492:NJP197320 NTL196492:NTL197320 ODH196492:ODH197320 OND196492:OND197320 OWZ196492:OWZ197320 PGV196492:PGV197320 PQR196492:PQR197320 QAN196492:QAN197320 QKJ196492:QKJ197320 QUF196492:QUF197320 REB196492:REB197320 RNX196492:RNX197320 RXT196492:RXT197320 SHP196492:SHP197320 SRL196492:SRL197320 TBH196492:TBH197320 TLD196492:TLD197320 TUZ196492:TUZ197320 UEV196492:UEV197320 UOR196492:UOR197320 UYN196492:UYN197320 VIJ196492:VIJ197320 VSF196492:VSF197320 WCB196492:WCB197320 WLX196492:WLX197320 WVT196492:WVT197320 N262028:N262856 JH262028:JH262856 TD262028:TD262856 ACZ262028:ACZ262856 AMV262028:AMV262856 AWR262028:AWR262856 BGN262028:BGN262856 BQJ262028:BQJ262856 CAF262028:CAF262856 CKB262028:CKB262856 CTX262028:CTX262856 DDT262028:DDT262856 DNP262028:DNP262856 DXL262028:DXL262856 EHH262028:EHH262856 ERD262028:ERD262856 FAZ262028:FAZ262856 FKV262028:FKV262856 FUR262028:FUR262856 GEN262028:GEN262856 GOJ262028:GOJ262856 GYF262028:GYF262856 HIB262028:HIB262856 HRX262028:HRX262856 IBT262028:IBT262856 ILP262028:ILP262856 IVL262028:IVL262856 JFH262028:JFH262856 JPD262028:JPD262856 JYZ262028:JYZ262856 KIV262028:KIV262856 KSR262028:KSR262856 LCN262028:LCN262856 LMJ262028:LMJ262856 LWF262028:LWF262856 MGB262028:MGB262856 MPX262028:MPX262856 MZT262028:MZT262856 NJP262028:NJP262856 NTL262028:NTL262856 ODH262028:ODH262856 OND262028:OND262856 OWZ262028:OWZ262856 PGV262028:PGV262856 PQR262028:PQR262856 QAN262028:QAN262856 QKJ262028:QKJ262856 QUF262028:QUF262856 REB262028:REB262856 RNX262028:RNX262856 RXT262028:RXT262856 SHP262028:SHP262856 SRL262028:SRL262856 TBH262028:TBH262856 TLD262028:TLD262856 TUZ262028:TUZ262856 UEV262028:UEV262856 UOR262028:UOR262856 UYN262028:UYN262856 VIJ262028:VIJ262856 VSF262028:VSF262856 WCB262028:WCB262856 WLX262028:WLX262856 WVT262028:WVT262856 N327564:N328392 JH327564:JH328392 TD327564:TD328392 ACZ327564:ACZ328392 AMV327564:AMV328392 AWR327564:AWR328392 BGN327564:BGN328392 BQJ327564:BQJ328392 CAF327564:CAF328392 CKB327564:CKB328392 CTX327564:CTX328392 DDT327564:DDT328392 DNP327564:DNP328392 DXL327564:DXL328392 EHH327564:EHH328392 ERD327564:ERD328392 FAZ327564:FAZ328392 FKV327564:FKV328392 FUR327564:FUR328392 GEN327564:GEN328392 GOJ327564:GOJ328392 GYF327564:GYF328392 HIB327564:HIB328392 HRX327564:HRX328392 IBT327564:IBT328392 ILP327564:ILP328392 IVL327564:IVL328392 JFH327564:JFH328392 JPD327564:JPD328392 JYZ327564:JYZ328392 KIV327564:KIV328392 KSR327564:KSR328392 LCN327564:LCN328392 LMJ327564:LMJ328392 LWF327564:LWF328392 MGB327564:MGB328392 MPX327564:MPX328392 MZT327564:MZT328392 NJP327564:NJP328392 NTL327564:NTL328392 ODH327564:ODH328392 OND327564:OND328392 OWZ327564:OWZ328392 PGV327564:PGV328392 PQR327564:PQR328392 QAN327564:QAN328392 QKJ327564:QKJ328392 QUF327564:QUF328392 REB327564:REB328392 RNX327564:RNX328392 RXT327564:RXT328392 SHP327564:SHP328392 SRL327564:SRL328392 TBH327564:TBH328392 TLD327564:TLD328392 TUZ327564:TUZ328392 UEV327564:UEV328392 UOR327564:UOR328392 UYN327564:UYN328392 VIJ327564:VIJ328392 VSF327564:VSF328392 WCB327564:WCB328392 WLX327564:WLX328392 WVT327564:WVT328392 N393100:N393928 JH393100:JH393928 TD393100:TD393928 ACZ393100:ACZ393928 AMV393100:AMV393928 AWR393100:AWR393928 BGN393100:BGN393928 BQJ393100:BQJ393928 CAF393100:CAF393928 CKB393100:CKB393928 CTX393100:CTX393928 DDT393100:DDT393928 DNP393100:DNP393928 DXL393100:DXL393928 EHH393100:EHH393928 ERD393100:ERD393928 FAZ393100:FAZ393928 FKV393100:FKV393928 FUR393100:FUR393928 GEN393100:GEN393928 GOJ393100:GOJ393928 GYF393100:GYF393928 HIB393100:HIB393928 HRX393100:HRX393928 IBT393100:IBT393928 ILP393100:ILP393928 IVL393100:IVL393928 JFH393100:JFH393928 JPD393100:JPD393928 JYZ393100:JYZ393928 KIV393100:KIV393928 KSR393100:KSR393928 LCN393100:LCN393928 LMJ393100:LMJ393928 LWF393100:LWF393928 MGB393100:MGB393928 MPX393100:MPX393928 MZT393100:MZT393928 NJP393100:NJP393928 NTL393100:NTL393928 ODH393100:ODH393928 OND393100:OND393928 OWZ393100:OWZ393928 PGV393100:PGV393928 PQR393100:PQR393928 QAN393100:QAN393928 QKJ393100:QKJ393928 QUF393100:QUF393928 REB393100:REB393928 RNX393100:RNX393928 RXT393100:RXT393928 SHP393100:SHP393928 SRL393100:SRL393928 TBH393100:TBH393928 TLD393100:TLD393928 TUZ393100:TUZ393928 UEV393100:UEV393928 UOR393100:UOR393928 UYN393100:UYN393928 VIJ393100:VIJ393928 VSF393100:VSF393928 WCB393100:WCB393928 WLX393100:WLX393928 WVT393100:WVT393928 N458636:N459464 JH458636:JH459464 TD458636:TD459464 ACZ458636:ACZ459464 AMV458636:AMV459464 AWR458636:AWR459464 BGN458636:BGN459464 BQJ458636:BQJ459464 CAF458636:CAF459464 CKB458636:CKB459464 CTX458636:CTX459464 DDT458636:DDT459464 DNP458636:DNP459464 DXL458636:DXL459464 EHH458636:EHH459464 ERD458636:ERD459464 FAZ458636:FAZ459464 FKV458636:FKV459464 FUR458636:FUR459464 GEN458636:GEN459464 GOJ458636:GOJ459464 GYF458636:GYF459464 HIB458636:HIB459464 HRX458636:HRX459464 IBT458636:IBT459464 ILP458636:ILP459464 IVL458636:IVL459464 JFH458636:JFH459464 JPD458636:JPD459464 JYZ458636:JYZ459464 KIV458636:KIV459464 KSR458636:KSR459464 LCN458636:LCN459464 LMJ458636:LMJ459464 LWF458636:LWF459464 MGB458636:MGB459464 MPX458636:MPX459464 MZT458636:MZT459464 NJP458636:NJP459464 NTL458636:NTL459464 ODH458636:ODH459464 OND458636:OND459464 OWZ458636:OWZ459464 PGV458636:PGV459464 PQR458636:PQR459464 QAN458636:QAN459464 QKJ458636:QKJ459464 QUF458636:QUF459464 REB458636:REB459464 RNX458636:RNX459464 RXT458636:RXT459464 SHP458636:SHP459464 SRL458636:SRL459464 TBH458636:TBH459464 TLD458636:TLD459464 TUZ458636:TUZ459464 UEV458636:UEV459464 UOR458636:UOR459464 UYN458636:UYN459464 VIJ458636:VIJ459464 VSF458636:VSF459464 WCB458636:WCB459464 WLX458636:WLX459464 WVT458636:WVT459464 N524172:N525000 JH524172:JH525000 TD524172:TD525000 ACZ524172:ACZ525000 AMV524172:AMV525000 AWR524172:AWR525000 BGN524172:BGN525000 BQJ524172:BQJ525000 CAF524172:CAF525000 CKB524172:CKB525000 CTX524172:CTX525000 DDT524172:DDT525000 DNP524172:DNP525000 DXL524172:DXL525000 EHH524172:EHH525000 ERD524172:ERD525000 FAZ524172:FAZ525000 FKV524172:FKV525000 FUR524172:FUR525000 GEN524172:GEN525000 GOJ524172:GOJ525000 GYF524172:GYF525000 HIB524172:HIB525000 HRX524172:HRX525000 IBT524172:IBT525000 ILP524172:ILP525000 IVL524172:IVL525000 JFH524172:JFH525000 JPD524172:JPD525000 JYZ524172:JYZ525000 KIV524172:KIV525000 KSR524172:KSR525000 LCN524172:LCN525000 LMJ524172:LMJ525000 LWF524172:LWF525000 MGB524172:MGB525000 MPX524172:MPX525000 MZT524172:MZT525000 NJP524172:NJP525000 NTL524172:NTL525000 ODH524172:ODH525000 OND524172:OND525000 OWZ524172:OWZ525000 PGV524172:PGV525000 PQR524172:PQR525000 QAN524172:QAN525000 QKJ524172:QKJ525000 QUF524172:QUF525000 REB524172:REB525000 RNX524172:RNX525000 RXT524172:RXT525000 SHP524172:SHP525000 SRL524172:SRL525000 TBH524172:TBH525000 TLD524172:TLD525000 TUZ524172:TUZ525000 UEV524172:UEV525000 UOR524172:UOR525000 UYN524172:UYN525000 VIJ524172:VIJ525000 VSF524172:VSF525000 WCB524172:WCB525000 WLX524172:WLX525000 WVT524172:WVT525000 N589708:N590536 JH589708:JH590536 TD589708:TD590536 ACZ589708:ACZ590536 AMV589708:AMV590536 AWR589708:AWR590536 BGN589708:BGN590536 BQJ589708:BQJ590536 CAF589708:CAF590536 CKB589708:CKB590536 CTX589708:CTX590536 DDT589708:DDT590536 DNP589708:DNP590536 DXL589708:DXL590536 EHH589708:EHH590536 ERD589708:ERD590536 FAZ589708:FAZ590536 FKV589708:FKV590536 FUR589708:FUR590536 GEN589708:GEN590536 GOJ589708:GOJ590536 GYF589708:GYF590536 HIB589708:HIB590536 HRX589708:HRX590536 IBT589708:IBT590536 ILP589708:ILP590536 IVL589708:IVL590536 JFH589708:JFH590536 JPD589708:JPD590536 JYZ589708:JYZ590536 KIV589708:KIV590536 KSR589708:KSR590536 LCN589708:LCN590536 LMJ589708:LMJ590536 LWF589708:LWF590536 MGB589708:MGB590536 MPX589708:MPX590536 MZT589708:MZT590536 NJP589708:NJP590536 NTL589708:NTL590536 ODH589708:ODH590536 OND589708:OND590536 OWZ589708:OWZ590536 PGV589708:PGV590536 PQR589708:PQR590536 QAN589708:QAN590536 QKJ589708:QKJ590536 QUF589708:QUF590536 REB589708:REB590536 RNX589708:RNX590536 RXT589708:RXT590536 SHP589708:SHP590536 SRL589708:SRL590536 TBH589708:TBH590536 TLD589708:TLD590536 TUZ589708:TUZ590536 UEV589708:UEV590536 UOR589708:UOR590536 UYN589708:UYN590536 VIJ589708:VIJ590536 VSF589708:VSF590536 WCB589708:WCB590536 WLX589708:WLX590536 WVT589708:WVT590536 N655244:N656072 JH655244:JH656072 TD655244:TD656072 ACZ655244:ACZ656072 AMV655244:AMV656072 AWR655244:AWR656072 BGN655244:BGN656072 BQJ655244:BQJ656072 CAF655244:CAF656072 CKB655244:CKB656072 CTX655244:CTX656072 DDT655244:DDT656072 DNP655244:DNP656072 DXL655244:DXL656072 EHH655244:EHH656072 ERD655244:ERD656072 FAZ655244:FAZ656072 FKV655244:FKV656072 FUR655244:FUR656072 GEN655244:GEN656072 GOJ655244:GOJ656072 GYF655244:GYF656072 HIB655244:HIB656072 HRX655244:HRX656072 IBT655244:IBT656072 ILP655244:ILP656072 IVL655244:IVL656072 JFH655244:JFH656072 JPD655244:JPD656072 JYZ655244:JYZ656072 KIV655244:KIV656072 KSR655244:KSR656072 LCN655244:LCN656072 LMJ655244:LMJ656072 LWF655244:LWF656072 MGB655244:MGB656072 MPX655244:MPX656072 MZT655244:MZT656072 NJP655244:NJP656072 NTL655244:NTL656072 ODH655244:ODH656072 OND655244:OND656072 OWZ655244:OWZ656072 PGV655244:PGV656072 PQR655244:PQR656072 QAN655244:QAN656072 QKJ655244:QKJ656072 QUF655244:QUF656072 REB655244:REB656072 RNX655244:RNX656072 RXT655244:RXT656072 SHP655244:SHP656072 SRL655244:SRL656072 TBH655244:TBH656072 TLD655244:TLD656072 TUZ655244:TUZ656072 UEV655244:UEV656072 UOR655244:UOR656072 UYN655244:UYN656072 VIJ655244:VIJ656072 VSF655244:VSF656072 WCB655244:WCB656072 WLX655244:WLX656072 WVT655244:WVT656072 N720780:N721608 JH720780:JH721608 TD720780:TD721608 ACZ720780:ACZ721608 AMV720780:AMV721608 AWR720780:AWR721608 BGN720780:BGN721608 BQJ720780:BQJ721608 CAF720780:CAF721608 CKB720780:CKB721608 CTX720780:CTX721608 DDT720780:DDT721608 DNP720780:DNP721608 DXL720780:DXL721608 EHH720780:EHH721608 ERD720780:ERD721608 FAZ720780:FAZ721608 FKV720780:FKV721608 FUR720780:FUR721608 GEN720780:GEN721608 GOJ720780:GOJ721608 GYF720780:GYF721608 HIB720780:HIB721608 HRX720780:HRX721608 IBT720780:IBT721608 ILP720780:ILP721608 IVL720780:IVL721608 JFH720780:JFH721608 JPD720780:JPD721608 JYZ720780:JYZ721608 KIV720780:KIV721608 KSR720780:KSR721608 LCN720780:LCN721608 LMJ720780:LMJ721608 LWF720780:LWF721608 MGB720780:MGB721608 MPX720780:MPX721608 MZT720780:MZT721608 NJP720780:NJP721608 NTL720780:NTL721608 ODH720780:ODH721608 OND720780:OND721608 OWZ720780:OWZ721608 PGV720780:PGV721608 PQR720780:PQR721608 QAN720780:QAN721608 QKJ720780:QKJ721608 QUF720780:QUF721608 REB720780:REB721608 RNX720780:RNX721608 RXT720780:RXT721608 SHP720780:SHP721608 SRL720780:SRL721608 TBH720780:TBH721608 TLD720780:TLD721608 TUZ720780:TUZ721608 UEV720780:UEV721608 UOR720780:UOR721608 UYN720780:UYN721608 VIJ720780:VIJ721608 VSF720780:VSF721608 WCB720780:WCB721608 WLX720780:WLX721608 WVT720780:WVT721608 N786316:N787144 JH786316:JH787144 TD786316:TD787144 ACZ786316:ACZ787144 AMV786316:AMV787144 AWR786316:AWR787144 BGN786316:BGN787144 BQJ786316:BQJ787144 CAF786316:CAF787144 CKB786316:CKB787144 CTX786316:CTX787144 DDT786316:DDT787144 DNP786316:DNP787144 DXL786316:DXL787144 EHH786316:EHH787144 ERD786316:ERD787144 FAZ786316:FAZ787144 FKV786316:FKV787144 FUR786316:FUR787144 GEN786316:GEN787144 GOJ786316:GOJ787144 GYF786316:GYF787144 HIB786316:HIB787144 HRX786316:HRX787144 IBT786316:IBT787144 ILP786316:ILP787144 IVL786316:IVL787144 JFH786316:JFH787144 JPD786316:JPD787144 JYZ786316:JYZ787144 KIV786316:KIV787144 KSR786316:KSR787144 LCN786316:LCN787144 LMJ786316:LMJ787144 LWF786316:LWF787144 MGB786316:MGB787144 MPX786316:MPX787144 MZT786316:MZT787144 NJP786316:NJP787144 NTL786316:NTL787144 ODH786316:ODH787144 OND786316:OND787144 OWZ786316:OWZ787144 PGV786316:PGV787144 PQR786316:PQR787144 QAN786316:QAN787144 QKJ786316:QKJ787144 QUF786316:QUF787144 REB786316:REB787144 RNX786316:RNX787144 RXT786316:RXT787144 SHP786316:SHP787144 SRL786316:SRL787144 TBH786316:TBH787144 TLD786316:TLD787144 TUZ786316:TUZ787144 UEV786316:UEV787144 UOR786316:UOR787144 UYN786316:UYN787144 VIJ786316:VIJ787144 VSF786316:VSF787144 WCB786316:WCB787144 WLX786316:WLX787144 WVT786316:WVT787144 N851852:N852680 JH851852:JH852680 TD851852:TD852680 ACZ851852:ACZ852680 AMV851852:AMV852680 AWR851852:AWR852680 BGN851852:BGN852680 BQJ851852:BQJ852680 CAF851852:CAF852680 CKB851852:CKB852680 CTX851852:CTX852680 DDT851852:DDT852680 DNP851852:DNP852680 DXL851852:DXL852680 EHH851852:EHH852680 ERD851852:ERD852680 FAZ851852:FAZ852680 FKV851852:FKV852680 FUR851852:FUR852680 GEN851852:GEN852680 GOJ851852:GOJ852680 GYF851852:GYF852680 HIB851852:HIB852680 HRX851852:HRX852680 IBT851852:IBT852680 ILP851852:ILP852680 IVL851852:IVL852680 JFH851852:JFH852680 JPD851852:JPD852680 JYZ851852:JYZ852680 KIV851852:KIV852680 KSR851852:KSR852680 LCN851852:LCN852680 LMJ851852:LMJ852680 LWF851852:LWF852680 MGB851852:MGB852680 MPX851852:MPX852680 MZT851852:MZT852680 NJP851852:NJP852680 NTL851852:NTL852680 ODH851852:ODH852680 OND851852:OND852680 OWZ851852:OWZ852680 PGV851852:PGV852680 PQR851852:PQR852680 QAN851852:QAN852680 QKJ851852:QKJ852680 QUF851852:QUF852680 REB851852:REB852680 RNX851852:RNX852680 RXT851852:RXT852680 SHP851852:SHP852680 SRL851852:SRL852680 TBH851852:TBH852680 TLD851852:TLD852680 TUZ851852:TUZ852680 UEV851852:UEV852680 UOR851852:UOR852680 UYN851852:UYN852680 VIJ851852:VIJ852680 VSF851852:VSF852680 WCB851852:WCB852680 WLX851852:WLX852680 WVT851852:WVT852680 N917388:N918216 JH917388:JH918216 TD917388:TD918216 ACZ917388:ACZ918216 AMV917388:AMV918216 AWR917388:AWR918216 BGN917388:BGN918216 BQJ917388:BQJ918216 CAF917388:CAF918216 CKB917388:CKB918216 CTX917388:CTX918216 DDT917388:DDT918216 DNP917388:DNP918216 DXL917388:DXL918216 EHH917388:EHH918216 ERD917388:ERD918216 FAZ917388:FAZ918216 FKV917388:FKV918216 FUR917388:FUR918216 GEN917388:GEN918216 GOJ917388:GOJ918216 GYF917388:GYF918216 HIB917388:HIB918216 HRX917388:HRX918216 IBT917388:IBT918216 ILP917388:ILP918216 IVL917388:IVL918216 JFH917388:JFH918216 JPD917388:JPD918216 JYZ917388:JYZ918216 KIV917388:KIV918216 KSR917388:KSR918216 LCN917388:LCN918216 LMJ917388:LMJ918216 LWF917388:LWF918216 MGB917388:MGB918216 MPX917388:MPX918216 MZT917388:MZT918216 NJP917388:NJP918216 NTL917388:NTL918216 ODH917388:ODH918216 OND917388:OND918216 OWZ917388:OWZ918216 PGV917388:PGV918216 PQR917388:PQR918216 QAN917388:QAN918216 QKJ917388:QKJ918216 QUF917388:QUF918216 REB917388:REB918216 RNX917388:RNX918216 RXT917388:RXT918216 SHP917388:SHP918216 SRL917388:SRL918216 TBH917388:TBH918216 TLD917388:TLD918216 TUZ917388:TUZ918216 UEV917388:UEV918216 UOR917388:UOR918216 UYN917388:UYN918216 VIJ917388:VIJ918216 VSF917388:VSF918216 WCB917388:WCB918216 WLX917388:WLX918216 WVT917388:WVT918216 N982924:N983752 JH982924:JH983752 TD982924:TD983752 ACZ982924:ACZ983752 AMV982924:AMV983752 AWR982924:AWR983752 BGN982924:BGN983752 BQJ982924:BQJ983752 CAF982924:CAF983752 CKB982924:CKB983752 CTX982924:CTX983752 DDT982924:DDT983752 DNP982924:DNP983752 DXL982924:DXL983752 EHH982924:EHH983752 ERD982924:ERD983752 FAZ982924:FAZ983752 FKV982924:FKV983752 FUR982924:FUR983752 GEN982924:GEN983752 GOJ982924:GOJ983752 GYF982924:GYF983752 HIB982924:HIB983752 HRX982924:HRX983752 IBT982924:IBT983752 ILP982924:ILP983752 IVL982924:IVL983752 JFH982924:JFH983752 JPD982924:JPD983752 JYZ982924:JYZ983752 KIV982924:KIV983752 KSR982924:KSR983752 LCN982924:LCN983752 LMJ982924:LMJ983752 LWF982924:LWF983752 MGB982924:MGB983752 MPX982924:MPX983752 MZT982924:MZT983752 NJP982924:NJP983752 NTL982924:NTL983752 ODH982924:ODH983752 OND982924:OND983752 OWZ982924:OWZ983752 PGV982924:PGV983752 PQR982924:PQR983752 QAN982924:QAN983752 QKJ982924:QKJ983752 QUF982924:QUF983752 REB982924:REB983752 RNX982924:RNX983752 RXT982924:RXT983752 SHP982924:SHP983752 SRL982924:SRL983752 TBH982924:TBH983752 TLD982924:TLD983752 TUZ982924:TUZ983752 UEV982924:UEV983752 UOR982924:UOR983752 UYN982924:UYN983752 VIJ982924:VIJ983752 VSF982924:VSF983752 WCB982924:WCB983752 WLX982924:WLX983752 WVT982924:WVT983752 WWE982924:WWG983752 Y65420:AA66248 JS65420:JU66248 TO65420:TQ66248 ADK65420:ADM66248 ANG65420:ANI66248 AXC65420:AXE66248 BGY65420:BHA66248 BQU65420:BQW66248 CAQ65420:CAS66248 CKM65420:CKO66248 CUI65420:CUK66248 DEE65420:DEG66248 DOA65420:DOC66248 DXW65420:DXY66248 EHS65420:EHU66248 ERO65420:ERQ66248 FBK65420:FBM66248 FLG65420:FLI66248 FVC65420:FVE66248 GEY65420:GFA66248 GOU65420:GOW66248 GYQ65420:GYS66248 HIM65420:HIO66248 HSI65420:HSK66248 ICE65420:ICG66248 IMA65420:IMC66248 IVW65420:IVY66248 JFS65420:JFU66248 JPO65420:JPQ66248 JZK65420:JZM66248 KJG65420:KJI66248 KTC65420:KTE66248 LCY65420:LDA66248 LMU65420:LMW66248 LWQ65420:LWS66248 MGM65420:MGO66248 MQI65420:MQK66248 NAE65420:NAG66248 NKA65420:NKC66248 NTW65420:NTY66248 ODS65420:ODU66248 ONO65420:ONQ66248 OXK65420:OXM66248 PHG65420:PHI66248 PRC65420:PRE66248 QAY65420:QBA66248 QKU65420:QKW66248 QUQ65420:QUS66248 REM65420:REO66248 ROI65420:ROK66248 RYE65420:RYG66248 SIA65420:SIC66248 SRW65420:SRY66248 TBS65420:TBU66248 TLO65420:TLQ66248 TVK65420:TVM66248 UFG65420:UFI66248 UPC65420:UPE66248 UYY65420:UZA66248 VIU65420:VIW66248 VSQ65420:VSS66248 WCM65420:WCO66248 WMI65420:WMK66248 WWE65420:WWG66248 Y130956:AA131784 JS130956:JU131784 TO130956:TQ131784 ADK130956:ADM131784 ANG130956:ANI131784 AXC130956:AXE131784 BGY130956:BHA131784 BQU130956:BQW131784 CAQ130956:CAS131784 CKM130956:CKO131784 CUI130956:CUK131784 DEE130956:DEG131784 DOA130956:DOC131784 DXW130956:DXY131784 EHS130956:EHU131784 ERO130956:ERQ131784 FBK130956:FBM131784 FLG130956:FLI131784 FVC130956:FVE131784 GEY130956:GFA131784 GOU130956:GOW131784 GYQ130956:GYS131784 HIM130956:HIO131784 HSI130956:HSK131784 ICE130956:ICG131784 IMA130956:IMC131784 IVW130956:IVY131784 JFS130956:JFU131784 JPO130956:JPQ131784 JZK130956:JZM131784 KJG130956:KJI131784 KTC130956:KTE131784 LCY130956:LDA131784 LMU130956:LMW131784 LWQ130956:LWS131784 MGM130956:MGO131784 MQI130956:MQK131784 NAE130956:NAG131784 NKA130956:NKC131784 NTW130956:NTY131784 ODS130956:ODU131784 ONO130956:ONQ131784 OXK130956:OXM131784 PHG130956:PHI131784 PRC130956:PRE131784 QAY130956:QBA131784 QKU130956:QKW131784 QUQ130956:QUS131784 REM130956:REO131784 ROI130956:ROK131784 RYE130956:RYG131784 SIA130956:SIC131784 SRW130956:SRY131784 TBS130956:TBU131784 TLO130956:TLQ131784 TVK130956:TVM131784 UFG130956:UFI131784 UPC130956:UPE131784 UYY130956:UZA131784 VIU130956:VIW131784 VSQ130956:VSS131784 WCM130956:WCO131784 WMI130956:WMK131784 WWE130956:WWG131784 Y196492:AA197320 JS196492:JU197320 TO196492:TQ197320 ADK196492:ADM197320 ANG196492:ANI197320 AXC196492:AXE197320 BGY196492:BHA197320 BQU196492:BQW197320 CAQ196492:CAS197320 CKM196492:CKO197320 CUI196492:CUK197320 DEE196492:DEG197320 DOA196492:DOC197320 DXW196492:DXY197320 EHS196492:EHU197320 ERO196492:ERQ197320 FBK196492:FBM197320 FLG196492:FLI197320 FVC196492:FVE197320 GEY196492:GFA197320 GOU196492:GOW197320 GYQ196492:GYS197320 HIM196492:HIO197320 HSI196492:HSK197320 ICE196492:ICG197320 IMA196492:IMC197320 IVW196492:IVY197320 JFS196492:JFU197320 JPO196492:JPQ197320 JZK196492:JZM197320 KJG196492:KJI197320 KTC196492:KTE197320 LCY196492:LDA197320 LMU196492:LMW197320 LWQ196492:LWS197320 MGM196492:MGO197320 MQI196492:MQK197320 NAE196492:NAG197320 NKA196492:NKC197320 NTW196492:NTY197320 ODS196492:ODU197320 ONO196492:ONQ197320 OXK196492:OXM197320 PHG196492:PHI197320 PRC196492:PRE197320 QAY196492:QBA197320 QKU196492:QKW197320 QUQ196492:QUS197320 REM196492:REO197320 ROI196492:ROK197320 RYE196492:RYG197320 SIA196492:SIC197320 SRW196492:SRY197320 TBS196492:TBU197320 TLO196492:TLQ197320 TVK196492:TVM197320 UFG196492:UFI197320 UPC196492:UPE197320 UYY196492:UZA197320 VIU196492:VIW197320 VSQ196492:VSS197320 WCM196492:WCO197320 WMI196492:WMK197320 WWE196492:WWG197320 Y262028:AA262856 JS262028:JU262856 TO262028:TQ262856 ADK262028:ADM262856 ANG262028:ANI262856 AXC262028:AXE262856 BGY262028:BHA262856 BQU262028:BQW262856 CAQ262028:CAS262856 CKM262028:CKO262856 CUI262028:CUK262856 DEE262028:DEG262856 DOA262028:DOC262856 DXW262028:DXY262856 EHS262028:EHU262856 ERO262028:ERQ262856 FBK262028:FBM262856 FLG262028:FLI262856 FVC262028:FVE262856 GEY262028:GFA262856 GOU262028:GOW262856 GYQ262028:GYS262856 HIM262028:HIO262856 HSI262028:HSK262856 ICE262028:ICG262856 IMA262028:IMC262856 IVW262028:IVY262856 JFS262028:JFU262856 JPO262028:JPQ262856 JZK262028:JZM262856 KJG262028:KJI262856 KTC262028:KTE262856 LCY262028:LDA262856 LMU262028:LMW262856 LWQ262028:LWS262856 MGM262028:MGO262856 MQI262028:MQK262856 NAE262028:NAG262856 NKA262028:NKC262856 NTW262028:NTY262856 ODS262028:ODU262856 ONO262028:ONQ262856 OXK262028:OXM262856 PHG262028:PHI262856 PRC262028:PRE262856 QAY262028:QBA262856 QKU262028:QKW262856 QUQ262028:QUS262856 REM262028:REO262856 ROI262028:ROK262856 RYE262028:RYG262856 SIA262028:SIC262856 SRW262028:SRY262856 TBS262028:TBU262856 TLO262028:TLQ262856 TVK262028:TVM262856 UFG262028:UFI262856 UPC262028:UPE262856 UYY262028:UZA262856 VIU262028:VIW262856 VSQ262028:VSS262856 WCM262028:WCO262856 WMI262028:WMK262856 WWE262028:WWG262856 Y327564:AA328392 JS327564:JU328392 TO327564:TQ328392 ADK327564:ADM328392 ANG327564:ANI328392 AXC327564:AXE328392 BGY327564:BHA328392 BQU327564:BQW328392 CAQ327564:CAS328392 CKM327564:CKO328392 CUI327564:CUK328392 DEE327564:DEG328392 DOA327564:DOC328392 DXW327564:DXY328392 EHS327564:EHU328392 ERO327564:ERQ328392 FBK327564:FBM328392 FLG327564:FLI328392 FVC327564:FVE328392 GEY327564:GFA328392 GOU327564:GOW328392 GYQ327564:GYS328392 HIM327564:HIO328392 HSI327564:HSK328392 ICE327564:ICG328392 IMA327564:IMC328392 IVW327564:IVY328392 JFS327564:JFU328392 JPO327564:JPQ328392 JZK327564:JZM328392 KJG327564:KJI328392 KTC327564:KTE328392 LCY327564:LDA328392 LMU327564:LMW328392 LWQ327564:LWS328392 MGM327564:MGO328392 MQI327564:MQK328392 NAE327564:NAG328392 NKA327564:NKC328392 NTW327564:NTY328392 ODS327564:ODU328392 ONO327564:ONQ328392 OXK327564:OXM328392 PHG327564:PHI328392 PRC327564:PRE328392 QAY327564:QBA328392 QKU327564:QKW328392 QUQ327564:QUS328392 REM327564:REO328392 ROI327564:ROK328392 RYE327564:RYG328392 SIA327564:SIC328392 SRW327564:SRY328392 TBS327564:TBU328392 TLO327564:TLQ328392 TVK327564:TVM328392 UFG327564:UFI328392 UPC327564:UPE328392 UYY327564:UZA328392 VIU327564:VIW328392 VSQ327564:VSS328392 WCM327564:WCO328392 WMI327564:WMK328392 WWE327564:WWG328392 Y393100:AA393928 JS393100:JU393928 TO393100:TQ393928 ADK393100:ADM393928 ANG393100:ANI393928 AXC393100:AXE393928 BGY393100:BHA393928 BQU393100:BQW393928 CAQ393100:CAS393928 CKM393100:CKO393928 CUI393100:CUK393928 DEE393100:DEG393928 DOA393100:DOC393928 DXW393100:DXY393928 EHS393100:EHU393928 ERO393100:ERQ393928 FBK393100:FBM393928 FLG393100:FLI393928 FVC393100:FVE393928 GEY393100:GFA393928 GOU393100:GOW393928 GYQ393100:GYS393928 HIM393100:HIO393928 HSI393100:HSK393928 ICE393100:ICG393928 IMA393100:IMC393928 IVW393100:IVY393928 JFS393100:JFU393928 JPO393100:JPQ393928 JZK393100:JZM393928 KJG393100:KJI393928 KTC393100:KTE393928 LCY393100:LDA393928 LMU393100:LMW393928 LWQ393100:LWS393928 MGM393100:MGO393928 MQI393100:MQK393928 NAE393100:NAG393928 NKA393100:NKC393928 NTW393100:NTY393928 ODS393100:ODU393928 ONO393100:ONQ393928 OXK393100:OXM393928 PHG393100:PHI393928 PRC393100:PRE393928 QAY393100:QBA393928 QKU393100:QKW393928 QUQ393100:QUS393928 REM393100:REO393928 ROI393100:ROK393928 RYE393100:RYG393928 SIA393100:SIC393928 SRW393100:SRY393928 TBS393100:TBU393928 TLO393100:TLQ393928 TVK393100:TVM393928 UFG393100:UFI393928 UPC393100:UPE393928 UYY393100:UZA393928 VIU393100:VIW393928 VSQ393100:VSS393928 WCM393100:WCO393928 WMI393100:WMK393928 WWE393100:WWG393928 Y458636:AA459464 JS458636:JU459464 TO458636:TQ459464 ADK458636:ADM459464 ANG458636:ANI459464 AXC458636:AXE459464 BGY458636:BHA459464 BQU458636:BQW459464 CAQ458636:CAS459464 CKM458636:CKO459464 CUI458636:CUK459464 DEE458636:DEG459464 DOA458636:DOC459464 DXW458636:DXY459464 EHS458636:EHU459464 ERO458636:ERQ459464 FBK458636:FBM459464 FLG458636:FLI459464 FVC458636:FVE459464 GEY458636:GFA459464 GOU458636:GOW459464 GYQ458636:GYS459464 HIM458636:HIO459464 HSI458636:HSK459464 ICE458636:ICG459464 IMA458636:IMC459464 IVW458636:IVY459464 JFS458636:JFU459464 JPO458636:JPQ459464 JZK458636:JZM459464 KJG458636:KJI459464 KTC458636:KTE459464 LCY458636:LDA459464 LMU458636:LMW459464 LWQ458636:LWS459464 MGM458636:MGO459464 MQI458636:MQK459464 NAE458636:NAG459464 NKA458636:NKC459464 NTW458636:NTY459464 ODS458636:ODU459464 ONO458636:ONQ459464 OXK458636:OXM459464 PHG458636:PHI459464 PRC458636:PRE459464 QAY458636:QBA459464 QKU458636:QKW459464 QUQ458636:QUS459464 REM458636:REO459464 ROI458636:ROK459464 RYE458636:RYG459464 SIA458636:SIC459464 SRW458636:SRY459464 TBS458636:TBU459464 TLO458636:TLQ459464 TVK458636:TVM459464 UFG458636:UFI459464 UPC458636:UPE459464 UYY458636:UZA459464 VIU458636:VIW459464 VSQ458636:VSS459464 WCM458636:WCO459464 WMI458636:WMK459464 WWE458636:WWG459464 Y524172:AA525000 JS524172:JU525000 TO524172:TQ525000 ADK524172:ADM525000 ANG524172:ANI525000 AXC524172:AXE525000 BGY524172:BHA525000 BQU524172:BQW525000 CAQ524172:CAS525000 CKM524172:CKO525000 CUI524172:CUK525000 DEE524172:DEG525000 DOA524172:DOC525000 DXW524172:DXY525000 EHS524172:EHU525000 ERO524172:ERQ525000 FBK524172:FBM525000 FLG524172:FLI525000 FVC524172:FVE525000 GEY524172:GFA525000 GOU524172:GOW525000 GYQ524172:GYS525000 HIM524172:HIO525000 HSI524172:HSK525000 ICE524172:ICG525000 IMA524172:IMC525000 IVW524172:IVY525000 JFS524172:JFU525000 JPO524172:JPQ525000 JZK524172:JZM525000 KJG524172:KJI525000 KTC524172:KTE525000 LCY524172:LDA525000 LMU524172:LMW525000 LWQ524172:LWS525000 MGM524172:MGO525000 MQI524172:MQK525000 NAE524172:NAG525000 NKA524172:NKC525000 NTW524172:NTY525000 ODS524172:ODU525000 ONO524172:ONQ525000 OXK524172:OXM525000 PHG524172:PHI525000 PRC524172:PRE525000 QAY524172:QBA525000 QKU524172:QKW525000 QUQ524172:QUS525000 REM524172:REO525000 ROI524172:ROK525000 RYE524172:RYG525000 SIA524172:SIC525000 SRW524172:SRY525000 TBS524172:TBU525000 TLO524172:TLQ525000 TVK524172:TVM525000 UFG524172:UFI525000 UPC524172:UPE525000 UYY524172:UZA525000 VIU524172:VIW525000 VSQ524172:VSS525000 WCM524172:WCO525000 WMI524172:WMK525000 WWE524172:WWG525000 Y589708:AA590536 JS589708:JU590536 TO589708:TQ590536 ADK589708:ADM590536 ANG589708:ANI590536 AXC589708:AXE590536 BGY589708:BHA590536 BQU589708:BQW590536 CAQ589708:CAS590536 CKM589708:CKO590536 CUI589708:CUK590536 DEE589708:DEG590536 DOA589708:DOC590536 DXW589708:DXY590536 EHS589708:EHU590536 ERO589708:ERQ590536 FBK589708:FBM590536 FLG589708:FLI590536 FVC589708:FVE590536 GEY589708:GFA590536 GOU589708:GOW590536 GYQ589708:GYS590536 HIM589708:HIO590536 HSI589708:HSK590536 ICE589708:ICG590536 IMA589708:IMC590536 IVW589708:IVY590536 JFS589708:JFU590536 JPO589708:JPQ590536 JZK589708:JZM590536 KJG589708:KJI590536 KTC589708:KTE590536 LCY589708:LDA590536 LMU589708:LMW590536 LWQ589708:LWS590536 MGM589708:MGO590536 MQI589708:MQK590536 NAE589708:NAG590536 NKA589708:NKC590536 NTW589708:NTY590536 ODS589708:ODU590536 ONO589708:ONQ590536 OXK589708:OXM590536 PHG589708:PHI590536 PRC589708:PRE590536 QAY589708:QBA590536 QKU589708:QKW590536 QUQ589708:QUS590536 REM589708:REO590536 ROI589708:ROK590536 RYE589708:RYG590536 SIA589708:SIC590536 SRW589708:SRY590536 TBS589708:TBU590536 TLO589708:TLQ590536 TVK589708:TVM590536 UFG589708:UFI590536 UPC589708:UPE590536 UYY589708:UZA590536 VIU589708:VIW590536 VSQ589708:VSS590536 WCM589708:WCO590536 WMI589708:WMK590536 WWE589708:WWG590536 Y655244:AA656072 JS655244:JU656072 TO655244:TQ656072 ADK655244:ADM656072 ANG655244:ANI656072 AXC655244:AXE656072 BGY655244:BHA656072 BQU655244:BQW656072 CAQ655244:CAS656072 CKM655244:CKO656072 CUI655244:CUK656072 DEE655244:DEG656072 DOA655244:DOC656072 DXW655244:DXY656072 EHS655244:EHU656072 ERO655244:ERQ656072 FBK655244:FBM656072 FLG655244:FLI656072 FVC655244:FVE656072 GEY655244:GFA656072 GOU655244:GOW656072 GYQ655244:GYS656072 HIM655244:HIO656072 HSI655244:HSK656072 ICE655244:ICG656072 IMA655244:IMC656072 IVW655244:IVY656072 JFS655244:JFU656072 JPO655244:JPQ656072 JZK655244:JZM656072 KJG655244:KJI656072 KTC655244:KTE656072 LCY655244:LDA656072 LMU655244:LMW656072 LWQ655244:LWS656072 MGM655244:MGO656072 MQI655244:MQK656072 NAE655244:NAG656072 NKA655244:NKC656072 NTW655244:NTY656072 ODS655244:ODU656072 ONO655244:ONQ656072 OXK655244:OXM656072 PHG655244:PHI656072 PRC655244:PRE656072 QAY655244:QBA656072 QKU655244:QKW656072 QUQ655244:QUS656072 REM655244:REO656072 ROI655244:ROK656072 RYE655244:RYG656072 SIA655244:SIC656072 SRW655244:SRY656072 TBS655244:TBU656072 TLO655244:TLQ656072 TVK655244:TVM656072 UFG655244:UFI656072 UPC655244:UPE656072 UYY655244:UZA656072 VIU655244:VIW656072 VSQ655244:VSS656072 WCM655244:WCO656072 WMI655244:WMK656072 WWE655244:WWG656072 Y720780:AA721608 JS720780:JU721608 TO720780:TQ721608 ADK720780:ADM721608 ANG720780:ANI721608 AXC720780:AXE721608 BGY720780:BHA721608 BQU720780:BQW721608 CAQ720780:CAS721608 CKM720780:CKO721608 CUI720780:CUK721608 DEE720780:DEG721608 DOA720780:DOC721608 DXW720780:DXY721608 EHS720780:EHU721608 ERO720780:ERQ721608 FBK720780:FBM721608 FLG720780:FLI721608 FVC720780:FVE721608 GEY720780:GFA721608 GOU720780:GOW721608 GYQ720780:GYS721608 HIM720780:HIO721608 HSI720780:HSK721608 ICE720780:ICG721608 IMA720780:IMC721608 IVW720780:IVY721608 JFS720780:JFU721608 JPO720780:JPQ721608 JZK720780:JZM721608 KJG720780:KJI721608 KTC720780:KTE721608 LCY720780:LDA721608 LMU720780:LMW721608 LWQ720780:LWS721608 MGM720780:MGO721608 MQI720780:MQK721608 NAE720780:NAG721608 NKA720780:NKC721608 NTW720780:NTY721608 ODS720780:ODU721608 ONO720780:ONQ721608 OXK720780:OXM721608 PHG720780:PHI721608 PRC720780:PRE721608 QAY720780:QBA721608 QKU720780:QKW721608 QUQ720780:QUS721608 REM720780:REO721608 ROI720780:ROK721608 RYE720780:RYG721608 SIA720780:SIC721608 SRW720780:SRY721608 TBS720780:TBU721608 TLO720780:TLQ721608 TVK720780:TVM721608 UFG720780:UFI721608 UPC720780:UPE721608 UYY720780:UZA721608 VIU720780:VIW721608 VSQ720780:VSS721608 WCM720780:WCO721608 WMI720780:WMK721608 WWE720780:WWG721608 Y786316:AA787144 JS786316:JU787144 TO786316:TQ787144 ADK786316:ADM787144 ANG786316:ANI787144 AXC786316:AXE787144 BGY786316:BHA787144 BQU786316:BQW787144 CAQ786316:CAS787144 CKM786316:CKO787144 CUI786316:CUK787144 DEE786316:DEG787144 DOA786316:DOC787144 DXW786316:DXY787144 EHS786316:EHU787144 ERO786316:ERQ787144 FBK786316:FBM787144 FLG786316:FLI787144 FVC786316:FVE787144 GEY786316:GFA787144 GOU786316:GOW787144 GYQ786316:GYS787144 HIM786316:HIO787144 HSI786316:HSK787144 ICE786316:ICG787144 IMA786316:IMC787144 IVW786316:IVY787144 JFS786316:JFU787144 JPO786316:JPQ787144 JZK786316:JZM787144 KJG786316:KJI787144 KTC786316:KTE787144 LCY786316:LDA787144 LMU786316:LMW787144 LWQ786316:LWS787144 MGM786316:MGO787144 MQI786316:MQK787144 NAE786316:NAG787144 NKA786316:NKC787144 NTW786316:NTY787144 ODS786316:ODU787144 ONO786316:ONQ787144 OXK786316:OXM787144 PHG786316:PHI787144 PRC786316:PRE787144 QAY786316:QBA787144 QKU786316:QKW787144 QUQ786316:QUS787144 REM786316:REO787144 ROI786316:ROK787144 RYE786316:RYG787144 SIA786316:SIC787144 SRW786316:SRY787144 TBS786316:TBU787144 TLO786316:TLQ787144 TVK786316:TVM787144 UFG786316:UFI787144 UPC786316:UPE787144 UYY786316:UZA787144 VIU786316:VIW787144 VSQ786316:VSS787144 WCM786316:WCO787144 WMI786316:WMK787144 WWE786316:WWG787144 Y851852:AA852680 JS851852:JU852680 TO851852:TQ852680 ADK851852:ADM852680 ANG851852:ANI852680 AXC851852:AXE852680 BGY851852:BHA852680 BQU851852:BQW852680 CAQ851852:CAS852680 CKM851852:CKO852680 CUI851852:CUK852680 DEE851852:DEG852680 DOA851852:DOC852680 DXW851852:DXY852680 EHS851852:EHU852680 ERO851852:ERQ852680 FBK851852:FBM852680 FLG851852:FLI852680 FVC851852:FVE852680 GEY851852:GFA852680 GOU851852:GOW852680 GYQ851852:GYS852680 HIM851852:HIO852680 HSI851852:HSK852680 ICE851852:ICG852680 IMA851852:IMC852680 IVW851852:IVY852680 JFS851852:JFU852680 JPO851852:JPQ852680 JZK851852:JZM852680 KJG851852:KJI852680 KTC851852:KTE852680 LCY851852:LDA852680 LMU851852:LMW852680 LWQ851852:LWS852680 MGM851852:MGO852680 MQI851852:MQK852680 NAE851852:NAG852680 NKA851852:NKC852680 NTW851852:NTY852680 ODS851852:ODU852680 ONO851852:ONQ852680 OXK851852:OXM852680 PHG851852:PHI852680 PRC851852:PRE852680 QAY851852:QBA852680 QKU851852:QKW852680 QUQ851852:QUS852680 REM851852:REO852680 ROI851852:ROK852680 RYE851852:RYG852680 SIA851852:SIC852680 SRW851852:SRY852680 TBS851852:TBU852680 TLO851852:TLQ852680 TVK851852:TVM852680 UFG851852:UFI852680 UPC851852:UPE852680 UYY851852:UZA852680 VIU851852:VIW852680 VSQ851852:VSS852680 WCM851852:WCO852680 WMI851852:WMK852680 WWE851852:WWG852680 Y917388:AA918216 JS917388:JU918216 TO917388:TQ918216 ADK917388:ADM918216 ANG917388:ANI918216 AXC917388:AXE918216 BGY917388:BHA918216 BQU917388:BQW918216 CAQ917388:CAS918216 CKM917388:CKO918216 CUI917388:CUK918216 DEE917388:DEG918216 DOA917388:DOC918216 DXW917388:DXY918216 EHS917388:EHU918216 ERO917388:ERQ918216 FBK917388:FBM918216 FLG917388:FLI918216 FVC917388:FVE918216 GEY917388:GFA918216 GOU917388:GOW918216 GYQ917388:GYS918216 HIM917388:HIO918216 HSI917388:HSK918216 ICE917388:ICG918216 IMA917388:IMC918216 IVW917388:IVY918216 JFS917388:JFU918216 JPO917388:JPQ918216 JZK917388:JZM918216 KJG917388:KJI918216 KTC917388:KTE918216 LCY917388:LDA918216 LMU917388:LMW918216 LWQ917388:LWS918216 MGM917388:MGO918216 MQI917388:MQK918216 NAE917388:NAG918216 NKA917388:NKC918216 NTW917388:NTY918216 ODS917388:ODU918216 ONO917388:ONQ918216 OXK917388:OXM918216 PHG917388:PHI918216 PRC917388:PRE918216 QAY917388:QBA918216 QKU917388:QKW918216 QUQ917388:QUS918216 REM917388:REO918216 ROI917388:ROK918216 RYE917388:RYG918216 SIA917388:SIC918216 SRW917388:SRY918216 TBS917388:TBU918216 TLO917388:TLQ918216 TVK917388:TVM918216 UFG917388:UFI918216 UPC917388:UPE918216 UYY917388:UZA918216 VIU917388:VIW918216 VSQ917388:VSS918216 WCM917388:WCO918216 WMI917388:WMK918216 WWE917388:WWG918216 Y982924:AA983752 JS982924:JU983752 TO982924:TQ983752 ADK982924:ADM983752 ANG982924:ANI983752 AXC982924:AXE983752 BGY982924:BHA983752 BQU982924:BQW983752 CAQ982924:CAS983752 CKM982924:CKO983752 CUI982924:CUK983752 DEE982924:DEG983752 DOA982924:DOC983752 DXW982924:DXY983752 EHS982924:EHU983752 ERO982924:ERQ983752 FBK982924:FBM983752 FLG982924:FLI983752 FVC982924:FVE983752 GEY982924:GFA983752 GOU982924:GOW983752 GYQ982924:GYS983752 HIM982924:HIO983752 HSI982924:HSK983752 ICE982924:ICG983752 IMA982924:IMC983752 IVW982924:IVY983752 JFS982924:JFU983752 JPO982924:JPQ983752 JZK982924:JZM983752 KJG982924:KJI983752 KTC982924:KTE983752 LCY982924:LDA983752 LMU982924:LMW983752 LWQ982924:LWS983752 MGM982924:MGO983752 MQI982924:MQK983752 NAE982924:NAG983752 NKA982924:NKC983752 NTW982924:NTY983752 ODS982924:ODU983752 ONO982924:ONQ983752 OXK982924:OXM983752 PHG982924:PHI983752 PRC982924:PRE983752 QAY982924:QBA983752 QKU982924:QKW983752 QUQ982924:QUS983752 REM982924:REO983752 ROI982924:ROK983752 RYE982924:RYG983752 SIA982924:SIC983752 SRW982924:SRY983752 TBS982924:TBU983752 TLO982924:TLQ983752 TVK982924:TVM983752 UFG982924:UFI983752 UPC982924:UPE983752 UYY982924:UZA983752 VIU982924:VIW983752 VSQ982924:VSS983752 WCM982924:WCO983752 WMI982924:WMK983752 WLP62 WLP9 WBT9 WBT62 VRX9 VRX62 VIB9 VIB62 UYF9 UYF62 UOJ9 UOJ62 UEN9 UEN62 TUR9 TUR62 TKV9 TKV62 TAZ9 TAZ62 SRD9 SRD62 SHH9 SHH62 RXL9 RXL62 RNP9 RNP62 RDT9 RDT62 QTX9 QTX62 QKB9 QKB62 QAF9 QAF62 PQJ9 PQJ62 PGN9 PGN62 OWR9 OWR62 OMV9 OMV62 OCZ9 OCZ62 NTD9 NTD62 NJH9 NJH62 MZL9 MZL62 MPP9 MPP62 MFT9 MFT62 LVX9 LVX62 LMB9 LMB62 LCF9 LCF62 KSJ9 KSJ62 KIN9 KIN62 JYR9 JYR62 JOV9 JOV62 JEZ9 JEZ62 IVD9 IVD62 ILH9 ILH62 IBL9 IBL62 HRP9 HRP62 HHT9 HHT62 GXX9 GXX62 GOB9 GOB62 GEF9 GEF62 FUJ9 FUJ62 FKN9 FKN62 FAR9 FAR62 EQV9 EQV62 EGZ9 EGZ62 DXD9 DXD62 DNH9 DNH62 DDL9 DDL62 CTP9 CTP62 CJT9 CJT62 BZX9 BZX62 BQB9 BQB62 BGF9 BGF62 AWJ9 AWJ62 AMN9 AMN62 ACR9 ACR62 SV9 SV62 IZ9 IZ62 WVW9:WVY9 WVW62:WVY62 WMA9:WMC9 WMA62:WMC62 WCE9:WCG9 WCE62:WCG62 VSI9:VSK9 VSI62:VSK62 VIM9:VIO9 VIM62:VIO62 UYQ9:UYS9 UYQ62:UYS62 UOU9:UOW9 UOU62:UOW62 UEY9:UFA9 UEY62:UFA62 TVC9:TVE9 TVC62:TVE62 TLG9:TLI9 TLG62:TLI62 TBK9:TBM9 TBK62:TBM62 SRO9:SRQ9 SRO62:SRQ62 SHS9:SHU9 SHS62:SHU62 RXW9:RXY9 RXW62:RXY62 ROA9:ROC9 ROA62:ROC62 REE9:REG9 REE62:REG62 QUI9:QUK9 QUI62:QUK62 QKM9:QKO9 QKM62:QKO62 QAQ9:QAS9 QAQ62:QAS62 PQU9:PQW9 PQU62:PQW62 PGY9:PHA9 PGY62:PHA62 OXC9:OXE9 OXC62:OXE62 ONG9:ONI9 ONG62:ONI62 ODK9:ODM9 ODK62:ODM62 NTO9:NTQ9 NTO62:NTQ62 NJS9:NJU9 NJS62:NJU62 MZW9:MZY9 MZW62:MZY62 MQA9:MQC9 MQA62:MQC62 MGE9:MGG9 MGE62:MGG62 LWI9:LWK9 LWI62:LWK62 LMM9:LMO9 LMM62:LMO62 LCQ9:LCS9 LCQ62:LCS62 KSU9:KSW9 KSU62:KSW62 KIY9:KJA9 KIY62:KJA62 JZC9:JZE9 JZC62:JZE62 JPG9:JPI9 JPG62:JPI62 JFK9:JFM9 JFK62:JFM62 IVO9:IVQ9 IVO62:IVQ62 ILS9:ILU9 ILS62:ILU62 IBW9:IBY9 IBW62:IBY62 HSA9:HSC9 HSA62:HSC62 HIE9:HIG9 HIE62:HIG62 GYI9:GYK9 GYI62:GYK62 GOM9:GOO9 GOM62:GOO62 GEQ9:GES9 GEQ62:GES62 FUU9:FUW9 FUU62:FUW62 FKY9:FLA9 FKY62:FLA62 FBC9:FBE9 FBC62:FBE62 ERG9:ERI9 ERG62:ERI62 EHK9:EHM9 EHK62:EHM62 DXO9:DXQ9 DXO62:DXQ62 DNS9:DNU9 DNS62:DNU62 DDW9:DDY9 DDW62:DDY62 CUA9:CUC9 CUA62:CUC62 CKE9:CKG9 CKE62:CKG62 CAI9:CAK9 CAI62:CAK62 BQM9:BQO9 BQM62:BQO62 BGQ9:BGS9 BGQ62:BGS62 AWU9:AWW9 AWU62:AWW62 AMY9:ANA9 AMY62:ANA62 ADC9:ADE9 ADC62:ADE62 TG9:TI9 TG62:TI62 JK9:JM9 JK62:JM62 WVL9 WVL62 Y9:AA9 N9 Y62:AA62 N62 Y64:AA66 ACQ50:ACS61 BC82:BC83 BC77:BC80 ACZ117:ACZ712 TD117:TD712 JH117:JH712 WWE117:WWG712 WMI117:WMK712 WCM117:WCO712 VSQ117:VSS712 VIU117:VIW712 UYY117:UZA712 UPC117:UPE712 UFG117:UFI712 TVK117:TVM712 TLO117:TLQ712 TBS117:TBU712 SRW117:SRY712 SIA117:SIC712 RYE117:RYG712 ROI117:ROK712 REM117:REO712 QUQ117:QUS712 QKU117:QKW712 QAY117:QBA712 PRC117:PRE712 PHG117:PHI712 OXK117:OXM712 ONO117:ONQ712 ODS117:ODU712 NTW117:NTY712 NKA117:NKC712 NAE117:NAG712 MQI117:MQK712 MGM117:MGO712 LWQ117:LWS712 LMU117:LMW712 LCY117:LDA712 KTC117:KTE712 KJG117:KJI712 JZK117:JZM712 JPO117:JPQ712 JFS117:JFU712 IVW117:IVY712 IMA117:IMC712 ICE117:ICG712 HSI117:HSK712 HIM117:HIO712 GYQ117:GYS712 GOU117:GOW712 GEY117:GFA712 FVC117:FVE712 FLG117:FLI712 FBK117:FBM712 ERO117:ERQ712 EHS117:EHU712 DXW117:DXY712 DOA117:DOC712 DEE117:DEG712 CUI117:CUK712 CKM117:CKO712 CAQ117:CAS712 BQU117:BQW712 BGY117:BHA712 AXC117:AXE712 ANG117:ANI712 ADK117:ADM712 TO117:TQ712 JS117:JU712 WVT117:WVT712 WLX117:WLX712 WCB117:WCB712 VSF117:VSF712 VIJ117:VIJ712 UYN117:UYN712 UOR117:UOR712 UEV117:UEV712 TUZ117:TUZ712 TLD117:TLD712 TBH117:TBH712 SRL117:SRL712 SHP117:SHP712 RXT117:RXT712 RNX117:RNX712 REB117:REB712 QUF117:QUF712 QKJ117:QKJ712 QAN117:QAN712 PQR117:PQR712 PGV117:PGV712 OWZ117:OWZ712 OND117:OND712 ODH117:ODH712 NTL117:NTL712 NJP117:NJP712 MZT117:MZT712 MPX117:MPX712 MGB117:MGB712 LWF117:LWF712 LMJ117:LMJ712 LCN117:LCN712 KSR117:KSR712 KIV117:KIV712 JYZ117:JYZ712 JPD117:JPD712 JFH117:JFH712 IVL117:IVL712 ILP117:ILP712 IBT117:IBT712 HRX117:HRX712 HIB117:HIB712 GYF117:GYF712 GOJ117:GOJ712 GEN117:GEN712 FUR117:FUR712 FKV117:FKV712 FAZ117:FAZ712 ERD117:ERD712 EHH117:EHH712 DXL117:DXL712 DNP117:DNP712 DDT117:DDT712 CTX117:CTX712 CKB117:CKB712 CAF117:CAF712 BQJ117:BQJ712 BGN117:BGN712 AWR117:AWR712 AMV117:AMV712 AWP114:AWP116 AMT114:AMT116 ACX114:ACX116 TB114:TB116 JF114:JF116 WWC114:WWE116 WMG114:WMI116 WCK114:WCM116 VSO114:VSQ116 VIS114:VIU116 UYW114:UYY116 UPA114:UPC116 UFE114:UFG116 TVI114:TVK116 TLM114:TLO116 TBQ114:TBS116 SRU114:SRW116 SHY114:SIA116 RYC114:RYE116 ROG114:ROI116 REK114:REM116 QUO114:QUQ116 QKS114:QKU116 QAW114:QAY116 PRA114:PRC116 PHE114:PHG116 OXI114:OXK116 ONM114:ONO116 ODQ114:ODS116 NTU114:NTW116 NJY114:NKA116 NAC114:NAE116 MQG114:MQI116 MGK114:MGM116 LWO114:LWQ116 LMS114:LMU116 LCW114:LCY116 KTA114:KTC116 KJE114:KJG116 JZI114:JZK116 JPM114:JPO116 JFQ114:JFS116 IVU114:IVW116 ILY114:IMA116 ICC114:ICE116 HSG114:HSI116 HIK114:HIM116 GYO114:GYQ116 GOS114:GOU116 GEW114:GEY116 FVA114:FVC116 FLE114:FLG116 FBI114:FBK116 ERM114:ERO116 EHQ114:EHS116 DXU114:DXW116 DNY114:DOA116 DEC114:DEE116 CUG114:CUI116 CKK114:CKM116 CAO114:CAQ116 BQS114:BQU116 BGW114:BGY116 AXA114:AXC116 ANE114:ANG116 ADI114:ADK116 TM114:TO116 JQ114:JS116 WVR114:WVR116 WLV114:WLV116 WBZ114:WBZ116 VSD114:VSD116 VIH114:VIH116 UYL114:UYL116 UOP114:UOP116 UET114:UET116 TUX114:TUX116 TLB114:TLB116 TBF114:TBF116 SRJ114:SRJ116 SHN114:SHN116 RXR114:RXR116 RNV114:RNV116 RDZ114:RDZ116 QUD114:QUD116 QKH114:QKH116 QAL114:QAL116 PQP114:PQP116 PGT114:PGT116 OWX114:OWX116 ONB114:ONB116 ODF114:ODF116 NTJ114:NTJ116 NJN114:NJN116 MZR114:MZR116 MPV114:MPV116 MFZ114:MFZ116 LWD114:LWD116 LMH114:LMH116 LCL114:LCL116 KSP114:KSP116 KIT114:KIT116 JYX114:JYX116 JPB114:JPB116 JFF114:JFF116 IVJ114:IVJ116 ILN114:ILN116 IBR114:IBR116 HRV114:HRV116 HHZ114:HHZ116 GYD114:GYD116 GOH114:GOH116 GEL114:GEL116 FUP114:FUP116 FKT114:FKT116 FAX114:FAX116 ERB114:ERB116 EHF114:EHF116 DXJ114:DXJ116 DNN114:DNN116 DDR114:DDR116 CTV114:CTV116 CJZ114:CJZ116 CAD114:CAD116 BQH114:BQH116 BGL114:BGL116 Y48 Y75:AA101 N64:N70 Y38 Y40 Y42 Y44 Y46 P37:P48 AB37:AB48 AB61 M50:M60 X50:X60 SU50:SW61 IY50:JA61 WUZ50:WUZ61 WLD50:WLD61 WBH50:WBH61 VRL50:VRL61 VHP50:VHP61 UXT50:UXT61 UNX50:UNX61 UEB50:UEB61 TUF50:TUF61 TKJ50:TKJ61 TAN50:TAN61 SQR50:SQR61 SGV50:SGV61 RWZ50:RWZ61 RND50:RND61 RDH50:RDH61 QTL50:QTL61 QJP50:QJP61 PZT50:PZT61 PPX50:PPX61 PGB50:PGB61 OWF50:OWF61 OMJ50:OMJ61 OCN50:OCN61 NSR50:NSR61 NIV50:NIV61 MYZ50:MYZ61 MPD50:MPD61 MFH50:MFH61 LVL50:LVL61 LLP50:LLP61 LBT50:LBT61 KRX50:KRX61 KIB50:KIB61 JYF50:JYF61 JOJ50:JOJ61 JEN50:JEN61 IUR50:IUR61 IKV50:IKV61 IAZ50:IAZ61 HRD50:HRD61 HHH50:HHH61 GXL50:GXL61 GNP50:GNP61 GDT50:GDT61 FTX50:FTX61 FKB50:FKB61 FAF50:FAF61 EQJ50:EQJ61 EGN50:EGN61 DWR50:DWR61 DMV50:DMV61 DCZ50:DCZ61 CTD50:CTD61 CJH50:CJH61 BZL50:BZL61 BPP50:BPP61 BFT50:BFT61 AVX50:AVX61 AMB50:AMB61 ACF50:ACF61 SJ50:SJ61 IN50:IN61 WVK50:WVM61 WLO50:WLQ61 WBS50:WBU61 VRW50:VRY61 VIA50:VIC61 UYE50:UYG61 UOI50:UOK61 UEM50:UEO61 TUQ50:TUS61 TKU50:TKW61 TAY50:TBA61 SRC50:SRE61 SHG50:SHI61 RXK50:RXM61 RNO50:RNQ61 RDS50:RDU61 QTW50:QTY61 QKA50:QKC61 QAE50:QAG61 PQI50:PQK61 PGM50:PGO61 OWQ50:OWS61 OMU50:OMW61 OCY50:ODA61 NTC50:NTE61 NJG50:NJI61 MZK50:MZM61 MPO50:MPQ61 MFS50:MFU61 LVW50:LVY61 LMA50:LMC61 LCE50:LCG61 KSI50:KSK61 KIM50:KIO61 JYQ50:JYS61 JOU50:JOW61 JEY50:JFA61 IVC50:IVE61 ILG50:ILI61 IBK50:IBM61 HRO50:HRQ61 HHS50:HHU61 GXW50:GXY61 GOA50:GOC61 GEE50:GEG61 FUI50:FUK61 FKM50:FKO61 FAQ50:FAS61 EQU50:EQW61 EGY50:EHA61 DXC50:DXE61 DNG50:DNI61 DDK50:DDM61 CTO50:CTQ61 CJS50:CJU61 BZW50:BZY61 BQA50:BQC61 BGE50:BGG61 AWI50:AWK61 AMM50:AMO61 BPZ67:BPZ71 CJR67:CJR71 CTN67:CTN71 DDJ67:DDJ71 DNF67:DNF71 DXB67:DXB71 EGX67:EGX71 EQT67:EQT71 FAP67:FAP71 FKL67:FKL71 FUH67:FUH71 GED67:GED71 GNZ67:GNZ71 GXV67:GXV71 HHR67:HHR71 HRN67:HRN71 IBJ67:IBJ71 ILF67:ILF71 IVB67:IVB71 JEX67:JEX71 JOT67:JOT71 JYP67:JYP71 KIL67:KIL71 KSH67:KSH71 LCD67:LCD71 LLZ67:LLZ71 LVV67:LVV71 MFR67:MFR71 MPN67:MPN71 MZJ67:MZJ71 NJF67:NJF71 NTB67:NTB71 OCX67:OCX71 OMT67:OMT71 OWP67:OWP71 PGL67:PGL71 PQH67:PQH71 QAD67:QAD71 QJZ67:QJZ71 QTV67:QTV71 RDR67:RDR71 RNN67:RNN71 RXJ67:RXJ71 SHF67:SHF71 SRB67:SRB71 TAX67:TAX71 TKT67:TKT71 TUP67:TUP71 UEL67:UEL71 UOH67:UOH71 UYD67:UYD71 VHZ67:VHZ71 VRV67:VRV71 WBR67:WBR71 WLN67:WLN71 WVJ67:WVJ71 JI67:JK71 TE67:TG71 ADA67:ADC71 AMW67:AMY71 AWS67:AWU71 BGO67:BGQ71 BQK67:BQM71 CAG67:CAI71 CKC67:CKE71 CTY67:CUA71 DDU67:DDW71 DNQ67:DNS71 DXM67:DXO71 EHI67:EHK71 ERE67:ERG71 FBA67:FBC71 FKW67:FKY71 FUS67:FUU71 GEO67:GEQ71 GOK67:GOM71 GYG67:GYI71 HIC67:HIE71 HRY67:HSA71 IBU67:IBW71 ILQ67:ILS71 IVM67:IVO71 JFI67:JFK71 JPE67:JPG71 JZA67:JZC71 KIW67:KIY71 KSS67:KSU71 LCO67:LCQ71 LMK67:LMM71 LWG67:LWI71 MGC67:MGE71 MPY67:MQA71 MZU67:MZW71 NJQ67:NJS71 NTM67:NTO71 ODI67:ODK71 ONE67:ONG71 OXA67:OXC71 PGW67:PGY71 PQS67:PQU71 QAO67:QAQ71 QKK67:QKM71 QUG67:QUI71 REC67:REE71 RNY67:ROA71 RXU67:RXW71 SHQ67:SHS71 SRM67:SRO71 TBI67:TBK71 TLE67:TLG71 TVA67:TVC71 UEW67:UEY71 UOS67:UOU71 UYO67:UYQ71 VIK67:VIM71 VSG67:VSI71 WCC67:WCE71 WLY67:WMA71 WVU67:WVW71 IX67:IX71 ST67:ST71 ACP67:ACP71 AML67:AML71 AWH67:AWH71 BGD67:BGD71 BZV67:BZV71 N72 WMC72:WME72 WCG72:WCI72 VSK72:VSM72 VIO72:VIQ72 UYS72:UYU72 UOW72:UOY72 UFA72:UFC72 TVE72:TVG72 TLI72:TLK72 TBM72:TBO72 SRQ72:SRS72 SHU72:SHW72 RXY72:RYA72 ROC72:ROE72 REG72:REI72 QUK72:QUM72 QKO72:QKQ72 QAS72:QAU72 PQW72:PQY72 PHA72:PHC72 OXE72:OXG72 ONI72:ONK72 ODM72:ODO72 NTQ72:NTS72 NJU72:NJW72 MZY72:NAA72 MQC72:MQE72 MGG72:MGI72 LWK72:LWM72 LMO72:LMQ72 LCS72:LCU72 KSW72:KSY72 KJA72:KJC72 JZE72:JZG72 JPI72:JPK72 JFM72:JFO72 IVQ72:IVS72 ILU72:ILW72 IBY72:ICA72 HSC72:HSE72 HIG72:HII72 GYK72:GYM72 GOO72:GOQ72 GES72:GEU72 FUW72:FUY72 FLA72:FLC72 FBE72:FBG72 ERI72:ERK72 EHM72:EHO72 DXQ72:DXS72 DNU72:DNW72 DDY72:DEA72 CUC72:CUE72 CKG72:CKI72 CAK72:CAM72 BQO72:BQQ72 BGS72:BGU72 AWW72:AWY72 ANA72:ANC72 ADE72:ADG72 TI72:TK72 JM72:JO72 WVN72 WLR72 WBV72 VRZ72 VID72 UYH72 UOL72 UEP72 TUT72 TKX72 TBB72 SRF72 SHJ72 RXN72 RNR72 RDV72 QTZ72 QKD72 QAH72 PQL72 PGP72 OWT72 OMX72 ODB72 NTF72 NJJ72 MZN72 MPR72 MFV72 LVZ72 LMD72 LCH72 KSL72 KIP72 JYT72 JOX72 JFB72 IVF72 ILJ72 IBN72 HRR72 HHV72 GXZ72 GOD72 GEH72 FUL72 FKP72 FAT72 EQX72 EHB72 DXF72 DNJ72 DDN72 CTR72 CJV72 BZZ72 BQD72 BGH72 AWL72 AMP72 ACT72 SX72 JB72 Y72:AA72 WVY72:WWA72 N85:N109 Y108:AA109 WMC111:WME111 WCG111:WCI111 VSK111:VSM111 VIO111:VIQ111 UYS111:UYU111 UOW111:UOY111 UFA111:UFC111 TVE111:TVG111 TLI111:TLK111 TBM111:TBO111 SRQ111:SRS111 SHU111:SHW111 RXY111:RYA111 ROC111:ROE111 REG111:REI111 QUK111:QUM111 QKO111:QKQ111 QAS111:QAU111 PQW111:PQY111 PHA111:PHC111 OXE111:OXG111 ONI111:ONK111 ODM111:ODO111 NTQ111:NTS111 NJU111:NJW111 MZY111:NAA111 MQC111:MQE111 MGG111:MGI111 LWK111:LWM111 LMO111:LMQ111 LCS111:LCU111 KSW111:KSY111 KJA111:KJC111 JZE111:JZG111 JPI111:JPK111 JFM111:JFO111 IVQ111:IVS111 ILU111:ILW111 IBY111:ICA111 HSC111:HSE111 HIG111:HII111 GYK111:GYM111 GOO111:GOQ111 GES111:GEU111 FUW111:FUY111 FLA111:FLC111 FBE111:FBG111 ERI111:ERK111 EHM111:EHO111 DXQ111:DXS111 DNU111:DNW111 DDY111:DEA111 CUC111:CUE111 CKG111:CKI111 CAK111:CAM111 BQO111:BQQ111 BGS111:BGU111 AWW111:AWY111 ANA111:ANC111 ADE111:ADG111 TI111:TK111 JM111:JO111 WVN111 WLR111 WBV111 VRZ111 VID111 UYH111 UOL111 UEP111 TUT111 TKX111 TBB111 SRF111 SHJ111 RXN111 RNR111 RDV111 QTZ111 QKD111 QAH111 PQL111 PGP111 OWT111 OMX111 ODB111 NTF111 NJJ111 MZN111 MPR111 MFV111 LVZ111 LMD111 LCH111 KSL111 KIP111 JYT111 JOX111 JFB111 IVF111 ILJ111 IBN111 HRR111 HHV111 GXZ111 GOD111 GEH111 FUL111 FKP111 FAT111 EQX111 EHB111 DXF111 DNJ111 DDN111 CTR111 CJV111 BZZ111 BQD111 BGH111 AWL111 AMP111 ACT111 SX111 JB111 N114:N712 N111 WVY111:WWA111 Y111:AA712">
      <formula1>0</formula1>
      <formula2>100</formula2>
    </dataValidation>
    <dataValidation type="textLength" operator="equal" allowBlank="1" showInputMessage="1" showErrorMessage="1" error="Код КАТО должен содержать 9 символов" sqref="S65420:S66248 JM65420:JM66248 TI65420:TI66248 ADE65420:ADE66248 ANA65420:ANA66248 AWW65420:AWW66248 BGS65420:BGS66248 BQO65420:BQO66248 CAK65420:CAK66248 CKG65420:CKG66248 CUC65420:CUC66248 DDY65420:DDY66248 DNU65420:DNU66248 DXQ65420:DXQ66248 EHM65420:EHM66248 ERI65420:ERI66248 FBE65420:FBE66248 FLA65420:FLA66248 FUW65420:FUW66248 GES65420:GES66248 GOO65420:GOO66248 GYK65420:GYK66248 HIG65420:HIG66248 HSC65420:HSC66248 IBY65420:IBY66248 ILU65420:ILU66248 IVQ65420:IVQ66248 JFM65420:JFM66248 JPI65420:JPI66248 JZE65420:JZE66248 KJA65420:KJA66248 KSW65420:KSW66248 LCS65420:LCS66248 LMO65420:LMO66248 LWK65420:LWK66248 MGG65420:MGG66248 MQC65420:MQC66248 MZY65420:MZY66248 NJU65420:NJU66248 NTQ65420:NTQ66248 ODM65420:ODM66248 ONI65420:ONI66248 OXE65420:OXE66248 PHA65420:PHA66248 PQW65420:PQW66248 QAS65420:QAS66248 QKO65420:QKO66248 QUK65420:QUK66248 REG65420:REG66248 ROC65420:ROC66248 RXY65420:RXY66248 SHU65420:SHU66248 SRQ65420:SRQ66248 TBM65420:TBM66248 TLI65420:TLI66248 TVE65420:TVE66248 UFA65420:UFA66248 UOW65420:UOW66248 UYS65420:UYS66248 VIO65420:VIO66248 VSK65420:VSK66248 WCG65420:WCG66248 WMC65420:WMC66248 WVY65420:WVY66248 S130956:S131784 JM130956:JM131784 TI130956:TI131784 ADE130956:ADE131784 ANA130956:ANA131784 AWW130956:AWW131784 BGS130956:BGS131784 BQO130956:BQO131784 CAK130956:CAK131784 CKG130956:CKG131784 CUC130956:CUC131784 DDY130956:DDY131784 DNU130956:DNU131784 DXQ130956:DXQ131784 EHM130956:EHM131784 ERI130956:ERI131784 FBE130956:FBE131784 FLA130956:FLA131784 FUW130956:FUW131784 GES130956:GES131784 GOO130956:GOO131784 GYK130956:GYK131784 HIG130956:HIG131784 HSC130956:HSC131784 IBY130956:IBY131784 ILU130956:ILU131784 IVQ130956:IVQ131784 JFM130956:JFM131784 JPI130956:JPI131784 JZE130956:JZE131784 KJA130956:KJA131784 KSW130956:KSW131784 LCS130956:LCS131784 LMO130956:LMO131784 LWK130956:LWK131784 MGG130956:MGG131784 MQC130956:MQC131784 MZY130956:MZY131784 NJU130956:NJU131784 NTQ130956:NTQ131784 ODM130956:ODM131784 ONI130956:ONI131784 OXE130956:OXE131784 PHA130956:PHA131784 PQW130956:PQW131784 QAS130956:QAS131784 QKO130956:QKO131784 QUK130956:QUK131784 REG130956:REG131784 ROC130956:ROC131784 RXY130956:RXY131784 SHU130956:SHU131784 SRQ130956:SRQ131784 TBM130956:TBM131784 TLI130956:TLI131784 TVE130956:TVE131784 UFA130956:UFA131784 UOW130956:UOW131784 UYS130956:UYS131784 VIO130956:VIO131784 VSK130956:VSK131784 WCG130956:WCG131784 WMC130956:WMC131784 WVY130956:WVY131784 S196492:S197320 JM196492:JM197320 TI196492:TI197320 ADE196492:ADE197320 ANA196492:ANA197320 AWW196492:AWW197320 BGS196492:BGS197320 BQO196492:BQO197320 CAK196492:CAK197320 CKG196492:CKG197320 CUC196492:CUC197320 DDY196492:DDY197320 DNU196492:DNU197320 DXQ196492:DXQ197320 EHM196492:EHM197320 ERI196492:ERI197320 FBE196492:FBE197320 FLA196492:FLA197320 FUW196492:FUW197320 GES196492:GES197320 GOO196492:GOO197320 GYK196492:GYK197320 HIG196492:HIG197320 HSC196492:HSC197320 IBY196492:IBY197320 ILU196492:ILU197320 IVQ196492:IVQ197320 JFM196492:JFM197320 JPI196492:JPI197320 JZE196492:JZE197320 KJA196492:KJA197320 KSW196492:KSW197320 LCS196492:LCS197320 LMO196492:LMO197320 LWK196492:LWK197320 MGG196492:MGG197320 MQC196492:MQC197320 MZY196492:MZY197320 NJU196492:NJU197320 NTQ196492:NTQ197320 ODM196492:ODM197320 ONI196492:ONI197320 OXE196492:OXE197320 PHA196492:PHA197320 PQW196492:PQW197320 QAS196492:QAS197320 QKO196492:QKO197320 QUK196492:QUK197320 REG196492:REG197320 ROC196492:ROC197320 RXY196492:RXY197320 SHU196492:SHU197320 SRQ196492:SRQ197320 TBM196492:TBM197320 TLI196492:TLI197320 TVE196492:TVE197320 UFA196492:UFA197320 UOW196492:UOW197320 UYS196492:UYS197320 VIO196492:VIO197320 VSK196492:VSK197320 WCG196492:WCG197320 WMC196492:WMC197320 WVY196492:WVY197320 S262028:S262856 JM262028:JM262856 TI262028:TI262856 ADE262028:ADE262856 ANA262028:ANA262856 AWW262028:AWW262856 BGS262028:BGS262856 BQO262028:BQO262856 CAK262028:CAK262856 CKG262028:CKG262856 CUC262028:CUC262856 DDY262028:DDY262856 DNU262028:DNU262856 DXQ262028:DXQ262856 EHM262028:EHM262856 ERI262028:ERI262856 FBE262028:FBE262856 FLA262028:FLA262856 FUW262028:FUW262856 GES262028:GES262856 GOO262028:GOO262856 GYK262028:GYK262856 HIG262028:HIG262856 HSC262028:HSC262856 IBY262028:IBY262856 ILU262028:ILU262856 IVQ262028:IVQ262856 JFM262028:JFM262856 JPI262028:JPI262856 JZE262028:JZE262856 KJA262028:KJA262856 KSW262028:KSW262856 LCS262028:LCS262856 LMO262028:LMO262856 LWK262028:LWK262856 MGG262028:MGG262856 MQC262028:MQC262856 MZY262028:MZY262856 NJU262028:NJU262856 NTQ262028:NTQ262856 ODM262028:ODM262856 ONI262028:ONI262856 OXE262028:OXE262856 PHA262028:PHA262856 PQW262028:PQW262856 QAS262028:QAS262856 QKO262028:QKO262856 QUK262028:QUK262856 REG262028:REG262856 ROC262028:ROC262856 RXY262028:RXY262856 SHU262028:SHU262856 SRQ262028:SRQ262856 TBM262028:TBM262856 TLI262028:TLI262856 TVE262028:TVE262856 UFA262028:UFA262856 UOW262028:UOW262856 UYS262028:UYS262856 VIO262028:VIO262856 VSK262028:VSK262856 WCG262028:WCG262856 WMC262028:WMC262856 WVY262028:WVY262856 S327564:S328392 JM327564:JM328392 TI327564:TI328392 ADE327564:ADE328392 ANA327564:ANA328392 AWW327564:AWW328392 BGS327564:BGS328392 BQO327564:BQO328392 CAK327564:CAK328392 CKG327564:CKG328392 CUC327564:CUC328392 DDY327564:DDY328392 DNU327564:DNU328392 DXQ327564:DXQ328392 EHM327564:EHM328392 ERI327564:ERI328392 FBE327564:FBE328392 FLA327564:FLA328392 FUW327564:FUW328392 GES327564:GES328392 GOO327564:GOO328392 GYK327564:GYK328392 HIG327564:HIG328392 HSC327564:HSC328392 IBY327564:IBY328392 ILU327564:ILU328392 IVQ327564:IVQ328392 JFM327564:JFM328392 JPI327564:JPI328392 JZE327564:JZE328392 KJA327564:KJA328392 KSW327564:KSW328392 LCS327564:LCS328392 LMO327564:LMO328392 LWK327564:LWK328392 MGG327564:MGG328392 MQC327564:MQC328392 MZY327564:MZY328392 NJU327564:NJU328392 NTQ327564:NTQ328392 ODM327564:ODM328392 ONI327564:ONI328392 OXE327564:OXE328392 PHA327564:PHA328392 PQW327564:PQW328392 QAS327564:QAS328392 QKO327564:QKO328392 QUK327564:QUK328392 REG327564:REG328392 ROC327564:ROC328392 RXY327564:RXY328392 SHU327564:SHU328392 SRQ327564:SRQ328392 TBM327564:TBM328392 TLI327564:TLI328392 TVE327564:TVE328392 UFA327564:UFA328392 UOW327564:UOW328392 UYS327564:UYS328392 VIO327564:VIO328392 VSK327564:VSK328392 WCG327564:WCG328392 WMC327564:WMC328392 WVY327564:WVY328392 S393100:S393928 JM393100:JM393928 TI393100:TI393928 ADE393100:ADE393928 ANA393100:ANA393928 AWW393100:AWW393928 BGS393100:BGS393928 BQO393100:BQO393928 CAK393100:CAK393928 CKG393100:CKG393928 CUC393100:CUC393928 DDY393100:DDY393928 DNU393100:DNU393928 DXQ393100:DXQ393928 EHM393100:EHM393928 ERI393100:ERI393928 FBE393100:FBE393928 FLA393100:FLA393928 FUW393100:FUW393928 GES393100:GES393928 GOO393100:GOO393928 GYK393100:GYK393928 HIG393100:HIG393928 HSC393100:HSC393928 IBY393100:IBY393928 ILU393100:ILU393928 IVQ393100:IVQ393928 JFM393100:JFM393928 JPI393100:JPI393928 JZE393100:JZE393928 KJA393100:KJA393928 KSW393100:KSW393928 LCS393100:LCS393928 LMO393100:LMO393928 LWK393100:LWK393928 MGG393100:MGG393928 MQC393100:MQC393928 MZY393100:MZY393928 NJU393100:NJU393928 NTQ393100:NTQ393928 ODM393100:ODM393928 ONI393100:ONI393928 OXE393100:OXE393928 PHA393100:PHA393928 PQW393100:PQW393928 QAS393100:QAS393928 QKO393100:QKO393928 QUK393100:QUK393928 REG393100:REG393928 ROC393100:ROC393928 RXY393100:RXY393928 SHU393100:SHU393928 SRQ393100:SRQ393928 TBM393100:TBM393928 TLI393100:TLI393928 TVE393100:TVE393928 UFA393100:UFA393928 UOW393100:UOW393928 UYS393100:UYS393928 VIO393100:VIO393928 VSK393100:VSK393928 WCG393100:WCG393928 WMC393100:WMC393928 WVY393100:WVY393928 S458636:S459464 JM458636:JM459464 TI458636:TI459464 ADE458636:ADE459464 ANA458636:ANA459464 AWW458636:AWW459464 BGS458636:BGS459464 BQO458636:BQO459464 CAK458636:CAK459464 CKG458636:CKG459464 CUC458636:CUC459464 DDY458636:DDY459464 DNU458636:DNU459464 DXQ458636:DXQ459464 EHM458636:EHM459464 ERI458636:ERI459464 FBE458636:FBE459464 FLA458636:FLA459464 FUW458636:FUW459464 GES458636:GES459464 GOO458636:GOO459464 GYK458636:GYK459464 HIG458636:HIG459464 HSC458636:HSC459464 IBY458636:IBY459464 ILU458636:ILU459464 IVQ458636:IVQ459464 JFM458636:JFM459464 JPI458636:JPI459464 JZE458636:JZE459464 KJA458636:KJA459464 KSW458636:KSW459464 LCS458636:LCS459464 LMO458636:LMO459464 LWK458636:LWK459464 MGG458636:MGG459464 MQC458636:MQC459464 MZY458636:MZY459464 NJU458636:NJU459464 NTQ458636:NTQ459464 ODM458636:ODM459464 ONI458636:ONI459464 OXE458636:OXE459464 PHA458636:PHA459464 PQW458636:PQW459464 QAS458636:QAS459464 QKO458636:QKO459464 QUK458636:QUK459464 REG458636:REG459464 ROC458636:ROC459464 RXY458636:RXY459464 SHU458636:SHU459464 SRQ458636:SRQ459464 TBM458636:TBM459464 TLI458636:TLI459464 TVE458636:TVE459464 UFA458636:UFA459464 UOW458636:UOW459464 UYS458636:UYS459464 VIO458636:VIO459464 VSK458636:VSK459464 WCG458636:WCG459464 WMC458636:WMC459464 WVY458636:WVY459464 S524172:S525000 JM524172:JM525000 TI524172:TI525000 ADE524172:ADE525000 ANA524172:ANA525000 AWW524172:AWW525000 BGS524172:BGS525000 BQO524172:BQO525000 CAK524172:CAK525000 CKG524172:CKG525000 CUC524172:CUC525000 DDY524172:DDY525000 DNU524172:DNU525000 DXQ524172:DXQ525000 EHM524172:EHM525000 ERI524172:ERI525000 FBE524172:FBE525000 FLA524172:FLA525000 FUW524172:FUW525000 GES524172:GES525000 GOO524172:GOO525000 GYK524172:GYK525000 HIG524172:HIG525000 HSC524172:HSC525000 IBY524172:IBY525000 ILU524172:ILU525000 IVQ524172:IVQ525000 JFM524172:JFM525000 JPI524172:JPI525000 JZE524172:JZE525000 KJA524172:KJA525000 KSW524172:KSW525000 LCS524172:LCS525000 LMO524172:LMO525000 LWK524172:LWK525000 MGG524172:MGG525000 MQC524172:MQC525000 MZY524172:MZY525000 NJU524172:NJU525000 NTQ524172:NTQ525000 ODM524172:ODM525000 ONI524172:ONI525000 OXE524172:OXE525000 PHA524172:PHA525000 PQW524172:PQW525000 QAS524172:QAS525000 QKO524172:QKO525000 QUK524172:QUK525000 REG524172:REG525000 ROC524172:ROC525000 RXY524172:RXY525000 SHU524172:SHU525000 SRQ524172:SRQ525000 TBM524172:TBM525000 TLI524172:TLI525000 TVE524172:TVE525000 UFA524172:UFA525000 UOW524172:UOW525000 UYS524172:UYS525000 VIO524172:VIO525000 VSK524172:VSK525000 WCG524172:WCG525000 WMC524172:WMC525000 WVY524172:WVY525000 S589708:S590536 JM589708:JM590536 TI589708:TI590536 ADE589708:ADE590536 ANA589708:ANA590536 AWW589708:AWW590536 BGS589708:BGS590536 BQO589708:BQO590536 CAK589708:CAK590536 CKG589708:CKG590536 CUC589708:CUC590536 DDY589708:DDY590536 DNU589708:DNU590536 DXQ589708:DXQ590536 EHM589708:EHM590536 ERI589708:ERI590536 FBE589708:FBE590536 FLA589708:FLA590536 FUW589708:FUW590536 GES589708:GES590536 GOO589708:GOO590536 GYK589708:GYK590536 HIG589708:HIG590536 HSC589708:HSC590536 IBY589708:IBY590536 ILU589708:ILU590536 IVQ589708:IVQ590536 JFM589708:JFM590536 JPI589708:JPI590536 JZE589708:JZE590536 KJA589708:KJA590536 KSW589708:KSW590536 LCS589708:LCS590536 LMO589708:LMO590536 LWK589708:LWK590536 MGG589708:MGG590536 MQC589708:MQC590536 MZY589708:MZY590536 NJU589708:NJU590536 NTQ589708:NTQ590536 ODM589708:ODM590536 ONI589708:ONI590536 OXE589708:OXE590536 PHA589708:PHA590536 PQW589708:PQW590536 QAS589708:QAS590536 QKO589708:QKO590536 QUK589708:QUK590536 REG589708:REG590536 ROC589708:ROC590536 RXY589708:RXY590536 SHU589708:SHU590536 SRQ589708:SRQ590536 TBM589708:TBM590536 TLI589708:TLI590536 TVE589708:TVE590536 UFA589708:UFA590536 UOW589708:UOW590536 UYS589708:UYS590536 VIO589708:VIO590536 VSK589708:VSK590536 WCG589708:WCG590536 WMC589708:WMC590536 WVY589708:WVY590536 S655244:S656072 JM655244:JM656072 TI655244:TI656072 ADE655244:ADE656072 ANA655244:ANA656072 AWW655244:AWW656072 BGS655244:BGS656072 BQO655244:BQO656072 CAK655244:CAK656072 CKG655244:CKG656072 CUC655244:CUC656072 DDY655244:DDY656072 DNU655244:DNU656072 DXQ655244:DXQ656072 EHM655244:EHM656072 ERI655244:ERI656072 FBE655244:FBE656072 FLA655244:FLA656072 FUW655244:FUW656072 GES655244:GES656072 GOO655244:GOO656072 GYK655244:GYK656072 HIG655244:HIG656072 HSC655244:HSC656072 IBY655244:IBY656072 ILU655244:ILU656072 IVQ655244:IVQ656072 JFM655244:JFM656072 JPI655244:JPI656072 JZE655244:JZE656072 KJA655244:KJA656072 KSW655244:KSW656072 LCS655244:LCS656072 LMO655244:LMO656072 LWK655244:LWK656072 MGG655244:MGG656072 MQC655244:MQC656072 MZY655244:MZY656072 NJU655244:NJU656072 NTQ655244:NTQ656072 ODM655244:ODM656072 ONI655244:ONI656072 OXE655244:OXE656072 PHA655244:PHA656072 PQW655244:PQW656072 QAS655244:QAS656072 QKO655244:QKO656072 QUK655244:QUK656072 REG655244:REG656072 ROC655244:ROC656072 RXY655244:RXY656072 SHU655244:SHU656072 SRQ655244:SRQ656072 TBM655244:TBM656072 TLI655244:TLI656072 TVE655244:TVE656072 UFA655244:UFA656072 UOW655244:UOW656072 UYS655244:UYS656072 VIO655244:VIO656072 VSK655244:VSK656072 WCG655244:WCG656072 WMC655244:WMC656072 WVY655244:WVY656072 S720780:S721608 JM720780:JM721608 TI720780:TI721608 ADE720780:ADE721608 ANA720780:ANA721608 AWW720780:AWW721608 BGS720780:BGS721608 BQO720780:BQO721608 CAK720780:CAK721608 CKG720780:CKG721608 CUC720780:CUC721608 DDY720780:DDY721608 DNU720780:DNU721608 DXQ720780:DXQ721608 EHM720780:EHM721608 ERI720780:ERI721608 FBE720780:FBE721608 FLA720780:FLA721608 FUW720780:FUW721608 GES720780:GES721608 GOO720780:GOO721608 GYK720780:GYK721608 HIG720780:HIG721608 HSC720780:HSC721608 IBY720780:IBY721608 ILU720780:ILU721608 IVQ720780:IVQ721608 JFM720780:JFM721608 JPI720780:JPI721608 JZE720780:JZE721608 KJA720780:KJA721608 KSW720780:KSW721608 LCS720780:LCS721608 LMO720780:LMO721608 LWK720780:LWK721608 MGG720780:MGG721608 MQC720780:MQC721608 MZY720780:MZY721608 NJU720780:NJU721608 NTQ720780:NTQ721608 ODM720780:ODM721608 ONI720780:ONI721608 OXE720780:OXE721608 PHA720780:PHA721608 PQW720780:PQW721608 QAS720780:QAS721608 QKO720780:QKO721608 QUK720780:QUK721608 REG720780:REG721608 ROC720780:ROC721608 RXY720780:RXY721608 SHU720780:SHU721608 SRQ720780:SRQ721608 TBM720780:TBM721608 TLI720780:TLI721608 TVE720780:TVE721608 UFA720780:UFA721608 UOW720780:UOW721608 UYS720780:UYS721608 VIO720780:VIO721608 VSK720780:VSK721608 WCG720780:WCG721608 WMC720780:WMC721608 WVY720780:WVY721608 S786316:S787144 JM786316:JM787144 TI786316:TI787144 ADE786316:ADE787144 ANA786316:ANA787144 AWW786316:AWW787144 BGS786316:BGS787144 BQO786316:BQO787144 CAK786316:CAK787144 CKG786316:CKG787144 CUC786316:CUC787144 DDY786316:DDY787144 DNU786316:DNU787144 DXQ786316:DXQ787144 EHM786316:EHM787144 ERI786316:ERI787144 FBE786316:FBE787144 FLA786316:FLA787144 FUW786316:FUW787144 GES786316:GES787144 GOO786316:GOO787144 GYK786316:GYK787144 HIG786316:HIG787144 HSC786316:HSC787144 IBY786316:IBY787144 ILU786316:ILU787144 IVQ786316:IVQ787144 JFM786316:JFM787144 JPI786316:JPI787144 JZE786316:JZE787144 KJA786316:KJA787144 KSW786316:KSW787144 LCS786316:LCS787144 LMO786316:LMO787144 LWK786316:LWK787144 MGG786316:MGG787144 MQC786316:MQC787144 MZY786316:MZY787144 NJU786316:NJU787144 NTQ786316:NTQ787144 ODM786316:ODM787144 ONI786316:ONI787144 OXE786316:OXE787144 PHA786316:PHA787144 PQW786316:PQW787144 QAS786316:QAS787144 QKO786316:QKO787144 QUK786316:QUK787144 REG786316:REG787144 ROC786316:ROC787144 RXY786316:RXY787144 SHU786316:SHU787144 SRQ786316:SRQ787144 TBM786316:TBM787144 TLI786316:TLI787144 TVE786316:TVE787144 UFA786316:UFA787144 UOW786316:UOW787144 UYS786316:UYS787144 VIO786316:VIO787144 VSK786316:VSK787144 WCG786316:WCG787144 WMC786316:WMC787144 WVY786316:WVY787144 S851852:S852680 JM851852:JM852680 TI851852:TI852680 ADE851852:ADE852680 ANA851852:ANA852680 AWW851852:AWW852680 BGS851852:BGS852680 BQO851852:BQO852680 CAK851852:CAK852680 CKG851852:CKG852680 CUC851852:CUC852680 DDY851852:DDY852680 DNU851852:DNU852680 DXQ851852:DXQ852680 EHM851852:EHM852680 ERI851852:ERI852680 FBE851852:FBE852680 FLA851852:FLA852680 FUW851852:FUW852680 GES851852:GES852680 GOO851852:GOO852680 GYK851852:GYK852680 HIG851852:HIG852680 HSC851852:HSC852680 IBY851852:IBY852680 ILU851852:ILU852680 IVQ851852:IVQ852680 JFM851852:JFM852680 JPI851852:JPI852680 JZE851852:JZE852680 KJA851852:KJA852680 KSW851852:KSW852680 LCS851852:LCS852680 LMO851852:LMO852680 LWK851852:LWK852680 MGG851852:MGG852680 MQC851852:MQC852680 MZY851852:MZY852680 NJU851852:NJU852680 NTQ851852:NTQ852680 ODM851852:ODM852680 ONI851852:ONI852680 OXE851852:OXE852680 PHA851852:PHA852680 PQW851852:PQW852680 QAS851852:QAS852680 QKO851852:QKO852680 QUK851852:QUK852680 REG851852:REG852680 ROC851852:ROC852680 RXY851852:RXY852680 SHU851852:SHU852680 SRQ851852:SRQ852680 TBM851852:TBM852680 TLI851852:TLI852680 TVE851852:TVE852680 UFA851852:UFA852680 UOW851852:UOW852680 UYS851852:UYS852680 VIO851852:VIO852680 VSK851852:VSK852680 WCG851852:WCG852680 WMC851852:WMC852680 WVY851852:WVY852680 S917388:S918216 JM917388:JM918216 TI917388:TI918216 ADE917388:ADE918216 ANA917388:ANA918216 AWW917388:AWW918216 BGS917388:BGS918216 BQO917388:BQO918216 CAK917388:CAK918216 CKG917388:CKG918216 CUC917388:CUC918216 DDY917388:DDY918216 DNU917388:DNU918216 DXQ917388:DXQ918216 EHM917388:EHM918216 ERI917388:ERI918216 FBE917388:FBE918216 FLA917388:FLA918216 FUW917388:FUW918216 GES917388:GES918216 GOO917388:GOO918216 GYK917388:GYK918216 HIG917388:HIG918216 HSC917388:HSC918216 IBY917388:IBY918216 ILU917388:ILU918216 IVQ917388:IVQ918216 JFM917388:JFM918216 JPI917388:JPI918216 JZE917388:JZE918216 KJA917388:KJA918216 KSW917388:KSW918216 LCS917388:LCS918216 LMO917388:LMO918216 LWK917388:LWK918216 MGG917388:MGG918216 MQC917388:MQC918216 MZY917388:MZY918216 NJU917388:NJU918216 NTQ917388:NTQ918216 ODM917388:ODM918216 ONI917388:ONI918216 OXE917388:OXE918216 PHA917388:PHA918216 PQW917388:PQW918216 QAS917388:QAS918216 QKO917388:QKO918216 QUK917388:QUK918216 REG917388:REG918216 ROC917388:ROC918216 RXY917388:RXY918216 SHU917388:SHU918216 SRQ917388:SRQ918216 TBM917388:TBM918216 TLI917388:TLI918216 TVE917388:TVE918216 UFA917388:UFA918216 UOW917388:UOW918216 UYS917388:UYS918216 VIO917388:VIO918216 VSK917388:VSK918216 WCG917388:WCG918216 WMC917388:WMC918216 WVY917388:WVY918216 S982924:S983752 JM982924:JM983752 TI982924:TI983752 ADE982924:ADE983752 ANA982924:ANA983752 AWW982924:AWW983752 BGS982924:BGS983752 BQO982924:BQO983752 CAK982924:CAK983752 CKG982924:CKG983752 CUC982924:CUC983752 DDY982924:DDY983752 DNU982924:DNU983752 DXQ982924:DXQ983752 EHM982924:EHM983752 ERI982924:ERI983752 FBE982924:FBE983752 FLA982924:FLA983752 FUW982924:FUW983752 GES982924:GES983752 GOO982924:GOO983752 GYK982924:GYK983752 HIG982924:HIG983752 HSC982924:HSC983752 IBY982924:IBY983752 ILU982924:ILU983752 IVQ982924:IVQ983752 JFM982924:JFM983752 JPI982924:JPI983752 JZE982924:JZE983752 KJA982924:KJA983752 KSW982924:KSW983752 LCS982924:LCS983752 LMO982924:LMO983752 LWK982924:LWK983752 MGG982924:MGG983752 MQC982924:MQC983752 MZY982924:MZY983752 NJU982924:NJU983752 NTQ982924:NTQ983752 ODM982924:ODM983752 ONI982924:ONI983752 OXE982924:OXE983752 PHA982924:PHA983752 PQW982924:PQW983752 QAS982924:QAS983752 QKO982924:QKO983752 QUK982924:QUK983752 REG982924:REG983752 ROC982924:ROC983752 RXY982924:RXY983752 SHU982924:SHU983752 SRQ982924:SRQ983752 TBM982924:TBM983752 TLI982924:TLI983752 TVE982924:TVE983752 UFA982924:UFA983752 UOW982924:UOW983752 UYS982924:UYS983752 VIO982924:VIO983752 VSK982924:VSK983752 WCG982924:WCG983752 WMC982924:WMC983752 WVY982924:WVY983752 WVU982924:WVU983753 O65420:O66249 JI65420:JI66249 TE65420:TE66249 ADA65420:ADA66249 AMW65420:AMW66249 AWS65420:AWS66249 BGO65420:BGO66249 BQK65420:BQK66249 CAG65420:CAG66249 CKC65420:CKC66249 CTY65420:CTY66249 DDU65420:DDU66249 DNQ65420:DNQ66249 DXM65420:DXM66249 EHI65420:EHI66249 ERE65420:ERE66249 FBA65420:FBA66249 FKW65420:FKW66249 FUS65420:FUS66249 GEO65420:GEO66249 GOK65420:GOK66249 GYG65420:GYG66249 HIC65420:HIC66249 HRY65420:HRY66249 IBU65420:IBU66249 ILQ65420:ILQ66249 IVM65420:IVM66249 JFI65420:JFI66249 JPE65420:JPE66249 JZA65420:JZA66249 KIW65420:KIW66249 KSS65420:KSS66249 LCO65420:LCO66249 LMK65420:LMK66249 LWG65420:LWG66249 MGC65420:MGC66249 MPY65420:MPY66249 MZU65420:MZU66249 NJQ65420:NJQ66249 NTM65420:NTM66249 ODI65420:ODI66249 ONE65420:ONE66249 OXA65420:OXA66249 PGW65420:PGW66249 PQS65420:PQS66249 QAO65420:QAO66249 QKK65420:QKK66249 QUG65420:QUG66249 REC65420:REC66249 RNY65420:RNY66249 RXU65420:RXU66249 SHQ65420:SHQ66249 SRM65420:SRM66249 TBI65420:TBI66249 TLE65420:TLE66249 TVA65420:TVA66249 UEW65420:UEW66249 UOS65420:UOS66249 UYO65420:UYO66249 VIK65420:VIK66249 VSG65420:VSG66249 WCC65420:WCC66249 WLY65420:WLY66249 WVU65420:WVU66249 O130956:O131785 JI130956:JI131785 TE130956:TE131785 ADA130956:ADA131785 AMW130956:AMW131785 AWS130956:AWS131785 BGO130956:BGO131785 BQK130956:BQK131785 CAG130956:CAG131785 CKC130956:CKC131785 CTY130956:CTY131785 DDU130956:DDU131785 DNQ130956:DNQ131785 DXM130956:DXM131785 EHI130956:EHI131785 ERE130956:ERE131785 FBA130956:FBA131785 FKW130956:FKW131785 FUS130956:FUS131785 GEO130956:GEO131785 GOK130956:GOK131785 GYG130956:GYG131785 HIC130956:HIC131785 HRY130956:HRY131785 IBU130956:IBU131785 ILQ130956:ILQ131785 IVM130956:IVM131785 JFI130956:JFI131785 JPE130956:JPE131785 JZA130956:JZA131785 KIW130956:KIW131785 KSS130956:KSS131785 LCO130956:LCO131785 LMK130956:LMK131785 LWG130956:LWG131785 MGC130956:MGC131785 MPY130956:MPY131785 MZU130956:MZU131785 NJQ130956:NJQ131785 NTM130956:NTM131785 ODI130956:ODI131785 ONE130956:ONE131785 OXA130956:OXA131785 PGW130956:PGW131785 PQS130956:PQS131785 QAO130956:QAO131785 QKK130956:QKK131785 QUG130956:QUG131785 REC130956:REC131785 RNY130956:RNY131785 RXU130956:RXU131785 SHQ130956:SHQ131785 SRM130956:SRM131785 TBI130956:TBI131785 TLE130956:TLE131785 TVA130956:TVA131785 UEW130956:UEW131785 UOS130956:UOS131785 UYO130956:UYO131785 VIK130956:VIK131785 VSG130956:VSG131785 WCC130956:WCC131785 WLY130956:WLY131785 WVU130956:WVU131785 O196492:O197321 JI196492:JI197321 TE196492:TE197321 ADA196492:ADA197321 AMW196492:AMW197321 AWS196492:AWS197321 BGO196492:BGO197321 BQK196492:BQK197321 CAG196492:CAG197321 CKC196492:CKC197321 CTY196492:CTY197321 DDU196492:DDU197321 DNQ196492:DNQ197321 DXM196492:DXM197321 EHI196492:EHI197321 ERE196492:ERE197321 FBA196492:FBA197321 FKW196492:FKW197321 FUS196492:FUS197321 GEO196492:GEO197321 GOK196492:GOK197321 GYG196492:GYG197321 HIC196492:HIC197321 HRY196492:HRY197321 IBU196492:IBU197321 ILQ196492:ILQ197321 IVM196492:IVM197321 JFI196492:JFI197321 JPE196492:JPE197321 JZA196492:JZA197321 KIW196492:KIW197321 KSS196492:KSS197321 LCO196492:LCO197321 LMK196492:LMK197321 LWG196492:LWG197321 MGC196492:MGC197321 MPY196492:MPY197321 MZU196492:MZU197321 NJQ196492:NJQ197321 NTM196492:NTM197321 ODI196492:ODI197321 ONE196492:ONE197321 OXA196492:OXA197321 PGW196492:PGW197321 PQS196492:PQS197321 QAO196492:QAO197321 QKK196492:QKK197321 QUG196492:QUG197321 REC196492:REC197321 RNY196492:RNY197321 RXU196492:RXU197321 SHQ196492:SHQ197321 SRM196492:SRM197321 TBI196492:TBI197321 TLE196492:TLE197321 TVA196492:TVA197321 UEW196492:UEW197321 UOS196492:UOS197321 UYO196492:UYO197321 VIK196492:VIK197321 VSG196492:VSG197321 WCC196492:WCC197321 WLY196492:WLY197321 WVU196492:WVU197321 O262028:O262857 JI262028:JI262857 TE262028:TE262857 ADA262028:ADA262857 AMW262028:AMW262857 AWS262028:AWS262857 BGO262028:BGO262857 BQK262028:BQK262857 CAG262028:CAG262857 CKC262028:CKC262857 CTY262028:CTY262857 DDU262028:DDU262857 DNQ262028:DNQ262857 DXM262028:DXM262857 EHI262028:EHI262857 ERE262028:ERE262857 FBA262028:FBA262857 FKW262028:FKW262857 FUS262028:FUS262857 GEO262028:GEO262857 GOK262028:GOK262857 GYG262028:GYG262857 HIC262028:HIC262857 HRY262028:HRY262857 IBU262028:IBU262857 ILQ262028:ILQ262857 IVM262028:IVM262857 JFI262028:JFI262857 JPE262028:JPE262857 JZA262028:JZA262857 KIW262028:KIW262857 KSS262028:KSS262857 LCO262028:LCO262857 LMK262028:LMK262857 LWG262028:LWG262857 MGC262028:MGC262857 MPY262028:MPY262857 MZU262028:MZU262857 NJQ262028:NJQ262857 NTM262028:NTM262857 ODI262028:ODI262857 ONE262028:ONE262857 OXA262028:OXA262857 PGW262028:PGW262857 PQS262028:PQS262857 QAO262028:QAO262857 QKK262028:QKK262857 QUG262028:QUG262857 REC262028:REC262857 RNY262028:RNY262857 RXU262028:RXU262857 SHQ262028:SHQ262857 SRM262028:SRM262857 TBI262028:TBI262857 TLE262028:TLE262857 TVA262028:TVA262857 UEW262028:UEW262857 UOS262028:UOS262857 UYO262028:UYO262857 VIK262028:VIK262857 VSG262028:VSG262857 WCC262028:WCC262857 WLY262028:WLY262857 WVU262028:WVU262857 O327564:O328393 JI327564:JI328393 TE327564:TE328393 ADA327564:ADA328393 AMW327564:AMW328393 AWS327564:AWS328393 BGO327564:BGO328393 BQK327564:BQK328393 CAG327564:CAG328393 CKC327564:CKC328393 CTY327564:CTY328393 DDU327564:DDU328393 DNQ327564:DNQ328393 DXM327564:DXM328393 EHI327564:EHI328393 ERE327564:ERE328393 FBA327564:FBA328393 FKW327564:FKW328393 FUS327564:FUS328393 GEO327564:GEO328393 GOK327564:GOK328393 GYG327564:GYG328393 HIC327564:HIC328393 HRY327564:HRY328393 IBU327564:IBU328393 ILQ327564:ILQ328393 IVM327564:IVM328393 JFI327564:JFI328393 JPE327564:JPE328393 JZA327564:JZA328393 KIW327564:KIW328393 KSS327564:KSS328393 LCO327564:LCO328393 LMK327564:LMK328393 LWG327564:LWG328393 MGC327564:MGC328393 MPY327564:MPY328393 MZU327564:MZU328393 NJQ327564:NJQ328393 NTM327564:NTM328393 ODI327564:ODI328393 ONE327564:ONE328393 OXA327564:OXA328393 PGW327564:PGW328393 PQS327564:PQS328393 QAO327564:QAO328393 QKK327564:QKK328393 QUG327564:QUG328393 REC327564:REC328393 RNY327564:RNY328393 RXU327564:RXU328393 SHQ327564:SHQ328393 SRM327564:SRM328393 TBI327564:TBI328393 TLE327564:TLE328393 TVA327564:TVA328393 UEW327564:UEW328393 UOS327564:UOS328393 UYO327564:UYO328393 VIK327564:VIK328393 VSG327564:VSG328393 WCC327564:WCC328393 WLY327564:WLY328393 WVU327564:WVU328393 O393100:O393929 JI393100:JI393929 TE393100:TE393929 ADA393100:ADA393929 AMW393100:AMW393929 AWS393100:AWS393929 BGO393100:BGO393929 BQK393100:BQK393929 CAG393100:CAG393929 CKC393100:CKC393929 CTY393100:CTY393929 DDU393100:DDU393929 DNQ393100:DNQ393929 DXM393100:DXM393929 EHI393100:EHI393929 ERE393100:ERE393929 FBA393100:FBA393929 FKW393100:FKW393929 FUS393100:FUS393929 GEO393100:GEO393929 GOK393100:GOK393929 GYG393100:GYG393929 HIC393100:HIC393929 HRY393100:HRY393929 IBU393100:IBU393929 ILQ393100:ILQ393929 IVM393100:IVM393929 JFI393100:JFI393929 JPE393100:JPE393929 JZA393100:JZA393929 KIW393100:KIW393929 KSS393100:KSS393929 LCO393100:LCO393929 LMK393100:LMK393929 LWG393100:LWG393929 MGC393100:MGC393929 MPY393100:MPY393929 MZU393100:MZU393929 NJQ393100:NJQ393929 NTM393100:NTM393929 ODI393100:ODI393929 ONE393100:ONE393929 OXA393100:OXA393929 PGW393100:PGW393929 PQS393100:PQS393929 QAO393100:QAO393929 QKK393100:QKK393929 QUG393100:QUG393929 REC393100:REC393929 RNY393100:RNY393929 RXU393100:RXU393929 SHQ393100:SHQ393929 SRM393100:SRM393929 TBI393100:TBI393929 TLE393100:TLE393929 TVA393100:TVA393929 UEW393100:UEW393929 UOS393100:UOS393929 UYO393100:UYO393929 VIK393100:VIK393929 VSG393100:VSG393929 WCC393100:WCC393929 WLY393100:WLY393929 WVU393100:WVU393929 O458636:O459465 JI458636:JI459465 TE458636:TE459465 ADA458636:ADA459465 AMW458636:AMW459465 AWS458636:AWS459465 BGO458636:BGO459465 BQK458636:BQK459465 CAG458636:CAG459465 CKC458636:CKC459465 CTY458636:CTY459465 DDU458636:DDU459465 DNQ458636:DNQ459465 DXM458636:DXM459465 EHI458636:EHI459465 ERE458636:ERE459465 FBA458636:FBA459465 FKW458636:FKW459465 FUS458636:FUS459465 GEO458636:GEO459465 GOK458636:GOK459465 GYG458636:GYG459465 HIC458636:HIC459465 HRY458636:HRY459465 IBU458636:IBU459465 ILQ458636:ILQ459465 IVM458636:IVM459465 JFI458636:JFI459465 JPE458636:JPE459465 JZA458636:JZA459465 KIW458636:KIW459465 KSS458636:KSS459465 LCO458636:LCO459465 LMK458636:LMK459465 LWG458636:LWG459465 MGC458636:MGC459465 MPY458636:MPY459465 MZU458636:MZU459465 NJQ458636:NJQ459465 NTM458636:NTM459465 ODI458636:ODI459465 ONE458636:ONE459465 OXA458636:OXA459465 PGW458636:PGW459465 PQS458636:PQS459465 QAO458636:QAO459465 QKK458636:QKK459465 QUG458636:QUG459465 REC458636:REC459465 RNY458636:RNY459465 RXU458636:RXU459465 SHQ458636:SHQ459465 SRM458636:SRM459465 TBI458636:TBI459465 TLE458636:TLE459465 TVA458636:TVA459465 UEW458636:UEW459465 UOS458636:UOS459465 UYO458636:UYO459465 VIK458636:VIK459465 VSG458636:VSG459465 WCC458636:WCC459465 WLY458636:WLY459465 WVU458636:WVU459465 O524172:O525001 JI524172:JI525001 TE524172:TE525001 ADA524172:ADA525001 AMW524172:AMW525001 AWS524172:AWS525001 BGO524172:BGO525001 BQK524172:BQK525001 CAG524172:CAG525001 CKC524172:CKC525001 CTY524172:CTY525001 DDU524172:DDU525001 DNQ524172:DNQ525001 DXM524172:DXM525001 EHI524172:EHI525001 ERE524172:ERE525001 FBA524172:FBA525001 FKW524172:FKW525001 FUS524172:FUS525001 GEO524172:GEO525001 GOK524172:GOK525001 GYG524172:GYG525001 HIC524172:HIC525001 HRY524172:HRY525001 IBU524172:IBU525001 ILQ524172:ILQ525001 IVM524172:IVM525001 JFI524172:JFI525001 JPE524172:JPE525001 JZA524172:JZA525001 KIW524172:KIW525001 KSS524172:KSS525001 LCO524172:LCO525001 LMK524172:LMK525001 LWG524172:LWG525001 MGC524172:MGC525001 MPY524172:MPY525001 MZU524172:MZU525001 NJQ524172:NJQ525001 NTM524172:NTM525001 ODI524172:ODI525001 ONE524172:ONE525001 OXA524172:OXA525001 PGW524172:PGW525001 PQS524172:PQS525001 QAO524172:QAO525001 QKK524172:QKK525001 QUG524172:QUG525001 REC524172:REC525001 RNY524172:RNY525001 RXU524172:RXU525001 SHQ524172:SHQ525001 SRM524172:SRM525001 TBI524172:TBI525001 TLE524172:TLE525001 TVA524172:TVA525001 UEW524172:UEW525001 UOS524172:UOS525001 UYO524172:UYO525001 VIK524172:VIK525001 VSG524172:VSG525001 WCC524172:WCC525001 WLY524172:WLY525001 WVU524172:WVU525001 O589708:O590537 JI589708:JI590537 TE589708:TE590537 ADA589708:ADA590537 AMW589708:AMW590537 AWS589708:AWS590537 BGO589708:BGO590537 BQK589708:BQK590537 CAG589708:CAG590537 CKC589708:CKC590537 CTY589708:CTY590537 DDU589708:DDU590537 DNQ589708:DNQ590537 DXM589708:DXM590537 EHI589708:EHI590537 ERE589708:ERE590537 FBA589708:FBA590537 FKW589708:FKW590537 FUS589708:FUS590537 GEO589708:GEO590537 GOK589708:GOK590537 GYG589708:GYG590537 HIC589708:HIC590537 HRY589708:HRY590537 IBU589708:IBU590537 ILQ589708:ILQ590537 IVM589708:IVM590537 JFI589708:JFI590537 JPE589708:JPE590537 JZA589708:JZA590537 KIW589708:KIW590537 KSS589708:KSS590537 LCO589708:LCO590537 LMK589708:LMK590537 LWG589708:LWG590537 MGC589708:MGC590537 MPY589708:MPY590537 MZU589708:MZU590537 NJQ589708:NJQ590537 NTM589708:NTM590537 ODI589708:ODI590537 ONE589708:ONE590537 OXA589708:OXA590537 PGW589708:PGW590537 PQS589708:PQS590537 QAO589708:QAO590537 QKK589708:QKK590537 QUG589708:QUG590537 REC589708:REC590537 RNY589708:RNY590537 RXU589708:RXU590537 SHQ589708:SHQ590537 SRM589708:SRM590537 TBI589708:TBI590537 TLE589708:TLE590537 TVA589708:TVA590537 UEW589708:UEW590537 UOS589708:UOS590537 UYO589708:UYO590537 VIK589708:VIK590537 VSG589708:VSG590537 WCC589708:WCC590537 WLY589708:WLY590537 WVU589708:WVU590537 O655244:O656073 JI655244:JI656073 TE655244:TE656073 ADA655244:ADA656073 AMW655244:AMW656073 AWS655244:AWS656073 BGO655244:BGO656073 BQK655244:BQK656073 CAG655244:CAG656073 CKC655244:CKC656073 CTY655244:CTY656073 DDU655244:DDU656073 DNQ655244:DNQ656073 DXM655244:DXM656073 EHI655244:EHI656073 ERE655244:ERE656073 FBA655244:FBA656073 FKW655244:FKW656073 FUS655244:FUS656073 GEO655244:GEO656073 GOK655244:GOK656073 GYG655244:GYG656073 HIC655244:HIC656073 HRY655244:HRY656073 IBU655244:IBU656073 ILQ655244:ILQ656073 IVM655244:IVM656073 JFI655244:JFI656073 JPE655244:JPE656073 JZA655244:JZA656073 KIW655244:KIW656073 KSS655244:KSS656073 LCO655244:LCO656073 LMK655244:LMK656073 LWG655244:LWG656073 MGC655244:MGC656073 MPY655244:MPY656073 MZU655244:MZU656073 NJQ655244:NJQ656073 NTM655244:NTM656073 ODI655244:ODI656073 ONE655244:ONE656073 OXA655244:OXA656073 PGW655244:PGW656073 PQS655244:PQS656073 QAO655244:QAO656073 QKK655244:QKK656073 QUG655244:QUG656073 REC655244:REC656073 RNY655244:RNY656073 RXU655244:RXU656073 SHQ655244:SHQ656073 SRM655244:SRM656073 TBI655244:TBI656073 TLE655244:TLE656073 TVA655244:TVA656073 UEW655244:UEW656073 UOS655244:UOS656073 UYO655244:UYO656073 VIK655244:VIK656073 VSG655244:VSG656073 WCC655244:WCC656073 WLY655244:WLY656073 WVU655244:WVU656073 O720780:O721609 JI720780:JI721609 TE720780:TE721609 ADA720780:ADA721609 AMW720780:AMW721609 AWS720780:AWS721609 BGO720780:BGO721609 BQK720780:BQK721609 CAG720780:CAG721609 CKC720780:CKC721609 CTY720780:CTY721609 DDU720780:DDU721609 DNQ720780:DNQ721609 DXM720780:DXM721609 EHI720780:EHI721609 ERE720780:ERE721609 FBA720780:FBA721609 FKW720780:FKW721609 FUS720780:FUS721609 GEO720780:GEO721609 GOK720780:GOK721609 GYG720780:GYG721609 HIC720780:HIC721609 HRY720780:HRY721609 IBU720780:IBU721609 ILQ720780:ILQ721609 IVM720780:IVM721609 JFI720780:JFI721609 JPE720780:JPE721609 JZA720780:JZA721609 KIW720780:KIW721609 KSS720780:KSS721609 LCO720780:LCO721609 LMK720780:LMK721609 LWG720780:LWG721609 MGC720780:MGC721609 MPY720780:MPY721609 MZU720780:MZU721609 NJQ720780:NJQ721609 NTM720780:NTM721609 ODI720780:ODI721609 ONE720780:ONE721609 OXA720780:OXA721609 PGW720780:PGW721609 PQS720780:PQS721609 QAO720780:QAO721609 QKK720780:QKK721609 QUG720780:QUG721609 REC720780:REC721609 RNY720780:RNY721609 RXU720780:RXU721609 SHQ720780:SHQ721609 SRM720780:SRM721609 TBI720780:TBI721609 TLE720780:TLE721609 TVA720780:TVA721609 UEW720780:UEW721609 UOS720780:UOS721609 UYO720780:UYO721609 VIK720780:VIK721609 VSG720780:VSG721609 WCC720780:WCC721609 WLY720780:WLY721609 WVU720780:WVU721609 O786316:O787145 JI786316:JI787145 TE786316:TE787145 ADA786316:ADA787145 AMW786316:AMW787145 AWS786316:AWS787145 BGO786316:BGO787145 BQK786316:BQK787145 CAG786316:CAG787145 CKC786316:CKC787145 CTY786316:CTY787145 DDU786316:DDU787145 DNQ786316:DNQ787145 DXM786316:DXM787145 EHI786316:EHI787145 ERE786316:ERE787145 FBA786316:FBA787145 FKW786316:FKW787145 FUS786316:FUS787145 GEO786316:GEO787145 GOK786316:GOK787145 GYG786316:GYG787145 HIC786316:HIC787145 HRY786316:HRY787145 IBU786316:IBU787145 ILQ786316:ILQ787145 IVM786316:IVM787145 JFI786316:JFI787145 JPE786316:JPE787145 JZA786316:JZA787145 KIW786316:KIW787145 KSS786316:KSS787145 LCO786316:LCO787145 LMK786316:LMK787145 LWG786316:LWG787145 MGC786316:MGC787145 MPY786316:MPY787145 MZU786316:MZU787145 NJQ786316:NJQ787145 NTM786316:NTM787145 ODI786316:ODI787145 ONE786316:ONE787145 OXA786316:OXA787145 PGW786316:PGW787145 PQS786316:PQS787145 QAO786316:QAO787145 QKK786316:QKK787145 QUG786316:QUG787145 REC786316:REC787145 RNY786316:RNY787145 RXU786316:RXU787145 SHQ786316:SHQ787145 SRM786316:SRM787145 TBI786316:TBI787145 TLE786316:TLE787145 TVA786316:TVA787145 UEW786316:UEW787145 UOS786316:UOS787145 UYO786316:UYO787145 VIK786316:VIK787145 VSG786316:VSG787145 WCC786316:WCC787145 WLY786316:WLY787145 WVU786316:WVU787145 O851852:O852681 JI851852:JI852681 TE851852:TE852681 ADA851852:ADA852681 AMW851852:AMW852681 AWS851852:AWS852681 BGO851852:BGO852681 BQK851852:BQK852681 CAG851852:CAG852681 CKC851852:CKC852681 CTY851852:CTY852681 DDU851852:DDU852681 DNQ851852:DNQ852681 DXM851852:DXM852681 EHI851852:EHI852681 ERE851852:ERE852681 FBA851852:FBA852681 FKW851852:FKW852681 FUS851852:FUS852681 GEO851852:GEO852681 GOK851852:GOK852681 GYG851852:GYG852681 HIC851852:HIC852681 HRY851852:HRY852681 IBU851852:IBU852681 ILQ851852:ILQ852681 IVM851852:IVM852681 JFI851852:JFI852681 JPE851852:JPE852681 JZA851852:JZA852681 KIW851852:KIW852681 KSS851852:KSS852681 LCO851852:LCO852681 LMK851852:LMK852681 LWG851852:LWG852681 MGC851852:MGC852681 MPY851852:MPY852681 MZU851852:MZU852681 NJQ851852:NJQ852681 NTM851852:NTM852681 ODI851852:ODI852681 ONE851852:ONE852681 OXA851852:OXA852681 PGW851852:PGW852681 PQS851852:PQS852681 QAO851852:QAO852681 QKK851852:QKK852681 QUG851852:QUG852681 REC851852:REC852681 RNY851852:RNY852681 RXU851852:RXU852681 SHQ851852:SHQ852681 SRM851852:SRM852681 TBI851852:TBI852681 TLE851852:TLE852681 TVA851852:TVA852681 UEW851852:UEW852681 UOS851852:UOS852681 UYO851852:UYO852681 VIK851852:VIK852681 VSG851852:VSG852681 WCC851852:WCC852681 WLY851852:WLY852681 WVU851852:WVU852681 O917388:O918217 JI917388:JI918217 TE917388:TE918217 ADA917388:ADA918217 AMW917388:AMW918217 AWS917388:AWS918217 BGO917388:BGO918217 BQK917388:BQK918217 CAG917388:CAG918217 CKC917388:CKC918217 CTY917388:CTY918217 DDU917388:DDU918217 DNQ917388:DNQ918217 DXM917388:DXM918217 EHI917388:EHI918217 ERE917388:ERE918217 FBA917388:FBA918217 FKW917388:FKW918217 FUS917388:FUS918217 GEO917388:GEO918217 GOK917388:GOK918217 GYG917388:GYG918217 HIC917388:HIC918217 HRY917388:HRY918217 IBU917388:IBU918217 ILQ917388:ILQ918217 IVM917388:IVM918217 JFI917388:JFI918217 JPE917388:JPE918217 JZA917388:JZA918217 KIW917388:KIW918217 KSS917388:KSS918217 LCO917388:LCO918217 LMK917388:LMK918217 LWG917388:LWG918217 MGC917388:MGC918217 MPY917388:MPY918217 MZU917388:MZU918217 NJQ917388:NJQ918217 NTM917388:NTM918217 ODI917388:ODI918217 ONE917388:ONE918217 OXA917388:OXA918217 PGW917388:PGW918217 PQS917388:PQS918217 QAO917388:QAO918217 QKK917388:QKK918217 QUG917388:QUG918217 REC917388:REC918217 RNY917388:RNY918217 RXU917388:RXU918217 SHQ917388:SHQ918217 SRM917388:SRM918217 TBI917388:TBI918217 TLE917388:TLE918217 TVA917388:TVA918217 UEW917388:UEW918217 UOS917388:UOS918217 UYO917388:UYO918217 VIK917388:VIK918217 VSG917388:VSG918217 WCC917388:WCC918217 WLY917388:WLY918217 WVU917388:WVU918217 O982924:O983753 JI982924:JI983753 TE982924:TE983753 ADA982924:ADA983753 AMW982924:AMW983753 AWS982924:AWS983753 BGO982924:BGO983753 BQK982924:BQK983753 CAG982924:CAG983753 CKC982924:CKC983753 CTY982924:CTY983753 DDU982924:DDU983753 DNQ982924:DNQ983753 DXM982924:DXM983753 EHI982924:EHI983753 ERE982924:ERE983753 FBA982924:FBA983753 FKW982924:FKW983753 FUS982924:FUS983753 GEO982924:GEO983753 GOK982924:GOK983753 GYG982924:GYG983753 HIC982924:HIC983753 HRY982924:HRY983753 IBU982924:IBU983753 ILQ982924:ILQ983753 IVM982924:IVM983753 JFI982924:JFI983753 JPE982924:JPE983753 JZA982924:JZA983753 KIW982924:KIW983753 KSS982924:KSS983753 LCO982924:LCO983753 LMK982924:LMK983753 LWG982924:LWG983753 MGC982924:MGC983753 MPY982924:MPY983753 MZU982924:MZU983753 NJQ982924:NJQ983753 NTM982924:NTM983753 ODI982924:ODI983753 ONE982924:ONE983753 OXA982924:OXA983753 PGW982924:PGW983753 PQS982924:PQS983753 QAO982924:QAO983753 QKK982924:QKK983753 QUG982924:QUG983753 REC982924:REC983753 RNY982924:RNY983753 RXU982924:RXU983753 SHQ982924:SHQ983753 SRM982924:SRM983753 TBI982924:TBI983753 TLE982924:TLE983753 TVA982924:TVA983753 UEW982924:UEW983753 UOS982924:UOS983753 UYO982924:UYO983753 VIK982924:VIK983753 VSG982924:VSG983753 WCC982924:WCC983753 WLY982924:WLY983753 JE62 JE9 WVQ9 WVQ62 WLU9 WLU62 WBY9 WBY62 VSC9 VSC62 VIG9 VIG62 UYK9 UYK62 UOO9 UOO62 UES9 UES62 TUW9 TUW62 TLA9 TLA62 TBE9 TBE62 SRI9 SRI62 SHM9 SHM62 RXQ9 RXQ62 RNU9 RNU62 RDY9 RDY62 QUC9 QUC62 QKG9 QKG62 QAK9 QAK62 PQO9 PQO62 PGS9 PGS62 OWW9 OWW62 ONA9 ONA62 ODE9 ODE62 NTI9 NTI62 NJM9 NJM62 MZQ9 MZQ62 MPU9 MPU62 MFY9 MFY62 LWC9 LWC62 LMG9 LMG62 LCK9 LCK62 KSO9 KSO62 KIS9 KIS62 JYW9 JYW62 JPA9 JPA62 JFE9 JFE62 IVI9 IVI62 ILM9 ILM62 IBQ9 IBQ62 HRU9 HRU62 HHY9 HHY62 GYC9 GYC62 GOG9 GOG62 GEK9 GEK62 FUO9 FUO62 FKS9 FKS62 FAW9 FAW62 ERA9 ERA62 EHE9 EHE62 DXI9 DXI62 DNM9 DNM62 DDQ9 DDQ62 CTU9 CTU62 CJY9 CJY62 CAC9 CAC62 BQG9 BQG62 BGK9 BGK62 AWO9 AWO62 AMS9 AMS62 ACW9 ACW62 TA9 TA62 O9 O62 JA62 JA9 WVM62 WVM9 WLQ62 WLQ9 WBU62 WBU9 VRY62 VRY9 VIC62 VIC9 UYG62 UYG9 UOK62 UOK9 UEO62 UEO9 TUS62 TUS9 TKW62 TKW9 TBA62 TBA9 SRE62 SRE9 SHI62 SHI9 RXM62 RXM9 RNQ62 RNQ9 RDU62 RDU9 QTY62 QTY9 QKC62 QKC9 QAG62 QAG9 PQK62 PQK9 PGO62 PGO9 OWS62 OWS9 OMW62 OMW9 ODA62 ODA9 NTE62 NTE9 NJI62 NJI9 MZM62 MZM9 MPQ62 MPQ9 MFU62 MFU9 LVY62 LVY9 LMC62 LMC9 LCG62 LCG9 KSK62 KSK9 KIO62 KIO9 JYS62 JYS9 JOW62 JOW9 JFA62 JFA9 IVE62 IVE9 ILI62 ILI9 IBM62 IBM9 HRQ62 HRQ9 HHU62 HHU9 GXY62 GXY9 GOC62 GOC9 GEG62 GEG9 FUK62 FUK9 FKO62 FKO9 FAS62 FAS9 EQW62 EQW9 EHA62 EHA9 DXE62 DXE9 DNI62 DNI9 DDM62 DDM9 CTQ62 CTQ9 CJU62 CJU9 BZY62 BZY9 BQC62 BQC9 BGG62 BGG9 AWK62 AWK9 AMO62 AMO9 ACS62 ACS9 SW62 SW9 S9 S62 JM117:JM712 WVU117:WVU713 WLY117:WLY713 WCC117:WCC713 VSG117:VSG713 VIK117:VIK713 UYO117:UYO713 UOS117:UOS713 UEW117:UEW713 TVA117:TVA713 TLE117:TLE713 TBI117:TBI713 SRM117:SRM713 SHQ117:SHQ713 RXU117:RXU713 RNY117:RNY713 REC117:REC713 QUG117:QUG713 QKK117:QKK713 QAO117:QAO713 PQS117:PQS713 PGW117:PGW713 OXA117:OXA713 ONE117:ONE713 ODI117:ODI713 NTM117:NTM713 NJQ117:NJQ713 MZU117:MZU713 MPY117:MPY713 MGC117:MGC713 LWG117:LWG713 LMK117:LMK713 LCO117:LCO713 KSS117:KSS713 KIW117:KIW713 JZA117:JZA713 JPE117:JPE713 JFI117:JFI713 IVM117:IVM713 ILQ117:ILQ713 IBU117:IBU713 HRY117:HRY713 HIC117:HIC713 GYG117:GYG713 GOK117:GOK713 GEO117:GEO713 FUS117:FUS713 FKW117:FKW713 FBA117:FBA713 ERE117:ERE713 EHI117:EHI713 DXM117:DXM713 DNQ117:DNQ713 DDU117:DDU713 CTY117:CTY713 CKC117:CKC713 CAG117:CAG713 BQK117:BQK713 BGO117:BGO713 AWS117:AWS713 AMW117:AMW713 ADA117:ADA713 TE117:TE713 JI117:JI713 WVY117:WVY712 WMC117:WMC712 WCG117:WCG712 VSK117:VSK712 VIO117:VIO712 UYS117:UYS712 UOW117:UOW712 UFA117:UFA712 TVE117:TVE712 TLI117:TLI712 TBM117:TBM712 SRQ117:SRQ712 SHU117:SHU712 RXY117:RXY712 ROC117:ROC712 REG117:REG712 QUK117:QUK712 QKO117:QKO712 QAS117:QAS712 PQW117:PQW712 PHA117:PHA712 OXE117:OXE712 ONI117:ONI712 ODM117:ODM712 NTQ117:NTQ712 NJU117:NJU712 MZY117:MZY712 MQC117:MQC712 MGG117:MGG712 LWK117:LWK712 LMO117:LMO712 LCS117:LCS712 KSW117:KSW712 KJA117:KJA712 JZE117:JZE712 JPI117:JPI712 JFM117:JFM712 IVQ117:IVQ712 ILU117:ILU712 IBY117:IBY712 HSC117:HSC712 HIG117:HIG712 GYK117:GYK712 GOO117:GOO712 GES117:GES712 FUW117:FUW712 FLA117:FLA712 FBE117:FBE712 ERI117:ERI712 EHM117:EHM712 DXQ117:DXQ712 DNU117:DNU712 DDY117:DDY712 CUC117:CUC712 CKG117:CKG712 CAK117:CAK712 BQO117:BQO712 BGS117:BGS712 AWW117:AWW712 ANA117:ANA712 ADE117:ADE712 S114:S712 ADC114:ADC116 TG114:TG116 JK114:JK116 WLW114:WLW116 WCA114:WCA116 VSE114:VSE116 VII114:VII116 UYM114:UYM116 UOQ114:UOQ116 UEU114:UEU116 TUY114:TUY116 TLC114:TLC116 TBG114:TBG116 SRK114:SRK116 SHO114:SHO116 RXS114:RXS116 RNW114:RNW116 REA114:REA116 QUE114:QUE116 QKI114:QKI116 QAM114:QAM116 PQQ114:PQQ116 PGU114:PGU116 OWY114:OWY116 ONC114:ONC116 ODG114:ODG116 NTK114:NTK116 NJO114:NJO116 MZS114:MZS116 MPW114:MPW116 MGA114:MGA116 LWE114:LWE116 LMI114:LMI116 LCM114:LCM116 KSQ114:KSQ116 KIU114:KIU116 JYY114:JYY116 JPC114:JPC116 JFG114:JFG116 IVK114:IVK116 ILO114:ILO116 IBS114:IBS116 HRW114:HRW116 HIA114:HIA116 GYE114:GYE116 GOI114:GOI116 GEM114:GEM116 FUQ114:FUQ116 FKU114:FKU116 FAY114:FAY116 ERC114:ERC116 EHG114:EHG116 DXK114:DXK116 DNO114:DNO116 DDS114:DDS116 CTW114:CTW116 CKA114:CKA116 CAE114:CAE116 BQI114:BQI116 BGM114:BGM116 AWQ114:AWQ116 AMU114:AMU116 ACY114:ACY116 TC114:TC116 JG114:JG116 WVO111:WVP111 WVW114:WVW116 WMA114:WMA116 WCE114:WCE116 VSI114:VSI116 VIM114:VIM116 UYQ114:UYQ116 UOU114:UOU116 UEY114:UEY116 TVC114:TVC116 TLG114:TLG116 TBK114:TBK116 SRO114:SRO116 SHS114:SHS116 RXW114:RXW116 ROA114:ROA116 REE114:REE116 QUI114:QUI116 QKM114:QKM116 QAQ114:QAQ116 PQU114:PQU116 PGY114:PGY116 OXC114:OXC116 ONG114:ONG116 ODK114:ODK116 NTO114:NTO116 NJS114:NJS116 MZW114:MZW116 MQA114:MQA116 MGE114:MGE116 LWI114:LWI116 LMM114:LMM116 LCQ114:LCQ116 KSU114:KSU116 KIY114:KIY116 JZC114:JZC116 JPG114:JPG116 JFK114:JFK116 IVO114:IVO116 ILS114:ILS116 IBW114:IBW116 HSA114:HSA116 HIE114:HIE116 GYI114:GYI116 GOM114:GOM116 GEQ114:GEQ116 FUU114:FUU116 FKY114:FKY116 FBC114:FBC116 ERG114:ERG116 EHK114:EHK116 DXO114:DXO116 DNS114:DNS116 DDW114:DDW116 CUA114:CUA116 CKE114:CKE116 CAI114:CAI116 BQM114:BQM116 BGQ114:BGQ116 AWU114:AWU116 AMY114:AMY116 S85:S101 O85:O101 TI117:TI712 O64:O70 U37:U48 N50:N60 R50:R60 AMG50:AMG61 ACK50:ACK61 SO50:SO61 ACG50:ACG61 AMC50:AMC61 AVY50:AVY61 BFU50:BFU61 BPQ50:BPQ61 BZM50:BZM61 CJI50:CJI61 CTE50:CTE61 DDA50:DDA61 DMW50:DMW61 DWS50:DWS61 EGO50:EGO61 EQK50:EQK61 FAG50:FAG61 FKC50:FKC61 FTY50:FTY61 GDU50:GDU61 GNQ50:GNQ61 GXM50:GXM61 HHI50:HHI61 HRE50:HRE61 IBA50:IBA61 IKW50:IKW61 IUS50:IUS61 JEO50:JEO61 JOK50:JOK61 JYG50:JYG61 KIC50:KIC61 KRY50:KRY61 LBU50:LBU61 LLQ50:LLQ61 LVM50:LVM61 MFI50:MFI61 MPE50:MPE61 MZA50:MZA61 NIW50:NIW61 NSS50:NSS61 OCO50:OCO61 OMK50:OMK61 OWG50:OWG61 PGC50:PGC61 PPY50:PPY61 PZU50:PZU61 QJQ50:QJQ61 QTM50:QTM61 RDI50:RDI61 RNE50:RNE61 RXA50:RXA61 SGW50:SGW61 SQS50:SQS61 TAO50:TAO61 TKK50:TKK61 TUG50:TUG61 UEC50:UEC61 UNY50:UNY61 UXU50:UXU61 VHQ50:VHQ61 VRM50:VRM61 WBI50:WBI61 WLE50:WLE61 WVA50:WVA61 IO50:IO61 IS50:IS61 SK50:SK61 WVE50:WVE61 WLI50:WLI61 WBM50:WBM61 VRQ50:VRQ61 VHU50:VHU61 UXY50:UXY61 UOC50:UOC61 UEG50:UEG61 TUK50:TUK61 TKO50:TKO61 TAS50:TAS61 SQW50:SQW61 SHA50:SHA61 RXE50:RXE61 RNI50:RNI61 RDM50:RDM61 QTQ50:QTQ61 QJU50:QJU61 PZY50:PZY61 PQC50:PQC61 PGG50:PGG61 OWK50:OWK61 OMO50:OMO61 OCS50:OCS61 NSW50:NSW61 NJA50:NJA61 MZE50:MZE61 MPI50:MPI61 MFM50:MFM61 LVQ50:LVQ61 LLU50:LLU61 LBY50:LBY61 KSC50:KSC61 KIG50:KIG61 JYK50:JYK61 JOO50:JOO61 JES50:JES61 IUW50:IUW61 ILA50:ILA61 IBE50:IBE61 HRI50:HRI61 HHM50:HHM61 GXQ50:GXQ61 GNU50:GNU61 GDY50:GDY61 FUC50:FUC61 FKG50:FKG61 FAK50:FAK61 EQO50:EQO61 EGS50:EGS61 DWW50:DWW61 DNA50:DNA61 DDE50:DDE61 CTI50:CTI61 CJM50:CJM61 BZQ50:BZQ61 BPU50:BPU61 BFY50:BFY61 AWC50:AWC61 U61 O72:P72 S72 DDO67:DDO71 DNK67:DNK71 DXG67:DXG71 EHC67:EHC71 EQY67:EQY71 FAU67:FAU71 FKQ67:FKQ71 FUM67:FUM71 GEI67:GEI71 GOE67:GOE71 GYA67:GYA71 HHW67:HHW71 HRS67:HRS71 IBO67:IBO71 ILK67:ILK71 IVG67:IVG71 JFC67:JFC71 JOY67:JOY71 JYU67:JYU71 KIQ67:KIQ71 KSM67:KSM71 LCI67:LCI71 LME67:LME71 LWA67:LWA71 MFW67:MFW71 MPS67:MPS71 MZO67:MZO71 NJK67:NJK71 NTG67:NTG71 ODC67:ODC71 OMY67:OMY71 OWU67:OWU71 PGQ67:PGQ71 PQM67:PQM71 QAI67:QAI71 QKE67:QKE71 QUA67:QUA71 RDW67:RDW71 RNS67:RNS71 RXO67:RXO71 SHK67:SHK71 SRG67:SRG71 TBC67:TBC71 TKY67:TKY71 TUU67:TUU71 UEQ67:UEQ71 UOM67:UOM71 UYI67:UYI71 VIE67:VIE71 VSA67:VSA71 WBW67:WBW71 WLS67:WLS71 WVO67:WVO71 IY67:IY71 SU67:SU71 ACQ67:ACQ71 AMM67:AMM71 AWI67:AWI71 BGE67:BGE71 BQA67:BQA71 BZW67:BZW71 CJS67:CJS71 CTO67:CTO71 DDK67:DDK71 DNG67:DNG71 DXC67:DXC71 EGY67:EGY71 EQU67:EQU71 FAQ67:FAQ71 FKM67:FKM71 FUI67:FUI71 GEE67:GEE71 GOA67:GOA71 GXW67:GXW71 HHS67:HHS71 HRO67:HRO71 IBK67:IBK71 ILG67:ILG71 IVC67:IVC71 JEY67:JEY71 JOU67:JOU71 JYQ67:JYQ71 KIM67:KIM71 KSI67:KSI71 LCE67:LCE71 LMA67:LMA71 LVW67:LVW71 MFS67:MFS71 MPO67:MPO71 MZK67:MZK71 NJG67:NJG71 NTC67:NTC71 OCY67:OCY71 OMU67:OMU71 OWQ67:OWQ71 PGM67:PGM71 PQI67:PQI71 QAE67:QAE71 QKA67:QKA71 QTW67:QTW71 RDS67:RDS71 RNO67:RNO71 RXK67:RXK71 SHG67:SHG71 SRC67:SRC71 TAY67:TAY71 TKU67:TKU71 TUQ67:TUQ71 UEM67:UEM71 UOI67:UOI71 UYE67:UYE71 VIA67:VIA71 VRW67:VRW71 WBS67:WBS71 WLO67:WLO71 WVK67:WVK71 JC67:JC71 SY67:SY71 ACU67:ACU71 AMQ67:AMQ71 AWM67:AWM71 BGI67:BGI71 BQE67:BQE71 CAA67:CAA71 CJW67:CJW71 CTS67:CTS71 WCA72 VSE72 VII72 UYM72 UOQ72 UEU72 TUY72 TLC72 TBG72 SRK72 SHO72 RXS72 RNW72 REA72 QUE72 QKI72 QAM72 PQQ72 PGU72 OWY72 ONC72 ODG72 NTK72 NJO72 MZS72 MPW72 MGA72 LWE72 LMI72 LCM72 KSQ72 KIU72 JYY72 JPC72 JFG72 IVK72 ILO72 IBS72 HRW72 HIA72 GYE72 GOI72 GEM72 FUQ72 FKU72 FAY72 ERC72 EHG72 DXK72 DNO72 DDS72 CTW72 CKA72 CAE72 BQI72 BGM72 AWQ72 AMU72 ACY72 TC72 JG72 WVO72:WVP72 WLS72:WLT72 WBW72:WBX72 VSA72:VSB72 VIE72:VIF72 UYI72:UYJ72 UOM72:UON72 UEQ72:UER72 TUU72:TUV72 TKY72:TKZ72 TBC72:TBD72 SRG72:SRH72 SHK72:SHL72 RXO72:RXP72 RNS72:RNT72 RDW72:RDX72 QUA72:QUB72 QKE72:QKF72 QAI72:QAJ72 PQM72:PQN72 PGQ72:PGR72 OWU72:OWV72 OMY72:OMZ72 ODC72:ODD72 NTG72:NTH72 NJK72:NJL72 MZO72:MZP72 MPS72:MPT72 MFW72:MFX72 LWA72:LWB72 LME72:LMF72 LCI72:LCJ72 KSM72:KSN72 KIQ72:KIR72 JYU72:JYV72 JOY72:JOZ72 JFC72:JFD72 IVG72:IVH72 ILK72:ILL72 IBO72:IBP72 HRS72:HRT72 HHW72:HHX72 GYA72:GYB72 GOE72:GOF72 GEI72:GEJ72 FUM72:FUN72 FKQ72:FKR72 FAU72:FAV72 EQY72:EQZ72 EHC72:EHD72 DXG72:DXH72 DNK72:DNL72 DDO72:DDP72 CTS72:CTT72 CJW72:CJX72 CAA72:CAB72 BQE72:BQF72 BGI72:BGJ72 AWM72:AWN72 AMQ72:AMR72 ACU72:ACV72 SY72:SZ72 JC72:JD72 WVS72 WLW72 S64:S70 S107:S109 O107:O109 WLS111:WLT111 WBW111:WBX111 VSA111:VSB111 VIE111:VIF111 UYI111:UYJ111 UOM111:UON111 UEQ111:UER111 TUU111:TUV111 TKY111:TKZ111 TBC111:TBD111 SRG111:SRH111 SHK111:SHL111 RXO111:RXP111 RNS111:RNT111 RDW111:RDX111 QUA111:QUB111 QKE111:QKF111 QAI111:QAJ111 PQM111:PQN111 PGQ111:PGR111 OWU111:OWV111 OMY111:OMZ111 ODC111:ODD111 NTG111:NTH111 NJK111:NJL111 MZO111:MZP111 MPS111:MPT111 MFW111:MFX111 LWA111:LWB111 LME111:LMF111 LCI111:LCJ111 KSM111:KSN111 KIQ111:KIR111 JYU111:JYV111 JOY111:JOZ111 JFC111:JFD111 IVG111:IVH111 ILK111:ILL111 IBO111:IBP111 HRS111:HRT111 HHW111:HHX111 GYA111:GYB111 GOE111:GOF111 GEI111:GEJ111 FUM111:FUN111 FKQ111:FKR111 FAU111:FAV111 EQY111:EQZ111 EHC111:EHD111 DXG111:DXH111 DNK111:DNL111 DDO111:DDP111 CTS111:CTT111 CJW111:CJX111 CAA111:CAB111 BQE111:BQF111 BGI111:BGJ111 AWM111:AWN111 AMQ111:AMR111 ACU111:ACV111 SY111:SZ111 JC111:JD111 O114:O713 O111 JG111 TC111 ACY111 AMU111 AWQ111 BGM111 BQI111 CAE111 CKA111 CTW111 DDS111 DNO111 DXK111 EHG111 ERC111 FAY111 FKU111 FUQ111 GEM111 GOI111 GYE111 HIA111 HRW111 IBS111 ILO111 IVK111 JFG111 JPC111 JYY111 KIU111 KSQ111 LCM111 LMI111 LWE111 MGA111 MPW111 MZS111 NJO111 NTK111 ODG111 ONC111 OWY111 PGU111 PQQ111 QAM111 QKI111 QUE111 REA111 RNW111 RXS111 SHO111 SRK111 TBG111 TLC111 TUY111 UEU111 UOQ111 UYM111 VII111 VSE111 WCA111 WLW111 WVS111 WVS114:WVS116">
      <formula1>9</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custom" allowBlank="1" showInputMessage="1" showErrorMessage="1">
          <x14:formula1>
            <xm:f>AD9*AE9</xm:f>
          </x14:formula1>
          <xm:sqref>AN65443 KL65443 UH65443 AED65443 ANZ65443 AXV65443 BHR65443 BRN65443 CBJ65443 CLF65443 CVB65443 DEX65443 DOT65443 DYP65443 EIL65443 ESH65443 FCD65443 FLZ65443 FVV65443 GFR65443 GPN65443 GZJ65443 HJF65443 HTB65443 ICX65443 IMT65443 IWP65443 JGL65443 JQH65443 KAD65443 KJZ65443 KTV65443 LDR65443 LNN65443 LXJ65443 MHF65443 MRB65443 NAX65443 NKT65443 NUP65443 OEL65443 OOH65443 OYD65443 PHZ65443 PRV65443 QBR65443 QLN65443 QVJ65443 RFF65443 RPB65443 RYX65443 SIT65443 SSP65443 TCL65443 TMH65443 TWD65443 UFZ65443 UPV65443 UZR65443 VJN65443 VTJ65443 WDF65443 WNB65443 WWX65443 AN130979 KL130979 UH130979 AED130979 ANZ130979 AXV130979 BHR130979 BRN130979 CBJ130979 CLF130979 CVB130979 DEX130979 DOT130979 DYP130979 EIL130979 ESH130979 FCD130979 FLZ130979 FVV130979 GFR130979 GPN130979 GZJ130979 HJF130979 HTB130979 ICX130979 IMT130979 IWP130979 JGL130979 JQH130979 KAD130979 KJZ130979 KTV130979 LDR130979 LNN130979 LXJ130979 MHF130979 MRB130979 NAX130979 NKT130979 NUP130979 OEL130979 OOH130979 OYD130979 PHZ130979 PRV130979 QBR130979 QLN130979 QVJ130979 RFF130979 RPB130979 RYX130979 SIT130979 SSP130979 TCL130979 TMH130979 TWD130979 UFZ130979 UPV130979 UZR130979 VJN130979 VTJ130979 WDF130979 WNB130979 WWX130979 AN196515 KL196515 UH196515 AED196515 ANZ196515 AXV196515 BHR196515 BRN196515 CBJ196515 CLF196515 CVB196515 DEX196515 DOT196515 DYP196515 EIL196515 ESH196515 FCD196515 FLZ196515 FVV196515 GFR196515 GPN196515 GZJ196515 HJF196515 HTB196515 ICX196515 IMT196515 IWP196515 JGL196515 JQH196515 KAD196515 KJZ196515 KTV196515 LDR196515 LNN196515 LXJ196515 MHF196515 MRB196515 NAX196515 NKT196515 NUP196515 OEL196515 OOH196515 OYD196515 PHZ196515 PRV196515 QBR196515 QLN196515 QVJ196515 RFF196515 RPB196515 RYX196515 SIT196515 SSP196515 TCL196515 TMH196515 TWD196515 UFZ196515 UPV196515 UZR196515 VJN196515 VTJ196515 WDF196515 WNB196515 WWX196515 AN262051 KL262051 UH262051 AED262051 ANZ262051 AXV262051 BHR262051 BRN262051 CBJ262051 CLF262051 CVB262051 DEX262051 DOT262051 DYP262051 EIL262051 ESH262051 FCD262051 FLZ262051 FVV262051 GFR262051 GPN262051 GZJ262051 HJF262051 HTB262051 ICX262051 IMT262051 IWP262051 JGL262051 JQH262051 KAD262051 KJZ262051 KTV262051 LDR262051 LNN262051 LXJ262051 MHF262051 MRB262051 NAX262051 NKT262051 NUP262051 OEL262051 OOH262051 OYD262051 PHZ262051 PRV262051 QBR262051 QLN262051 QVJ262051 RFF262051 RPB262051 RYX262051 SIT262051 SSP262051 TCL262051 TMH262051 TWD262051 UFZ262051 UPV262051 UZR262051 VJN262051 VTJ262051 WDF262051 WNB262051 WWX262051 AN327587 KL327587 UH327587 AED327587 ANZ327587 AXV327587 BHR327587 BRN327587 CBJ327587 CLF327587 CVB327587 DEX327587 DOT327587 DYP327587 EIL327587 ESH327587 FCD327587 FLZ327587 FVV327587 GFR327587 GPN327587 GZJ327587 HJF327587 HTB327587 ICX327587 IMT327587 IWP327587 JGL327587 JQH327587 KAD327587 KJZ327587 KTV327587 LDR327587 LNN327587 LXJ327587 MHF327587 MRB327587 NAX327587 NKT327587 NUP327587 OEL327587 OOH327587 OYD327587 PHZ327587 PRV327587 QBR327587 QLN327587 QVJ327587 RFF327587 RPB327587 RYX327587 SIT327587 SSP327587 TCL327587 TMH327587 TWD327587 UFZ327587 UPV327587 UZR327587 VJN327587 VTJ327587 WDF327587 WNB327587 WWX327587 AN393123 KL393123 UH393123 AED393123 ANZ393123 AXV393123 BHR393123 BRN393123 CBJ393123 CLF393123 CVB393123 DEX393123 DOT393123 DYP393123 EIL393123 ESH393123 FCD393123 FLZ393123 FVV393123 GFR393123 GPN393123 GZJ393123 HJF393123 HTB393123 ICX393123 IMT393123 IWP393123 JGL393123 JQH393123 KAD393123 KJZ393123 KTV393123 LDR393123 LNN393123 LXJ393123 MHF393123 MRB393123 NAX393123 NKT393123 NUP393123 OEL393123 OOH393123 OYD393123 PHZ393123 PRV393123 QBR393123 QLN393123 QVJ393123 RFF393123 RPB393123 RYX393123 SIT393123 SSP393123 TCL393123 TMH393123 TWD393123 UFZ393123 UPV393123 UZR393123 VJN393123 VTJ393123 WDF393123 WNB393123 WWX393123 AN458659 KL458659 UH458659 AED458659 ANZ458659 AXV458659 BHR458659 BRN458659 CBJ458659 CLF458659 CVB458659 DEX458659 DOT458659 DYP458659 EIL458659 ESH458659 FCD458659 FLZ458659 FVV458659 GFR458659 GPN458659 GZJ458659 HJF458659 HTB458659 ICX458659 IMT458659 IWP458659 JGL458659 JQH458659 KAD458659 KJZ458659 KTV458659 LDR458659 LNN458659 LXJ458659 MHF458659 MRB458659 NAX458659 NKT458659 NUP458659 OEL458659 OOH458659 OYD458659 PHZ458659 PRV458659 QBR458659 QLN458659 QVJ458659 RFF458659 RPB458659 RYX458659 SIT458659 SSP458659 TCL458659 TMH458659 TWD458659 UFZ458659 UPV458659 UZR458659 VJN458659 VTJ458659 WDF458659 WNB458659 WWX458659 AN524195 KL524195 UH524195 AED524195 ANZ524195 AXV524195 BHR524195 BRN524195 CBJ524195 CLF524195 CVB524195 DEX524195 DOT524195 DYP524195 EIL524195 ESH524195 FCD524195 FLZ524195 FVV524195 GFR524195 GPN524195 GZJ524195 HJF524195 HTB524195 ICX524195 IMT524195 IWP524195 JGL524195 JQH524195 KAD524195 KJZ524195 KTV524195 LDR524195 LNN524195 LXJ524195 MHF524195 MRB524195 NAX524195 NKT524195 NUP524195 OEL524195 OOH524195 OYD524195 PHZ524195 PRV524195 QBR524195 QLN524195 QVJ524195 RFF524195 RPB524195 RYX524195 SIT524195 SSP524195 TCL524195 TMH524195 TWD524195 UFZ524195 UPV524195 UZR524195 VJN524195 VTJ524195 WDF524195 WNB524195 WWX524195 AN589731 KL589731 UH589731 AED589731 ANZ589731 AXV589731 BHR589731 BRN589731 CBJ589731 CLF589731 CVB589731 DEX589731 DOT589731 DYP589731 EIL589731 ESH589731 FCD589731 FLZ589731 FVV589731 GFR589731 GPN589731 GZJ589731 HJF589731 HTB589731 ICX589731 IMT589731 IWP589731 JGL589731 JQH589731 KAD589731 KJZ589731 KTV589731 LDR589731 LNN589731 LXJ589731 MHF589731 MRB589731 NAX589731 NKT589731 NUP589731 OEL589731 OOH589731 OYD589731 PHZ589731 PRV589731 QBR589731 QLN589731 QVJ589731 RFF589731 RPB589731 RYX589731 SIT589731 SSP589731 TCL589731 TMH589731 TWD589731 UFZ589731 UPV589731 UZR589731 VJN589731 VTJ589731 WDF589731 WNB589731 WWX589731 AN655267 KL655267 UH655267 AED655267 ANZ655267 AXV655267 BHR655267 BRN655267 CBJ655267 CLF655267 CVB655267 DEX655267 DOT655267 DYP655267 EIL655267 ESH655267 FCD655267 FLZ655267 FVV655267 GFR655267 GPN655267 GZJ655267 HJF655267 HTB655267 ICX655267 IMT655267 IWP655267 JGL655267 JQH655267 KAD655267 KJZ655267 KTV655267 LDR655267 LNN655267 LXJ655267 MHF655267 MRB655267 NAX655267 NKT655267 NUP655267 OEL655267 OOH655267 OYD655267 PHZ655267 PRV655267 QBR655267 QLN655267 QVJ655267 RFF655267 RPB655267 RYX655267 SIT655267 SSP655267 TCL655267 TMH655267 TWD655267 UFZ655267 UPV655267 UZR655267 VJN655267 VTJ655267 WDF655267 WNB655267 WWX655267 AN720803 KL720803 UH720803 AED720803 ANZ720803 AXV720803 BHR720803 BRN720803 CBJ720803 CLF720803 CVB720803 DEX720803 DOT720803 DYP720803 EIL720803 ESH720803 FCD720803 FLZ720803 FVV720803 GFR720803 GPN720803 GZJ720803 HJF720803 HTB720803 ICX720803 IMT720803 IWP720803 JGL720803 JQH720803 KAD720803 KJZ720803 KTV720803 LDR720803 LNN720803 LXJ720803 MHF720803 MRB720803 NAX720803 NKT720803 NUP720803 OEL720803 OOH720803 OYD720803 PHZ720803 PRV720803 QBR720803 QLN720803 QVJ720803 RFF720803 RPB720803 RYX720803 SIT720803 SSP720803 TCL720803 TMH720803 TWD720803 UFZ720803 UPV720803 UZR720803 VJN720803 VTJ720803 WDF720803 WNB720803 WWX720803 AN786339 KL786339 UH786339 AED786339 ANZ786339 AXV786339 BHR786339 BRN786339 CBJ786339 CLF786339 CVB786339 DEX786339 DOT786339 DYP786339 EIL786339 ESH786339 FCD786339 FLZ786339 FVV786339 GFR786339 GPN786339 GZJ786339 HJF786339 HTB786339 ICX786339 IMT786339 IWP786339 JGL786339 JQH786339 KAD786339 KJZ786339 KTV786339 LDR786339 LNN786339 LXJ786339 MHF786339 MRB786339 NAX786339 NKT786339 NUP786339 OEL786339 OOH786339 OYD786339 PHZ786339 PRV786339 QBR786339 QLN786339 QVJ786339 RFF786339 RPB786339 RYX786339 SIT786339 SSP786339 TCL786339 TMH786339 TWD786339 UFZ786339 UPV786339 UZR786339 VJN786339 VTJ786339 WDF786339 WNB786339 WWX786339 AN851875 KL851875 UH851875 AED851875 ANZ851875 AXV851875 BHR851875 BRN851875 CBJ851875 CLF851875 CVB851875 DEX851875 DOT851875 DYP851875 EIL851875 ESH851875 FCD851875 FLZ851875 FVV851875 GFR851875 GPN851875 GZJ851875 HJF851875 HTB851875 ICX851875 IMT851875 IWP851875 JGL851875 JQH851875 KAD851875 KJZ851875 KTV851875 LDR851875 LNN851875 LXJ851875 MHF851875 MRB851875 NAX851875 NKT851875 NUP851875 OEL851875 OOH851875 OYD851875 PHZ851875 PRV851875 QBR851875 QLN851875 QVJ851875 RFF851875 RPB851875 RYX851875 SIT851875 SSP851875 TCL851875 TMH851875 TWD851875 UFZ851875 UPV851875 UZR851875 VJN851875 VTJ851875 WDF851875 WNB851875 WWX851875 AN917411 KL917411 UH917411 AED917411 ANZ917411 AXV917411 BHR917411 BRN917411 CBJ917411 CLF917411 CVB917411 DEX917411 DOT917411 DYP917411 EIL917411 ESH917411 FCD917411 FLZ917411 FVV917411 GFR917411 GPN917411 GZJ917411 HJF917411 HTB917411 ICX917411 IMT917411 IWP917411 JGL917411 JQH917411 KAD917411 KJZ917411 KTV917411 LDR917411 LNN917411 LXJ917411 MHF917411 MRB917411 NAX917411 NKT917411 NUP917411 OEL917411 OOH917411 OYD917411 PHZ917411 PRV917411 QBR917411 QLN917411 QVJ917411 RFF917411 RPB917411 RYX917411 SIT917411 SSP917411 TCL917411 TMH917411 TWD917411 UFZ917411 UPV917411 UZR917411 VJN917411 VTJ917411 WDF917411 WNB917411 WWX917411 AN982947 KL982947 UH982947 AED982947 ANZ982947 AXV982947 BHR982947 BRN982947 CBJ982947 CLF982947 CVB982947 DEX982947 DOT982947 DYP982947 EIL982947 ESH982947 FCD982947 FLZ982947 FVV982947 GFR982947 GPN982947 GZJ982947 HJF982947 HTB982947 ICX982947 IMT982947 IWP982947 JGL982947 JQH982947 KAD982947 KJZ982947 KTV982947 LDR982947 LNN982947 LXJ982947 MHF982947 MRB982947 NAX982947 NKT982947 NUP982947 OEL982947 OOH982947 OYD982947 PHZ982947 PRV982947 QBR982947 QLN982947 QVJ982947 RFF982947 RPB982947 RYX982947 SIT982947 SSP982947 TCL982947 TMH982947 TWD982947 UFZ982947 UPV982947 UZR982947 VJN982947 VTJ982947 WDF982947 WNB982947 WWX982947 KA65441:KA65443 TW65441:TW65443 ADS65441:ADS65443 ANO65441:ANO65443 AXK65441:AXK65443 BHG65441:BHG65443 BRC65441:BRC65443 CAY65441:CAY65443 CKU65441:CKU65443 CUQ65441:CUQ65443 DEM65441:DEM65443 DOI65441:DOI65443 DYE65441:DYE65443 EIA65441:EIA65443 ERW65441:ERW65443 FBS65441:FBS65443 FLO65441:FLO65443 FVK65441:FVK65443 GFG65441:GFG65443 GPC65441:GPC65443 GYY65441:GYY65443 HIU65441:HIU65443 HSQ65441:HSQ65443 ICM65441:ICM65443 IMI65441:IMI65443 IWE65441:IWE65443 JGA65441:JGA65443 JPW65441:JPW65443 JZS65441:JZS65443 KJO65441:KJO65443 KTK65441:KTK65443 LDG65441:LDG65443 LNC65441:LNC65443 LWY65441:LWY65443 MGU65441:MGU65443 MQQ65441:MQQ65443 NAM65441:NAM65443 NKI65441:NKI65443 NUE65441:NUE65443 OEA65441:OEA65443 ONW65441:ONW65443 OXS65441:OXS65443 PHO65441:PHO65443 PRK65441:PRK65443 QBG65441:QBG65443 QLC65441:QLC65443 QUY65441:QUY65443 REU65441:REU65443 ROQ65441:ROQ65443 RYM65441:RYM65443 SII65441:SII65443 SSE65441:SSE65443 TCA65441:TCA65443 TLW65441:TLW65443 TVS65441:TVS65443 UFO65441:UFO65443 UPK65441:UPK65443 UZG65441:UZG65443 VJC65441:VJC65443 VSY65441:VSY65443 WCU65441:WCU65443 WMQ65441:WMQ65443 WWM65441:WWM65443 KA130977:KA130979 TW130977:TW130979 ADS130977:ADS130979 ANO130977:ANO130979 AXK130977:AXK130979 BHG130977:BHG130979 BRC130977:BRC130979 CAY130977:CAY130979 CKU130977:CKU130979 CUQ130977:CUQ130979 DEM130977:DEM130979 DOI130977:DOI130979 DYE130977:DYE130979 EIA130977:EIA130979 ERW130977:ERW130979 FBS130977:FBS130979 FLO130977:FLO130979 FVK130977:FVK130979 GFG130977:GFG130979 GPC130977:GPC130979 GYY130977:GYY130979 HIU130977:HIU130979 HSQ130977:HSQ130979 ICM130977:ICM130979 IMI130977:IMI130979 IWE130977:IWE130979 JGA130977:JGA130979 JPW130977:JPW130979 JZS130977:JZS130979 KJO130977:KJO130979 KTK130977:KTK130979 LDG130977:LDG130979 LNC130977:LNC130979 LWY130977:LWY130979 MGU130977:MGU130979 MQQ130977:MQQ130979 NAM130977:NAM130979 NKI130977:NKI130979 NUE130977:NUE130979 OEA130977:OEA130979 ONW130977:ONW130979 OXS130977:OXS130979 PHO130977:PHO130979 PRK130977:PRK130979 QBG130977:QBG130979 QLC130977:QLC130979 QUY130977:QUY130979 REU130977:REU130979 ROQ130977:ROQ130979 RYM130977:RYM130979 SII130977:SII130979 SSE130977:SSE130979 TCA130977:TCA130979 TLW130977:TLW130979 TVS130977:TVS130979 UFO130977:UFO130979 UPK130977:UPK130979 UZG130977:UZG130979 VJC130977:VJC130979 VSY130977:VSY130979 WCU130977:WCU130979 WMQ130977:WMQ130979 WWM130977:WWM130979 KA196513:KA196515 TW196513:TW196515 ADS196513:ADS196515 ANO196513:ANO196515 AXK196513:AXK196515 BHG196513:BHG196515 BRC196513:BRC196515 CAY196513:CAY196515 CKU196513:CKU196515 CUQ196513:CUQ196515 DEM196513:DEM196515 DOI196513:DOI196515 DYE196513:DYE196515 EIA196513:EIA196515 ERW196513:ERW196515 FBS196513:FBS196515 FLO196513:FLO196515 FVK196513:FVK196515 GFG196513:GFG196515 GPC196513:GPC196515 GYY196513:GYY196515 HIU196513:HIU196515 HSQ196513:HSQ196515 ICM196513:ICM196515 IMI196513:IMI196515 IWE196513:IWE196515 JGA196513:JGA196515 JPW196513:JPW196515 JZS196513:JZS196515 KJO196513:KJO196515 KTK196513:KTK196515 LDG196513:LDG196515 LNC196513:LNC196515 LWY196513:LWY196515 MGU196513:MGU196515 MQQ196513:MQQ196515 NAM196513:NAM196515 NKI196513:NKI196515 NUE196513:NUE196515 OEA196513:OEA196515 ONW196513:ONW196515 OXS196513:OXS196515 PHO196513:PHO196515 PRK196513:PRK196515 QBG196513:QBG196515 QLC196513:QLC196515 QUY196513:QUY196515 REU196513:REU196515 ROQ196513:ROQ196515 RYM196513:RYM196515 SII196513:SII196515 SSE196513:SSE196515 TCA196513:TCA196515 TLW196513:TLW196515 TVS196513:TVS196515 UFO196513:UFO196515 UPK196513:UPK196515 UZG196513:UZG196515 VJC196513:VJC196515 VSY196513:VSY196515 WCU196513:WCU196515 WMQ196513:WMQ196515 WWM196513:WWM196515 KA262049:KA262051 TW262049:TW262051 ADS262049:ADS262051 ANO262049:ANO262051 AXK262049:AXK262051 BHG262049:BHG262051 BRC262049:BRC262051 CAY262049:CAY262051 CKU262049:CKU262051 CUQ262049:CUQ262051 DEM262049:DEM262051 DOI262049:DOI262051 DYE262049:DYE262051 EIA262049:EIA262051 ERW262049:ERW262051 FBS262049:FBS262051 FLO262049:FLO262051 FVK262049:FVK262051 GFG262049:GFG262051 GPC262049:GPC262051 GYY262049:GYY262051 HIU262049:HIU262051 HSQ262049:HSQ262051 ICM262049:ICM262051 IMI262049:IMI262051 IWE262049:IWE262051 JGA262049:JGA262051 JPW262049:JPW262051 JZS262049:JZS262051 KJO262049:KJO262051 KTK262049:KTK262051 LDG262049:LDG262051 LNC262049:LNC262051 LWY262049:LWY262051 MGU262049:MGU262051 MQQ262049:MQQ262051 NAM262049:NAM262051 NKI262049:NKI262051 NUE262049:NUE262051 OEA262049:OEA262051 ONW262049:ONW262051 OXS262049:OXS262051 PHO262049:PHO262051 PRK262049:PRK262051 QBG262049:QBG262051 QLC262049:QLC262051 QUY262049:QUY262051 REU262049:REU262051 ROQ262049:ROQ262051 RYM262049:RYM262051 SII262049:SII262051 SSE262049:SSE262051 TCA262049:TCA262051 TLW262049:TLW262051 TVS262049:TVS262051 UFO262049:UFO262051 UPK262049:UPK262051 UZG262049:UZG262051 VJC262049:VJC262051 VSY262049:VSY262051 WCU262049:WCU262051 WMQ262049:WMQ262051 WWM262049:WWM262051 KA327585:KA327587 TW327585:TW327587 ADS327585:ADS327587 ANO327585:ANO327587 AXK327585:AXK327587 BHG327585:BHG327587 BRC327585:BRC327587 CAY327585:CAY327587 CKU327585:CKU327587 CUQ327585:CUQ327587 DEM327585:DEM327587 DOI327585:DOI327587 DYE327585:DYE327587 EIA327585:EIA327587 ERW327585:ERW327587 FBS327585:FBS327587 FLO327585:FLO327587 FVK327585:FVK327587 GFG327585:GFG327587 GPC327585:GPC327587 GYY327585:GYY327587 HIU327585:HIU327587 HSQ327585:HSQ327587 ICM327585:ICM327587 IMI327585:IMI327587 IWE327585:IWE327587 JGA327585:JGA327587 JPW327585:JPW327587 JZS327585:JZS327587 KJO327585:KJO327587 KTK327585:KTK327587 LDG327585:LDG327587 LNC327585:LNC327587 LWY327585:LWY327587 MGU327585:MGU327587 MQQ327585:MQQ327587 NAM327585:NAM327587 NKI327585:NKI327587 NUE327585:NUE327587 OEA327585:OEA327587 ONW327585:ONW327587 OXS327585:OXS327587 PHO327585:PHO327587 PRK327585:PRK327587 QBG327585:QBG327587 QLC327585:QLC327587 QUY327585:QUY327587 REU327585:REU327587 ROQ327585:ROQ327587 RYM327585:RYM327587 SII327585:SII327587 SSE327585:SSE327587 TCA327585:TCA327587 TLW327585:TLW327587 TVS327585:TVS327587 UFO327585:UFO327587 UPK327585:UPK327587 UZG327585:UZG327587 VJC327585:VJC327587 VSY327585:VSY327587 WCU327585:WCU327587 WMQ327585:WMQ327587 WWM327585:WWM327587 KA393121:KA393123 TW393121:TW393123 ADS393121:ADS393123 ANO393121:ANO393123 AXK393121:AXK393123 BHG393121:BHG393123 BRC393121:BRC393123 CAY393121:CAY393123 CKU393121:CKU393123 CUQ393121:CUQ393123 DEM393121:DEM393123 DOI393121:DOI393123 DYE393121:DYE393123 EIA393121:EIA393123 ERW393121:ERW393123 FBS393121:FBS393123 FLO393121:FLO393123 FVK393121:FVK393123 GFG393121:GFG393123 GPC393121:GPC393123 GYY393121:GYY393123 HIU393121:HIU393123 HSQ393121:HSQ393123 ICM393121:ICM393123 IMI393121:IMI393123 IWE393121:IWE393123 JGA393121:JGA393123 JPW393121:JPW393123 JZS393121:JZS393123 KJO393121:KJO393123 KTK393121:KTK393123 LDG393121:LDG393123 LNC393121:LNC393123 LWY393121:LWY393123 MGU393121:MGU393123 MQQ393121:MQQ393123 NAM393121:NAM393123 NKI393121:NKI393123 NUE393121:NUE393123 OEA393121:OEA393123 ONW393121:ONW393123 OXS393121:OXS393123 PHO393121:PHO393123 PRK393121:PRK393123 QBG393121:QBG393123 QLC393121:QLC393123 QUY393121:QUY393123 REU393121:REU393123 ROQ393121:ROQ393123 RYM393121:RYM393123 SII393121:SII393123 SSE393121:SSE393123 TCA393121:TCA393123 TLW393121:TLW393123 TVS393121:TVS393123 UFO393121:UFO393123 UPK393121:UPK393123 UZG393121:UZG393123 VJC393121:VJC393123 VSY393121:VSY393123 WCU393121:WCU393123 WMQ393121:WMQ393123 WWM393121:WWM393123 KA458657:KA458659 TW458657:TW458659 ADS458657:ADS458659 ANO458657:ANO458659 AXK458657:AXK458659 BHG458657:BHG458659 BRC458657:BRC458659 CAY458657:CAY458659 CKU458657:CKU458659 CUQ458657:CUQ458659 DEM458657:DEM458659 DOI458657:DOI458659 DYE458657:DYE458659 EIA458657:EIA458659 ERW458657:ERW458659 FBS458657:FBS458659 FLO458657:FLO458659 FVK458657:FVK458659 GFG458657:GFG458659 GPC458657:GPC458659 GYY458657:GYY458659 HIU458657:HIU458659 HSQ458657:HSQ458659 ICM458657:ICM458659 IMI458657:IMI458659 IWE458657:IWE458659 JGA458657:JGA458659 JPW458657:JPW458659 JZS458657:JZS458659 KJO458657:KJO458659 KTK458657:KTK458659 LDG458657:LDG458659 LNC458657:LNC458659 LWY458657:LWY458659 MGU458657:MGU458659 MQQ458657:MQQ458659 NAM458657:NAM458659 NKI458657:NKI458659 NUE458657:NUE458659 OEA458657:OEA458659 ONW458657:ONW458659 OXS458657:OXS458659 PHO458657:PHO458659 PRK458657:PRK458659 QBG458657:QBG458659 QLC458657:QLC458659 QUY458657:QUY458659 REU458657:REU458659 ROQ458657:ROQ458659 RYM458657:RYM458659 SII458657:SII458659 SSE458657:SSE458659 TCA458657:TCA458659 TLW458657:TLW458659 TVS458657:TVS458659 UFO458657:UFO458659 UPK458657:UPK458659 UZG458657:UZG458659 VJC458657:VJC458659 VSY458657:VSY458659 WCU458657:WCU458659 WMQ458657:WMQ458659 WWM458657:WWM458659 KA524193:KA524195 TW524193:TW524195 ADS524193:ADS524195 ANO524193:ANO524195 AXK524193:AXK524195 BHG524193:BHG524195 BRC524193:BRC524195 CAY524193:CAY524195 CKU524193:CKU524195 CUQ524193:CUQ524195 DEM524193:DEM524195 DOI524193:DOI524195 DYE524193:DYE524195 EIA524193:EIA524195 ERW524193:ERW524195 FBS524193:FBS524195 FLO524193:FLO524195 FVK524193:FVK524195 GFG524193:GFG524195 GPC524193:GPC524195 GYY524193:GYY524195 HIU524193:HIU524195 HSQ524193:HSQ524195 ICM524193:ICM524195 IMI524193:IMI524195 IWE524193:IWE524195 JGA524193:JGA524195 JPW524193:JPW524195 JZS524193:JZS524195 KJO524193:KJO524195 KTK524193:KTK524195 LDG524193:LDG524195 LNC524193:LNC524195 LWY524193:LWY524195 MGU524193:MGU524195 MQQ524193:MQQ524195 NAM524193:NAM524195 NKI524193:NKI524195 NUE524193:NUE524195 OEA524193:OEA524195 ONW524193:ONW524195 OXS524193:OXS524195 PHO524193:PHO524195 PRK524193:PRK524195 QBG524193:QBG524195 QLC524193:QLC524195 QUY524193:QUY524195 REU524193:REU524195 ROQ524193:ROQ524195 RYM524193:RYM524195 SII524193:SII524195 SSE524193:SSE524195 TCA524193:TCA524195 TLW524193:TLW524195 TVS524193:TVS524195 UFO524193:UFO524195 UPK524193:UPK524195 UZG524193:UZG524195 VJC524193:VJC524195 VSY524193:VSY524195 WCU524193:WCU524195 WMQ524193:WMQ524195 WWM524193:WWM524195 KA589729:KA589731 TW589729:TW589731 ADS589729:ADS589731 ANO589729:ANO589731 AXK589729:AXK589731 BHG589729:BHG589731 BRC589729:BRC589731 CAY589729:CAY589731 CKU589729:CKU589731 CUQ589729:CUQ589731 DEM589729:DEM589731 DOI589729:DOI589731 DYE589729:DYE589731 EIA589729:EIA589731 ERW589729:ERW589731 FBS589729:FBS589731 FLO589729:FLO589731 FVK589729:FVK589731 GFG589729:GFG589731 GPC589729:GPC589731 GYY589729:GYY589731 HIU589729:HIU589731 HSQ589729:HSQ589731 ICM589729:ICM589731 IMI589729:IMI589731 IWE589729:IWE589731 JGA589729:JGA589731 JPW589729:JPW589731 JZS589729:JZS589731 KJO589729:KJO589731 KTK589729:KTK589731 LDG589729:LDG589731 LNC589729:LNC589731 LWY589729:LWY589731 MGU589729:MGU589731 MQQ589729:MQQ589731 NAM589729:NAM589731 NKI589729:NKI589731 NUE589729:NUE589731 OEA589729:OEA589731 ONW589729:ONW589731 OXS589729:OXS589731 PHO589729:PHO589731 PRK589729:PRK589731 QBG589729:QBG589731 QLC589729:QLC589731 QUY589729:QUY589731 REU589729:REU589731 ROQ589729:ROQ589731 RYM589729:RYM589731 SII589729:SII589731 SSE589729:SSE589731 TCA589729:TCA589731 TLW589729:TLW589731 TVS589729:TVS589731 UFO589729:UFO589731 UPK589729:UPK589731 UZG589729:UZG589731 VJC589729:VJC589731 VSY589729:VSY589731 WCU589729:WCU589731 WMQ589729:WMQ589731 WWM589729:WWM589731 KA655265:KA655267 TW655265:TW655267 ADS655265:ADS655267 ANO655265:ANO655267 AXK655265:AXK655267 BHG655265:BHG655267 BRC655265:BRC655267 CAY655265:CAY655267 CKU655265:CKU655267 CUQ655265:CUQ655267 DEM655265:DEM655267 DOI655265:DOI655267 DYE655265:DYE655267 EIA655265:EIA655267 ERW655265:ERW655267 FBS655265:FBS655267 FLO655265:FLO655267 FVK655265:FVK655267 GFG655265:GFG655267 GPC655265:GPC655267 GYY655265:GYY655267 HIU655265:HIU655267 HSQ655265:HSQ655267 ICM655265:ICM655267 IMI655265:IMI655267 IWE655265:IWE655267 JGA655265:JGA655267 JPW655265:JPW655267 JZS655265:JZS655267 KJO655265:KJO655267 KTK655265:KTK655267 LDG655265:LDG655267 LNC655265:LNC655267 LWY655265:LWY655267 MGU655265:MGU655267 MQQ655265:MQQ655267 NAM655265:NAM655267 NKI655265:NKI655267 NUE655265:NUE655267 OEA655265:OEA655267 ONW655265:ONW655267 OXS655265:OXS655267 PHO655265:PHO655267 PRK655265:PRK655267 QBG655265:QBG655267 QLC655265:QLC655267 QUY655265:QUY655267 REU655265:REU655267 ROQ655265:ROQ655267 RYM655265:RYM655267 SII655265:SII655267 SSE655265:SSE655267 TCA655265:TCA655267 TLW655265:TLW655267 TVS655265:TVS655267 UFO655265:UFO655267 UPK655265:UPK655267 UZG655265:UZG655267 VJC655265:VJC655267 VSY655265:VSY655267 WCU655265:WCU655267 WMQ655265:WMQ655267 WWM655265:WWM655267 KA720801:KA720803 TW720801:TW720803 ADS720801:ADS720803 ANO720801:ANO720803 AXK720801:AXK720803 BHG720801:BHG720803 BRC720801:BRC720803 CAY720801:CAY720803 CKU720801:CKU720803 CUQ720801:CUQ720803 DEM720801:DEM720803 DOI720801:DOI720803 DYE720801:DYE720803 EIA720801:EIA720803 ERW720801:ERW720803 FBS720801:FBS720803 FLO720801:FLO720803 FVK720801:FVK720803 GFG720801:GFG720803 GPC720801:GPC720803 GYY720801:GYY720803 HIU720801:HIU720803 HSQ720801:HSQ720803 ICM720801:ICM720803 IMI720801:IMI720803 IWE720801:IWE720803 JGA720801:JGA720803 JPW720801:JPW720803 JZS720801:JZS720803 KJO720801:KJO720803 KTK720801:KTK720803 LDG720801:LDG720803 LNC720801:LNC720803 LWY720801:LWY720803 MGU720801:MGU720803 MQQ720801:MQQ720803 NAM720801:NAM720803 NKI720801:NKI720803 NUE720801:NUE720803 OEA720801:OEA720803 ONW720801:ONW720803 OXS720801:OXS720803 PHO720801:PHO720803 PRK720801:PRK720803 QBG720801:QBG720803 QLC720801:QLC720803 QUY720801:QUY720803 REU720801:REU720803 ROQ720801:ROQ720803 RYM720801:RYM720803 SII720801:SII720803 SSE720801:SSE720803 TCA720801:TCA720803 TLW720801:TLW720803 TVS720801:TVS720803 UFO720801:UFO720803 UPK720801:UPK720803 UZG720801:UZG720803 VJC720801:VJC720803 VSY720801:VSY720803 WCU720801:WCU720803 WMQ720801:WMQ720803 WWM720801:WWM720803 KA786337:KA786339 TW786337:TW786339 ADS786337:ADS786339 ANO786337:ANO786339 AXK786337:AXK786339 BHG786337:BHG786339 BRC786337:BRC786339 CAY786337:CAY786339 CKU786337:CKU786339 CUQ786337:CUQ786339 DEM786337:DEM786339 DOI786337:DOI786339 DYE786337:DYE786339 EIA786337:EIA786339 ERW786337:ERW786339 FBS786337:FBS786339 FLO786337:FLO786339 FVK786337:FVK786339 GFG786337:GFG786339 GPC786337:GPC786339 GYY786337:GYY786339 HIU786337:HIU786339 HSQ786337:HSQ786339 ICM786337:ICM786339 IMI786337:IMI786339 IWE786337:IWE786339 JGA786337:JGA786339 JPW786337:JPW786339 JZS786337:JZS786339 KJO786337:KJO786339 KTK786337:KTK786339 LDG786337:LDG786339 LNC786337:LNC786339 LWY786337:LWY786339 MGU786337:MGU786339 MQQ786337:MQQ786339 NAM786337:NAM786339 NKI786337:NKI786339 NUE786337:NUE786339 OEA786337:OEA786339 ONW786337:ONW786339 OXS786337:OXS786339 PHO786337:PHO786339 PRK786337:PRK786339 QBG786337:QBG786339 QLC786337:QLC786339 QUY786337:QUY786339 REU786337:REU786339 ROQ786337:ROQ786339 RYM786337:RYM786339 SII786337:SII786339 SSE786337:SSE786339 TCA786337:TCA786339 TLW786337:TLW786339 TVS786337:TVS786339 UFO786337:UFO786339 UPK786337:UPK786339 UZG786337:UZG786339 VJC786337:VJC786339 VSY786337:VSY786339 WCU786337:WCU786339 WMQ786337:WMQ786339 WWM786337:WWM786339 KA851873:KA851875 TW851873:TW851875 ADS851873:ADS851875 ANO851873:ANO851875 AXK851873:AXK851875 BHG851873:BHG851875 BRC851873:BRC851875 CAY851873:CAY851875 CKU851873:CKU851875 CUQ851873:CUQ851875 DEM851873:DEM851875 DOI851873:DOI851875 DYE851873:DYE851875 EIA851873:EIA851875 ERW851873:ERW851875 FBS851873:FBS851875 FLO851873:FLO851875 FVK851873:FVK851875 GFG851873:GFG851875 GPC851873:GPC851875 GYY851873:GYY851875 HIU851873:HIU851875 HSQ851873:HSQ851875 ICM851873:ICM851875 IMI851873:IMI851875 IWE851873:IWE851875 JGA851873:JGA851875 JPW851873:JPW851875 JZS851873:JZS851875 KJO851873:KJO851875 KTK851873:KTK851875 LDG851873:LDG851875 LNC851873:LNC851875 LWY851873:LWY851875 MGU851873:MGU851875 MQQ851873:MQQ851875 NAM851873:NAM851875 NKI851873:NKI851875 NUE851873:NUE851875 OEA851873:OEA851875 ONW851873:ONW851875 OXS851873:OXS851875 PHO851873:PHO851875 PRK851873:PRK851875 QBG851873:QBG851875 QLC851873:QLC851875 QUY851873:QUY851875 REU851873:REU851875 ROQ851873:ROQ851875 RYM851873:RYM851875 SII851873:SII851875 SSE851873:SSE851875 TCA851873:TCA851875 TLW851873:TLW851875 TVS851873:TVS851875 UFO851873:UFO851875 UPK851873:UPK851875 UZG851873:UZG851875 VJC851873:VJC851875 VSY851873:VSY851875 WCU851873:WCU851875 WMQ851873:WMQ851875 WWM851873:WWM851875 KA917409:KA917411 TW917409:TW917411 ADS917409:ADS917411 ANO917409:ANO917411 AXK917409:AXK917411 BHG917409:BHG917411 BRC917409:BRC917411 CAY917409:CAY917411 CKU917409:CKU917411 CUQ917409:CUQ917411 DEM917409:DEM917411 DOI917409:DOI917411 DYE917409:DYE917411 EIA917409:EIA917411 ERW917409:ERW917411 FBS917409:FBS917411 FLO917409:FLO917411 FVK917409:FVK917411 GFG917409:GFG917411 GPC917409:GPC917411 GYY917409:GYY917411 HIU917409:HIU917411 HSQ917409:HSQ917411 ICM917409:ICM917411 IMI917409:IMI917411 IWE917409:IWE917411 JGA917409:JGA917411 JPW917409:JPW917411 JZS917409:JZS917411 KJO917409:KJO917411 KTK917409:KTK917411 LDG917409:LDG917411 LNC917409:LNC917411 LWY917409:LWY917411 MGU917409:MGU917411 MQQ917409:MQQ917411 NAM917409:NAM917411 NKI917409:NKI917411 NUE917409:NUE917411 OEA917409:OEA917411 ONW917409:ONW917411 OXS917409:OXS917411 PHO917409:PHO917411 PRK917409:PRK917411 QBG917409:QBG917411 QLC917409:QLC917411 QUY917409:QUY917411 REU917409:REU917411 ROQ917409:ROQ917411 RYM917409:RYM917411 SII917409:SII917411 SSE917409:SSE917411 TCA917409:TCA917411 TLW917409:TLW917411 TVS917409:TVS917411 UFO917409:UFO917411 UPK917409:UPK917411 UZG917409:UZG917411 VJC917409:VJC917411 VSY917409:VSY917411 WCU917409:WCU917411 WMQ917409:WMQ917411 WWM917409:WWM917411 KA982945:KA982947 TW982945:TW982947 ADS982945:ADS982947 ANO982945:ANO982947 AXK982945:AXK982947 BHG982945:BHG982947 BRC982945:BRC982947 CAY982945:CAY982947 CKU982945:CKU982947 CUQ982945:CUQ982947 DEM982945:DEM982947 DOI982945:DOI982947 DYE982945:DYE982947 EIA982945:EIA982947 ERW982945:ERW982947 FBS982945:FBS982947 FLO982945:FLO982947 FVK982945:FVK982947 GFG982945:GFG982947 GPC982945:GPC982947 GYY982945:GYY982947 HIU982945:HIU982947 HSQ982945:HSQ982947 ICM982945:ICM982947 IMI982945:IMI982947 IWE982945:IWE982947 JGA982945:JGA982947 JPW982945:JPW982947 JZS982945:JZS982947 KJO982945:KJO982947 KTK982945:KTK982947 LDG982945:LDG982947 LNC982945:LNC982947 LWY982945:LWY982947 MGU982945:MGU982947 MQQ982945:MQQ982947 NAM982945:NAM982947 NKI982945:NKI982947 NUE982945:NUE982947 OEA982945:OEA982947 ONW982945:ONW982947 OXS982945:OXS982947 PHO982945:PHO982947 PRK982945:PRK982947 QBG982945:QBG982947 QLC982945:QLC982947 QUY982945:QUY982947 REU982945:REU982947 ROQ982945:ROQ982947 RYM982945:RYM982947 SII982945:SII982947 SSE982945:SSE982947 TCA982945:TCA982947 TLW982945:TLW982947 TVS982945:TVS982947 UFO982945:UFO982947 UPK982945:UPK982947 UZG982945:UZG982947 VJC982945:VJC982947 VSY982945:VSY982947 WCU982945:WCU982947 WMQ982945:WMQ982947 WWM982945:WWM982947 AF65435 KD65435 TZ65435 ADV65435 ANR65435 AXN65435 BHJ65435 BRF65435 CBB65435 CKX65435 CUT65435 DEP65435 DOL65435 DYH65435 EID65435 ERZ65435 FBV65435 FLR65435 FVN65435 GFJ65435 GPF65435 GZB65435 HIX65435 HST65435 ICP65435 IML65435 IWH65435 JGD65435 JPZ65435 JZV65435 KJR65435 KTN65435 LDJ65435 LNF65435 LXB65435 MGX65435 MQT65435 NAP65435 NKL65435 NUH65435 OED65435 ONZ65435 OXV65435 PHR65435 PRN65435 QBJ65435 QLF65435 QVB65435 REX65435 ROT65435 RYP65435 SIL65435 SSH65435 TCD65435 TLZ65435 TVV65435 UFR65435 UPN65435 UZJ65435 VJF65435 VTB65435 WCX65435 WMT65435 WWP65435 AF130971 KD130971 TZ130971 ADV130971 ANR130971 AXN130971 BHJ130971 BRF130971 CBB130971 CKX130971 CUT130971 DEP130971 DOL130971 DYH130971 EID130971 ERZ130971 FBV130971 FLR130971 FVN130971 GFJ130971 GPF130971 GZB130971 HIX130971 HST130971 ICP130971 IML130971 IWH130971 JGD130971 JPZ130971 JZV130971 KJR130971 KTN130971 LDJ130971 LNF130971 LXB130971 MGX130971 MQT130971 NAP130971 NKL130971 NUH130971 OED130971 ONZ130971 OXV130971 PHR130971 PRN130971 QBJ130971 QLF130971 QVB130971 REX130971 ROT130971 RYP130971 SIL130971 SSH130971 TCD130971 TLZ130971 TVV130971 UFR130971 UPN130971 UZJ130971 VJF130971 VTB130971 WCX130971 WMT130971 WWP130971 AF196507 KD196507 TZ196507 ADV196507 ANR196507 AXN196507 BHJ196507 BRF196507 CBB196507 CKX196507 CUT196507 DEP196507 DOL196507 DYH196507 EID196507 ERZ196507 FBV196507 FLR196507 FVN196507 GFJ196507 GPF196507 GZB196507 HIX196507 HST196507 ICP196507 IML196507 IWH196507 JGD196507 JPZ196507 JZV196507 KJR196507 KTN196507 LDJ196507 LNF196507 LXB196507 MGX196507 MQT196507 NAP196507 NKL196507 NUH196507 OED196507 ONZ196507 OXV196507 PHR196507 PRN196507 QBJ196507 QLF196507 QVB196507 REX196507 ROT196507 RYP196507 SIL196507 SSH196507 TCD196507 TLZ196507 TVV196507 UFR196507 UPN196507 UZJ196507 VJF196507 VTB196507 WCX196507 WMT196507 WWP196507 AF262043 KD262043 TZ262043 ADV262043 ANR262043 AXN262043 BHJ262043 BRF262043 CBB262043 CKX262043 CUT262043 DEP262043 DOL262043 DYH262043 EID262043 ERZ262043 FBV262043 FLR262043 FVN262043 GFJ262043 GPF262043 GZB262043 HIX262043 HST262043 ICP262043 IML262043 IWH262043 JGD262043 JPZ262043 JZV262043 KJR262043 KTN262043 LDJ262043 LNF262043 LXB262043 MGX262043 MQT262043 NAP262043 NKL262043 NUH262043 OED262043 ONZ262043 OXV262043 PHR262043 PRN262043 QBJ262043 QLF262043 QVB262043 REX262043 ROT262043 RYP262043 SIL262043 SSH262043 TCD262043 TLZ262043 TVV262043 UFR262043 UPN262043 UZJ262043 VJF262043 VTB262043 WCX262043 WMT262043 WWP262043 AF327579 KD327579 TZ327579 ADV327579 ANR327579 AXN327579 BHJ327579 BRF327579 CBB327579 CKX327579 CUT327579 DEP327579 DOL327579 DYH327579 EID327579 ERZ327579 FBV327579 FLR327579 FVN327579 GFJ327579 GPF327579 GZB327579 HIX327579 HST327579 ICP327579 IML327579 IWH327579 JGD327579 JPZ327579 JZV327579 KJR327579 KTN327579 LDJ327579 LNF327579 LXB327579 MGX327579 MQT327579 NAP327579 NKL327579 NUH327579 OED327579 ONZ327579 OXV327579 PHR327579 PRN327579 QBJ327579 QLF327579 QVB327579 REX327579 ROT327579 RYP327579 SIL327579 SSH327579 TCD327579 TLZ327579 TVV327579 UFR327579 UPN327579 UZJ327579 VJF327579 VTB327579 WCX327579 WMT327579 WWP327579 AF393115 KD393115 TZ393115 ADV393115 ANR393115 AXN393115 BHJ393115 BRF393115 CBB393115 CKX393115 CUT393115 DEP393115 DOL393115 DYH393115 EID393115 ERZ393115 FBV393115 FLR393115 FVN393115 GFJ393115 GPF393115 GZB393115 HIX393115 HST393115 ICP393115 IML393115 IWH393115 JGD393115 JPZ393115 JZV393115 KJR393115 KTN393115 LDJ393115 LNF393115 LXB393115 MGX393115 MQT393115 NAP393115 NKL393115 NUH393115 OED393115 ONZ393115 OXV393115 PHR393115 PRN393115 QBJ393115 QLF393115 QVB393115 REX393115 ROT393115 RYP393115 SIL393115 SSH393115 TCD393115 TLZ393115 TVV393115 UFR393115 UPN393115 UZJ393115 VJF393115 VTB393115 WCX393115 WMT393115 WWP393115 AF458651 KD458651 TZ458651 ADV458651 ANR458651 AXN458651 BHJ458651 BRF458651 CBB458651 CKX458651 CUT458651 DEP458651 DOL458651 DYH458651 EID458651 ERZ458651 FBV458651 FLR458651 FVN458651 GFJ458651 GPF458651 GZB458651 HIX458651 HST458651 ICP458651 IML458651 IWH458651 JGD458651 JPZ458651 JZV458651 KJR458651 KTN458651 LDJ458651 LNF458651 LXB458651 MGX458651 MQT458651 NAP458651 NKL458651 NUH458651 OED458651 ONZ458651 OXV458651 PHR458651 PRN458651 QBJ458651 QLF458651 QVB458651 REX458651 ROT458651 RYP458651 SIL458651 SSH458651 TCD458651 TLZ458651 TVV458651 UFR458651 UPN458651 UZJ458651 VJF458651 VTB458651 WCX458651 WMT458651 WWP458651 AF524187 KD524187 TZ524187 ADV524187 ANR524187 AXN524187 BHJ524187 BRF524187 CBB524187 CKX524187 CUT524187 DEP524187 DOL524187 DYH524187 EID524187 ERZ524187 FBV524187 FLR524187 FVN524187 GFJ524187 GPF524187 GZB524187 HIX524187 HST524187 ICP524187 IML524187 IWH524187 JGD524187 JPZ524187 JZV524187 KJR524187 KTN524187 LDJ524187 LNF524187 LXB524187 MGX524187 MQT524187 NAP524187 NKL524187 NUH524187 OED524187 ONZ524187 OXV524187 PHR524187 PRN524187 QBJ524187 QLF524187 QVB524187 REX524187 ROT524187 RYP524187 SIL524187 SSH524187 TCD524187 TLZ524187 TVV524187 UFR524187 UPN524187 UZJ524187 VJF524187 VTB524187 WCX524187 WMT524187 WWP524187 AF589723 KD589723 TZ589723 ADV589723 ANR589723 AXN589723 BHJ589723 BRF589723 CBB589723 CKX589723 CUT589723 DEP589723 DOL589723 DYH589723 EID589723 ERZ589723 FBV589723 FLR589723 FVN589723 GFJ589723 GPF589723 GZB589723 HIX589723 HST589723 ICP589723 IML589723 IWH589723 JGD589723 JPZ589723 JZV589723 KJR589723 KTN589723 LDJ589723 LNF589723 LXB589723 MGX589723 MQT589723 NAP589723 NKL589723 NUH589723 OED589723 ONZ589723 OXV589723 PHR589723 PRN589723 QBJ589723 QLF589723 QVB589723 REX589723 ROT589723 RYP589723 SIL589723 SSH589723 TCD589723 TLZ589723 TVV589723 UFR589723 UPN589723 UZJ589723 VJF589723 VTB589723 WCX589723 WMT589723 WWP589723 AF655259 KD655259 TZ655259 ADV655259 ANR655259 AXN655259 BHJ655259 BRF655259 CBB655259 CKX655259 CUT655259 DEP655259 DOL655259 DYH655259 EID655259 ERZ655259 FBV655259 FLR655259 FVN655259 GFJ655259 GPF655259 GZB655259 HIX655259 HST655259 ICP655259 IML655259 IWH655259 JGD655259 JPZ655259 JZV655259 KJR655259 KTN655259 LDJ655259 LNF655259 LXB655259 MGX655259 MQT655259 NAP655259 NKL655259 NUH655259 OED655259 ONZ655259 OXV655259 PHR655259 PRN655259 QBJ655259 QLF655259 QVB655259 REX655259 ROT655259 RYP655259 SIL655259 SSH655259 TCD655259 TLZ655259 TVV655259 UFR655259 UPN655259 UZJ655259 VJF655259 VTB655259 WCX655259 WMT655259 WWP655259 AF720795 KD720795 TZ720795 ADV720795 ANR720795 AXN720795 BHJ720795 BRF720795 CBB720795 CKX720795 CUT720795 DEP720795 DOL720795 DYH720795 EID720795 ERZ720795 FBV720795 FLR720795 FVN720795 GFJ720795 GPF720795 GZB720795 HIX720795 HST720795 ICP720795 IML720795 IWH720795 JGD720795 JPZ720795 JZV720795 KJR720795 KTN720795 LDJ720795 LNF720795 LXB720795 MGX720795 MQT720795 NAP720795 NKL720795 NUH720795 OED720795 ONZ720795 OXV720795 PHR720795 PRN720795 QBJ720795 QLF720795 QVB720795 REX720795 ROT720795 RYP720795 SIL720795 SSH720795 TCD720795 TLZ720795 TVV720795 UFR720795 UPN720795 UZJ720795 VJF720795 VTB720795 WCX720795 WMT720795 WWP720795 AF786331 KD786331 TZ786331 ADV786331 ANR786331 AXN786331 BHJ786331 BRF786331 CBB786331 CKX786331 CUT786331 DEP786331 DOL786331 DYH786331 EID786331 ERZ786331 FBV786331 FLR786331 FVN786331 GFJ786331 GPF786331 GZB786331 HIX786331 HST786331 ICP786331 IML786331 IWH786331 JGD786331 JPZ786331 JZV786331 KJR786331 KTN786331 LDJ786331 LNF786331 LXB786331 MGX786331 MQT786331 NAP786331 NKL786331 NUH786331 OED786331 ONZ786331 OXV786331 PHR786331 PRN786331 QBJ786331 QLF786331 QVB786331 REX786331 ROT786331 RYP786331 SIL786331 SSH786331 TCD786331 TLZ786331 TVV786331 UFR786331 UPN786331 UZJ786331 VJF786331 VTB786331 WCX786331 WMT786331 WWP786331 AF851867 KD851867 TZ851867 ADV851867 ANR851867 AXN851867 BHJ851867 BRF851867 CBB851867 CKX851867 CUT851867 DEP851867 DOL851867 DYH851867 EID851867 ERZ851867 FBV851867 FLR851867 FVN851867 GFJ851867 GPF851867 GZB851867 HIX851867 HST851867 ICP851867 IML851867 IWH851867 JGD851867 JPZ851867 JZV851867 KJR851867 KTN851867 LDJ851867 LNF851867 LXB851867 MGX851867 MQT851867 NAP851867 NKL851867 NUH851867 OED851867 ONZ851867 OXV851867 PHR851867 PRN851867 QBJ851867 QLF851867 QVB851867 REX851867 ROT851867 RYP851867 SIL851867 SSH851867 TCD851867 TLZ851867 TVV851867 UFR851867 UPN851867 UZJ851867 VJF851867 VTB851867 WCX851867 WMT851867 WWP851867 AF917403 KD917403 TZ917403 ADV917403 ANR917403 AXN917403 BHJ917403 BRF917403 CBB917403 CKX917403 CUT917403 DEP917403 DOL917403 DYH917403 EID917403 ERZ917403 FBV917403 FLR917403 FVN917403 GFJ917403 GPF917403 GZB917403 HIX917403 HST917403 ICP917403 IML917403 IWH917403 JGD917403 JPZ917403 JZV917403 KJR917403 KTN917403 LDJ917403 LNF917403 LXB917403 MGX917403 MQT917403 NAP917403 NKL917403 NUH917403 OED917403 ONZ917403 OXV917403 PHR917403 PRN917403 QBJ917403 QLF917403 QVB917403 REX917403 ROT917403 RYP917403 SIL917403 SSH917403 TCD917403 TLZ917403 TVV917403 UFR917403 UPN917403 UZJ917403 VJF917403 VTB917403 WCX917403 WMT917403 WWP917403 AF982939 KD982939 TZ982939 ADV982939 ANR982939 AXN982939 BHJ982939 BRF982939 CBB982939 CKX982939 CUT982939 DEP982939 DOL982939 DYH982939 EID982939 ERZ982939 FBV982939 FLR982939 FVN982939 GFJ982939 GPF982939 GZB982939 HIX982939 HST982939 ICP982939 IML982939 IWH982939 JGD982939 JPZ982939 JZV982939 KJR982939 KTN982939 LDJ982939 LNF982939 LXB982939 MGX982939 MQT982939 NAP982939 NKL982939 NUH982939 OED982939 ONZ982939 OXV982939 PHR982939 PRN982939 QBJ982939 QLF982939 QVB982939 REX982939 ROT982939 RYP982939 SIL982939 SSH982939 TCD982939 TLZ982939 TVV982939 UFR982939 UPN982939 UZJ982939 VJF982939 VTB982939 WCX982939 WMT982939 WWP982939 AF65441:AF65442 KD65441:KD65442 TZ65441:TZ65442 ADV65441:ADV65442 ANR65441:ANR65442 AXN65441:AXN65442 BHJ65441:BHJ65442 BRF65441:BRF65442 CBB65441:CBB65442 CKX65441:CKX65442 CUT65441:CUT65442 DEP65441:DEP65442 DOL65441:DOL65442 DYH65441:DYH65442 EID65441:EID65442 ERZ65441:ERZ65442 FBV65441:FBV65442 FLR65441:FLR65442 FVN65441:FVN65442 GFJ65441:GFJ65442 GPF65441:GPF65442 GZB65441:GZB65442 HIX65441:HIX65442 HST65441:HST65442 ICP65441:ICP65442 IML65441:IML65442 IWH65441:IWH65442 JGD65441:JGD65442 JPZ65441:JPZ65442 JZV65441:JZV65442 KJR65441:KJR65442 KTN65441:KTN65442 LDJ65441:LDJ65442 LNF65441:LNF65442 LXB65441:LXB65442 MGX65441:MGX65442 MQT65441:MQT65442 NAP65441:NAP65442 NKL65441:NKL65442 NUH65441:NUH65442 OED65441:OED65442 ONZ65441:ONZ65442 OXV65441:OXV65442 PHR65441:PHR65442 PRN65441:PRN65442 QBJ65441:QBJ65442 QLF65441:QLF65442 QVB65441:QVB65442 REX65441:REX65442 ROT65441:ROT65442 RYP65441:RYP65442 SIL65441:SIL65442 SSH65441:SSH65442 TCD65441:TCD65442 TLZ65441:TLZ65442 TVV65441:TVV65442 UFR65441:UFR65442 UPN65441:UPN65442 UZJ65441:UZJ65442 VJF65441:VJF65442 VTB65441:VTB65442 WCX65441:WCX65442 WMT65441:WMT65442 WWP65441:WWP65442 AF130977:AF130978 KD130977:KD130978 TZ130977:TZ130978 ADV130977:ADV130978 ANR130977:ANR130978 AXN130977:AXN130978 BHJ130977:BHJ130978 BRF130977:BRF130978 CBB130977:CBB130978 CKX130977:CKX130978 CUT130977:CUT130978 DEP130977:DEP130978 DOL130977:DOL130978 DYH130977:DYH130978 EID130977:EID130978 ERZ130977:ERZ130978 FBV130977:FBV130978 FLR130977:FLR130978 FVN130977:FVN130978 GFJ130977:GFJ130978 GPF130977:GPF130978 GZB130977:GZB130978 HIX130977:HIX130978 HST130977:HST130978 ICP130977:ICP130978 IML130977:IML130978 IWH130977:IWH130978 JGD130977:JGD130978 JPZ130977:JPZ130978 JZV130977:JZV130978 KJR130977:KJR130978 KTN130977:KTN130978 LDJ130977:LDJ130978 LNF130977:LNF130978 LXB130977:LXB130978 MGX130977:MGX130978 MQT130977:MQT130978 NAP130977:NAP130978 NKL130977:NKL130978 NUH130977:NUH130978 OED130977:OED130978 ONZ130977:ONZ130978 OXV130977:OXV130978 PHR130977:PHR130978 PRN130977:PRN130978 QBJ130977:QBJ130978 QLF130977:QLF130978 QVB130977:QVB130978 REX130977:REX130978 ROT130977:ROT130978 RYP130977:RYP130978 SIL130977:SIL130978 SSH130977:SSH130978 TCD130977:TCD130978 TLZ130977:TLZ130978 TVV130977:TVV130978 UFR130977:UFR130978 UPN130977:UPN130978 UZJ130977:UZJ130978 VJF130977:VJF130978 VTB130977:VTB130978 WCX130977:WCX130978 WMT130977:WMT130978 WWP130977:WWP130978 AF196513:AF196514 KD196513:KD196514 TZ196513:TZ196514 ADV196513:ADV196514 ANR196513:ANR196514 AXN196513:AXN196514 BHJ196513:BHJ196514 BRF196513:BRF196514 CBB196513:CBB196514 CKX196513:CKX196514 CUT196513:CUT196514 DEP196513:DEP196514 DOL196513:DOL196514 DYH196513:DYH196514 EID196513:EID196514 ERZ196513:ERZ196514 FBV196513:FBV196514 FLR196513:FLR196514 FVN196513:FVN196514 GFJ196513:GFJ196514 GPF196513:GPF196514 GZB196513:GZB196514 HIX196513:HIX196514 HST196513:HST196514 ICP196513:ICP196514 IML196513:IML196514 IWH196513:IWH196514 JGD196513:JGD196514 JPZ196513:JPZ196514 JZV196513:JZV196514 KJR196513:KJR196514 KTN196513:KTN196514 LDJ196513:LDJ196514 LNF196513:LNF196514 LXB196513:LXB196514 MGX196513:MGX196514 MQT196513:MQT196514 NAP196513:NAP196514 NKL196513:NKL196514 NUH196513:NUH196514 OED196513:OED196514 ONZ196513:ONZ196514 OXV196513:OXV196514 PHR196513:PHR196514 PRN196513:PRN196514 QBJ196513:QBJ196514 QLF196513:QLF196514 QVB196513:QVB196514 REX196513:REX196514 ROT196513:ROT196514 RYP196513:RYP196514 SIL196513:SIL196514 SSH196513:SSH196514 TCD196513:TCD196514 TLZ196513:TLZ196514 TVV196513:TVV196514 UFR196513:UFR196514 UPN196513:UPN196514 UZJ196513:UZJ196514 VJF196513:VJF196514 VTB196513:VTB196514 WCX196513:WCX196514 WMT196513:WMT196514 WWP196513:WWP196514 AF262049:AF262050 KD262049:KD262050 TZ262049:TZ262050 ADV262049:ADV262050 ANR262049:ANR262050 AXN262049:AXN262050 BHJ262049:BHJ262050 BRF262049:BRF262050 CBB262049:CBB262050 CKX262049:CKX262050 CUT262049:CUT262050 DEP262049:DEP262050 DOL262049:DOL262050 DYH262049:DYH262050 EID262049:EID262050 ERZ262049:ERZ262050 FBV262049:FBV262050 FLR262049:FLR262050 FVN262049:FVN262050 GFJ262049:GFJ262050 GPF262049:GPF262050 GZB262049:GZB262050 HIX262049:HIX262050 HST262049:HST262050 ICP262049:ICP262050 IML262049:IML262050 IWH262049:IWH262050 JGD262049:JGD262050 JPZ262049:JPZ262050 JZV262049:JZV262050 KJR262049:KJR262050 KTN262049:KTN262050 LDJ262049:LDJ262050 LNF262049:LNF262050 LXB262049:LXB262050 MGX262049:MGX262050 MQT262049:MQT262050 NAP262049:NAP262050 NKL262049:NKL262050 NUH262049:NUH262050 OED262049:OED262050 ONZ262049:ONZ262050 OXV262049:OXV262050 PHR262049:PHR262050 PRN262049:PRN262050 QBJ262049:QBJ262050 QLF262049:QLF262050 QVB262049:QVB262050 REX262049:REX262050 ROT262049:ROT262050 RYP262049:RYP262050 SIL262049:SIL262050 SSH262049:SSH262050 TCD262049:TCD262050 TLZ262049:TLZ262050 TVV262049:TVV262050 UFR262049:UFR262050 UPN262049:UPN262050 UZJ262049:UZJ262050 VJF262049:VJF262050 VTB262049:VTB262050 WCX262049:WCX262050 WMT262049:WMT262050 WWP262049:WWP262050 AF327585:AF327586 KD327585:KD327586 TZ327585:TZ327586 ADV327585:ADV327586 ANR327585:ANR327586 AXN327585:AXN327586 BHJ327585:BHJ327586 BRF327585:BRF327586 CBB327585:CBB327586 CKX327585:CKX327586 CUT327585:CUT327586 DEP327585:DEP327586 DOL327585:DOL327586 DYH327585:DYH327586 EID327585:EID327586 ERZ327585:ERZ327586 FBV327585:FBV327586 FLR327585:FLR327586 FVN327585:FVN327586 GFJ327585:GFJ327586 GPF327585:GPF327586 GZB327585:GZB327586 HIX327585:HIX327586 HST327585:HST327586 ICP327585:ICP327586 IML327585:IML327586 IWH327585:IWH327586 JGD327585:JGD327586 JPZ327585:JPZ327586 JZV327585:JZV327586 KJR327585:KJR327586 KTN327585:KTN327586 LDJ327585:LDJ327586 LNF327585:LNF327586 LXB327585:LXB327586 MGX327585:MGX327586 MQT327585:MQT327586 NAP327585:NAP327586 NKL327585:NKL327586 NUH327585:NUH327586 OED327585:OED327586 ONZ327585:ONZ327586 OXV327585:OXV327586 PHR327585:PHR327586 PRN327585:PRN327586 QBJ327585:QBJ327586 QLF327585:QLF327586 QVB327585:QVB327586 REX327585:REX327586 ROT327585:ROT327586 RYP327585:RYP327586 SIL327585:SIL327586 SSH327585:SSH327586 TCD327585:TCD327586 TLZ327585:TLZ327586 TVV327585:TVV327586 UFR327585:UFR327586 UPN327585:UPN327586 UZJ327585:UZJ327586 VJF327585:VJF327586 VTB327585:VTB327586 WCX327585:WCX327586 WMT327585:WMT327586 WWP327585:WWP327586 AF393121:AF393122 KD393121:KD393122 TZ393121:TZ393122 ADV393121:ADV393122 ANR393121:ANR393122 AXN393121:AXN393122 BHJ393121:BHJ393122 BRF393121:BRF393122 CBB393121:CBB393122 CKX393121:CKX393122 CUT393121:CUT393122 DEP393121:DEP393122 DOL393121:DOL393122 DYH393121:DYH393122 EID393121:EID393122 ERZ393121:ERZ393122 FBV393121:FBV393122 FLR393121:FLR393122 FVN393121:FVN393122 GFJ393121:GFJ393122 GPF393121:GPF393122 GZB393121:GZB393122 HIX393121:HIX393122 HST393121:HST393122 ICP393121:ICP393122 IML393121:IML393122 IWH393121:IWH393122 JGD393121:JGD393122 JPZ393121:JPZ393122 JZV393121:JZV393122 KJR393121:KJR393122 KTN393121:KTN393122 LDJ393121:LDJ393122 LNF393121:LNF393122 LXB393121:LXB393122 MGX393121:MGX393122 MQT393121:MQT393122 NAP393121:NAP393122 NKL393121:NKL393122 NUH393121:NUH393122 OED393121:OED393122 ONZ393121:ONZ393122 OXV393121:OXV393122 PHR393121:PHR393122 PRN393121:PRN393122 QBJ393121:QBJ393122 QLF393121:QLF393122 QVB393121:QVB393122 REX393121:REX393122 ROT393121:ROT393122 RYP393121:RYP393122 SIL393121:SIL393122 SSH393121:SSH393122 TCD393121:TCD393122 TLZ393121:TLZ393122 TVV393121:TVV393122 UFR393121:UFR393122 UPN393121:UPN393122 UZJ393121:UZJ393122 VJF393121:VJF393122 VTB393121:VTB393122 WCX393121:WCX393122 WMT393121:WMT393122 WWP393121:WWP393122 AF458657:AF458658 KD458657:KD458658 TZ458657:TZ458658 ADV458657:ADV458658 ANR458657:ANR458658 AXN458657:AXN458658 BHJ458657:BHJ458658 BRF458657:BRF458658 CBB458657:CBB458658 CKX458657:CKX458658 CUT458657:CUT458658 DEP458657:DEP458658 DOL458657:DOL458658 DYH458657:DYH458658 EID458657:EID458658 ERZ458657:ERZ458658 FBV458657:FBV458658 FLR458657:FLR458658 FVN458657:FVN458658 GFJ458657:GFJ458658 GPF458657:GPF458658 GZB458657:GZB458658 HIX458657:HIX458658 HST458657:HST458658 ICP458657:ICP458658 IML458657:IML458658 IWH458657:IWH458658 JGD458657:JGD458658 JPZ458657:JPZ458658 JZV458657:JZV458658 KJR458657:KJR458658 KTN458657:KTN458658 LDJ458657:LDJ458658 LNF458657:LNF458658 LXB458657:LXB458658 MGX458657:MGX458658 MQT458657:MQT458658 NAP458657:NAP458658 NKL458657:NKL458658 NUH458657:NUH458658 OED458657:OED458658 ONZ458657:ONZ458658 OXV458657:OXV458658 PHR458657:PHR458658 PRN458657:PRN458658 QBJ458657:QBJ458658 QLF458657:QLF458658 QVB458657:QVB458658 REX458657:REX458658 ROT458657:ROT458658 RYP458657:RYP458658 SIL458657:SIL458658 SSH458657:SSH458658 TCD458657:TCD458658 TLZ458657:TLZ458658 TVV458657:TVV458658 UFR458657:UFR458658 UPN458657:UPN458658 UZJ458657:UZJ458658 VJF458657:VJF458658 VTB458657:VTB458658 WCX458657:WCX458658 WMT458657:WMT458658 WWP458657:WWP458658 AF524193:AF524194 KD524193:KD524194 TZ524193:TZ524194 ADV524193:ADV524194 ANR524193:ANR524194 AXN524193:AXN524194 BHJ524193:BHJ524194 BRF524193:BRF524194 CBB524193:CBB524194 CKX524193:CKX524194 CUT524193:CUT524194 DEP524193:DEP524194 DOL524193:DOL524194 DYH524193:DYH524194 EID524193:EID524194 ERZ524193:ERZ524194 FBV524193:FBV524194 FLR524193:FLR524194 FVN524193:FVN524194 GFJ524193:GFJ524194 GPF524193:GPF524194 GZB524193:GZB524194 HIX524193:HIX524194 HST524193:HST524194 ICP524193:ICP524194 IML524193:IML524194 IWH524193:IWH524194 JGD524193:JGD524194 JPZ524193:JPZ524194 JZV524193:JZV524194 KJR524193:KJR524194 KTN524193:KTN524194 LDJ524193:LDJ524194 LNF524193:LNF524194 LXB524193:LXB524194 MGX524193:MGX524194 MQT524193:MQT524194 NAP524193:NAP524194 NKL524193:NKL524194 NUH524193:NUH524194 OED524193:OED524194 ONZ524193:ONZ524194 OXV524193:OXV524194 PHR524193:PHR524194 PRN524193:PRN524194 QBJ524193:QBJ524194 QLF524193:QLF524194 QVB524193:QVB524194 REX524193:REX524194 ROT524193:ROT524194 RYP524193:RYP524194 SIL524193:SIL524194 SSH524193:SSH524194 TCD524193:TCD524194 TLZ524193:TLZ524194 TVV524193:TVV524194 UFR524193:UFR524194 UPN524193:UPN524194 UZJ524193:UZJ524194 VJF524193:VJF524194 VTB524193:VTB524194 WCX524193:WCX524194 WMT524193:WMT524194 WWP524193:WWP524194 AF589729:AF589730 KD589729:KD589730 TZ589729:TZ589730 ADV589729:ADV589730 ANR589729:ANR589730 AXN589729:AXN589730 BHJ589729:BHJ589730 BRF589729:BRF589730 CBB589729:CBB589730 CKX589729:CKX589730 CUT589729:CUT589730 DEP589729:DEP589730 DOL589729:DOL589730 DYH589729:DYH589730 EID589729:EID589730 ERZ589729:ERZ589730 FBV589729:FBV589730 FLR589729:FLR589730 FVN589729:FVN589730 GFJ589729:GFJ589730 GPF589729:GPF589730 GZB589729:GZB589730 HIX589729:HIX589730 HST589729:HST589730 ICP589729:ICP589730 IML589729:IML589730 IWH589729:IWH589730 JGD589729:JGD589730 JPZ589729:JPZ589730 JZV589729:JZV589730 KJR589729:KJR589730 KTN589729:KTN589730 LDJ589729:LDJ589730 LNF589729:LNF589730 LXB589729:LXB589730 MGX589729:MGX589730 MQT589729:MQT589730 NAP589729:NAP589730 NKL589729:NKL589730 NUH589729:NUH589730 OED589729:OED589730 ONZ589729:ONZ589730 OXV589729:OXV589730 PHR589729:PHR589730 PRN589729:PRN589730 QBJ589729:QBJ589730 QLF589729:QLF589730 QVB589729:QVB589730 REX589729:REX589730 ROT589729:ROT589730 RYP589729:RYP589730 SIL589729:SIL589730 SSH589729:SSH589730 TCD589729:TCD589730 TLZ589729:TLZ589730 TVV589729:TVV589730 UFR589729:UFR589730 UPN589729:UPN589730 UZJ589729:UZJ589730 VJF589729:VJF589730 VTB589729:VTB589730 WCX589729:WCX589730 WMT589729:WMT589730 WWP589729:WWP589730 AF655265:AF655266 KD655265:KD655266 TZ655265:TZ655266 ADV655265:ADV655266 ANR655265:ANR655266 AXN655265:AXN655266 BHJ655265:BHJ655266 BRF655265:BRF655266 CBB655265:CBB655266 CKX655265:CKX655266 CUT655265:CUT655266 DEP655265:DEP655266 DOL655265:DOL655266 DYH655265:DYH655266 EID655265:EID655266 ERZ655265:ERZ655266 FBV655265:FBV655266 FLR655265:FLR655266 FVN655265:FVN655266 GFJ655265:GFJ655266 GPF655265:GPF655266 GZB655265:GZB655266 HIX655265:HIX655266 HST655265:HST655266 ICP655265:ICP655266 IML655265:IML655266 IWH655265:IWH655266 JGD655265:JGD655266 JPZ655265:JPZ655266 JZV655265:JZV655266 KJR655265:KJR655266 KTN655265:KTN655266 LDJ655265:LDJ655266 LNF655265:LNF655266 LXB655265:LXB655266 MGX655265:MGX655266 MQT655265:MQT655266 NAP655265:NAP655266 NKL655265:NKL655266 NUH655265:NUH655266 OED655265:OED655266 ONZ655265:ONZ655266 OXV655265:OXV655266 PHR655265:PHR655266 PRN655265:PRN655266 QBJ655265:QBJ655266 QLF655265:QLF655266 QVB655265:QVB655266 REX655265:REX655266 ROT655265:ROT655266 RYP655265:RYP655266 SIL655265:SIL655266 SSH655265:SSH655266 TCD655265:TCD655266 TLZ655265:TLZ655266 TVV655265:TVV655266 UFR655265:UFR655266 UPN655265:UPN655266 UZJ655265:UZJ655266 VJF655265:VJF655266 VTB655265:VTB655266 WCX655265:WCX655266 WMT655265:WMT655266 WWP655265:WWP655266 AF720801:AF720802 KD720801:KD720802 TZ720801:TZ720802 ADV720801:ADV720802 ANR720801:ANR720802 AXN720801:AXN720802 BHJ720801:BHJ720802 BRF720801:BRF720802 CBB720801:CBB720802 CKX720801:CKX720802 CUT720801:CUT720802 DEP720801:DEP720802 DOL720801:DOL720802 DYH720801:DYH720802 EID720801:EID720802 ERZ720801:ERZ720802 FBV720801:FBV720802 FLR720801:FLR720802 FVN720801:FVN720802 GFJ720801:GFJ720802 GPF720801:GPF720802 GZB720801:GZB720802 HIX720801:HIX720802 HST720801:HST720802 ICP720801:ICP720802 IML720801:IML720802 IWH720801:IWH720802 JGD720801:JGD720802 JPZ720801:JPZ720802 JZV720801:JZV720802 KJR720801:KJR720802 KTN720801:KTN720802 LDJ720801:LDJ720802 LNF720801:LNF720802 LXB720801:LXB720802 MGX720801:MGX720802 MQT720801:MQT720802 NAP720801:NAP720802 NKL720801:NKL720802 NUH720801:NUH720802 OED720801:OED720802 ONZ720801:ONZ720802 OXV720801:OXV720802 PHR720801:PHR720802 PRN720801:PRN720802 QBJ720801:QBJ720802 QLF720801:QLF720802 QVB720801:QVB720802 REX720801:REX720802 ROT720801:ROT720802 RYP720801:RYP720802 SIL720801:SIL720802 SSH720801:SSH720802 TCD720801:TCD720802 TLZ720801:TLZ720802 TVV720801:TVV720802 UFR720801:UFR720802 UPN720801:UPN720802 UZJ720801:UZJ720802 VJF720801:VJF720802 VTB720801:VTB720802 WCX720801:WCX720802 WMT720801:WMT720802 WWP720801:WWP720802 AF786337:AF786338 KD786337:KD786338 TZ786337:TZ786338 ADV786337:ADV786338 ANR786337:ANR786338 AXN786337:AXN786338 BHJ786337:BHJ786338 BRF786337:BRF786338 CBB786337:CBB786338 CKX786337:CKX786338 CUT786337:CUT786338 DEP786337:DEP786338 DOL786337:DOL786338 DYH786337:DYH786338 EID786337:EID786338 ERZ786337:ERZ786338 FBV786337:FBV786338 FLR786337:FLR786338 FVN786337:FVN786338 GFJ786337:GFJ786338 GPF786337:GPF786338 GZB786337:GZB786338 HIX786337:HIX786338 HST786337:HST786338 ICP786337:ICP786338 IML786337:IML786338 IWH786337:IWH786338 JGD786337:JGD786338 JPZ786337:JPZ786338 JZV786337:JZV786338 KJR786337:KJR786338 KTN786337:KTN786338 LDJ786337:LDJ786338 LNF786337:LNF786338 LXB786337:LXB786338 MGX786337:MGX786338 MQT786337:MQT786338 NAP786337:NAP786338 NKL786337:NKL786338 NUH786337:NUH786338 OED786337:OED786338 ONZ786337:ONZ786338 OXV786337:OXV786338 PHR786337:PHR786338 PRN786337:PRN786338 QBJ786337:QBJ786338 QLF786337:QLF786338 QVB786337:QVB786338 REX786337:REX786338 ROT786337:ROT786338 RYP786337:RYP786338 SIL786337:SIL786338 SSH786337:SSH786338 TCD786337:TCD786338 TLZ786337:TLZ786338 TVV786337:TVV786338 UFR786337:UFR786338 UPN786337:UPN786338 UZJ786337:UZJ786338 VJF786337:VJF786338 VTB786337:VTB786338 WCX786337:WCX786338 WMT786337:WMT786338 WWP786337:WWP786338 AF851873:AF851874 KD851873:KD851874 TZ851873:TZ851874 ADV851873:ADV851874 ANR851873:ANR851874 AXN851873:AXN851874 BHJ851873:BHJ851874 BRF851873:BRF851874 CBB851873:CBB851874 CKX851873:CKX851874 CUT851873:CUT851874 DEP851873:DEP851874 DOL851873:DOL851874 DYH851873:DYH851874 EID851873:EID851874 ERZ851873:ERZ851874 FBV851873:FBV851874 FLR851873:FLR851874 FVN851873:FVN851874 GFJ851873:GFJ851874 GPF851873:GPF851874 GZB851873:GZB851874 HIX851873:HIX851874 HST851873:HST851874 ICP851873:ICP851874 IML851873:IML851874 IWH851873:IWH851874 JGD851873:JGD851874 JPZ851873:JPZ851874 JZV851873:JZV851874 KJR851873:KJR851874 KTN851873:KTN851874 LDJ851873:LDJ851874 LNF851873:LNF851874 LXB851873:LXB851874 MGX851873:MGX851874 MQT851873:MQT851874 NAP851873:NAP851874 NKL851873:NKL851874 NUH851873:NUH851874 OED851873:OED851874 ONZ851873:ONZ851874 OXV851873:OXV851874 PHR851873:PHR851874 PRN851873:PRN851874 QBJ851873:QBJ851874 QLF851873:QLF851874 QVB851873:QVB851874 REX851873:REX851874 ROT851873:ROT851874 RYP851873:RYP851874 SIL851873:SIL851874 SSH851873:SSH851874 TCD851873:TCD851874 TLZ851873:TLZ851874 TVV851873:TVV851874 UFR851873:UFR851874 UPN851873:UPN851874 UZJ851873:UZJ851874 VJF851873:VJF851874 VTB851873:VTB851874 WCX851873:WCX851874 WMT851873:WMT851874 WWP851873:WWP851874 AF917409:AF917410 KD917409:KD917410 TZ917409:TZ917410 ADV917409:ADV917410 ANR917409:ANR917410 AXN917409:AXN917410 BHJ917409:BHJ917410 BRF917409:BRF917410 CBB917409:CBB917410 CKX917409:CKX917410 CUT917409:CUT917410 DEP917409:DEP917410 DOL917409:DOL917410 DYH917409:DYH917410 EID917409:EID917410 ERZ917409:ERZ917410 FBV917409:FBV917410 FLR917409:FLR917410 FVN917409:FVN917410 GFJ917409:GFJ917410 GPF917409:GPF917410 GZB917409:GZB917410 HIX917409:HIX917410 HST917409:HST917410 ICP917409:ICP917410 IML917409:IML917410 IWH917409:IWH917410 JGD917409:JGD917410 JPZ917409:JPZ917410 JZV917409:JZV917410 KJR917409:KJR917410 KTN917409:KTN917410 LDJ917409:LDJ917410 LNF917409:LNF917410 LXB917409:LXB917410 MGX917409:MGX917410 MQT917409:MQT917410 NAP917409:NAP917410 NKL917409:NKL917410 NUH917409:NUH917410 OED917409:OED917410 ONZ917409:ONZ917410 OXV917409:OXV917410 PHR917409:PHR917410 PRN917409:PRN917410 QBJ917409:QBJ917410 QLF917409:QLF917410 QVB917409:QVB917410 REX917409:REX917410 ROT917409:ROT917410 RYP917409:RYP917410 SIL917409:SIL917410 SSH917409:SSH917410 TCD917409:TCD917410 TLZ917409:TLZ917410 TVV917409:TVV917410 UFR917409:UFR917410 UPN917409:UPN917410 UZJ917409:UZJ917410 VJF917409:VJF917410 VTB917409:VTB917410 WCX917409:WCX917410 WMT917409:WMT917410 WWP917409:WWP917410 AF982945:AF982946 KD982945:KD982946 TZ982945:TZ982946 ADV982945:ADV982946 ANR982945:ANR982946 AXN982945:AXN982946 BHJ982945:BHJ982946 BRF982945:BRF982946 CBB982945:CBB982946 CKX982945:CKX982946 CUT982945:CUT982946 DEP982945:DEP982946 DOL982945:DOL982946 DYH982945:DYH982946 EID982945:EID982946 ERZ982945:ERZ982946 FBV982945:FBV982946 FLR982945:FLR982946 FVN982945:FVN982946 GFJ982945:GFJ982946 GPF982945:GPF982946 GZB982945:GZB982946 HIX982945:HIX982946 HST982945:HST982946 ICP982945:ICP982946 IML982945:IML982946 IWH982945:IWH982946 JGD982945:JGD982946 JPZ982945:JPZ982946 JZV982945:JZV982946 KJR982945:KJR982946 KTN982945:KTN982946 LDJ982945:LDJ982946 LNF982945:LNF982946 LXB982945:LXB982946 MGX982945:MGX982946 MQT982945:MQT982946 NAP982945:NAP982946 NKL982945:NKL982946 NUH982945:NUH982946 OED982945:OED982946 ONZ982945:ONZ982946 OXV982945:OXV982946 PHR982945:PHR982946 PRN982945:PRN982946 QBJ982945:QBJ982946 QLF982945:QLF982946 QVB982945:QVB982946 REX982945:REX982946 ROT982945:ROT982946 RYP982945:RYP982946 SIL982945:SIL982946 SSH982945:SSH982946 TCD982945:TCD982946 TLZ982945:TLZ982946 TVV982945:TVV982946 UFR982945:UFR982946 UPN982945:UPN982946 UZJ982945:UZJ982946 VJF982945:VJF982946 VTB982945:VTB982946 WCX982945:WCX982946 WMT982945:WMT982946 WWP982945:WWP982946 AJ65434:AJ65435 KH65434:KH65435 UD65434:UD65435 ADZ65434:ADZ65435 ANV65434:ANV65435 AXR65434:AXR65435 BHN65434:BHN65435 BRJ65434:BRJ65435 CBF65434:CBF65435 CLB65434:CLB65435 CUX65434:CUX65435 DET65434:DET65435 DOP65434:DOP65435 DYL65434:DYL65435 EIH65434:EIH65435 ESD65434:ESD65435 FBZ65434:FBZ65435 FLV65434:FLV65435 FVR65434:FVR65435 GFN65434:GFN65435 GPJ65434:GPJ65435 GZF65434:GZF65435 HJB65434:HJB65435 HSX65434:HSX65435 ICT65434:ICT65435 IMP65434:IMP65435 IWL65434:IWL65435 JGH65434:JGH65435 JQD65434:JQD65435 JZZ65434:JZZ65435 KJV65434:KJV65435 KTR65434:KTR65435 LDN65434:LDN65435 LNJ65434:LNJ65435 LXF65434:LXF65435 MHB65434:MHB65435 MQX65434:MQX65435 NAT65434:NAT65435 NKP65434:NKP65435 NUL65434:NUL65435 OEH65434:OEH65435 OOD65434:OOD65435 OXZ65434:OXZ65435 PHV65434:PHV65435 PRR65434:PRR65435 QBN65434:QBN65435 QLJ65434:QLJ65435 QVF65434:QVF65435 RFB65434:RFB65435 ROX65434:ROX65435 RYT65434:RYT65435 SIP65434:SIP65435 SSL65434:SSL65435 TCH65434:TCH65435 TMD65434:TMD65435 TVZ65434:TVZ65435 UFV65434:UFV65435 UPR65434:UPR65435 UZN65434:UZN65435 VJJ65434:VJJ65435 VTF65434:VTF65435 WDB65434:WDB65435 WMX65434:WMX65435 WWT65434:WWT65435 AJ130970:AJ130971 KH130970:KH130971 UD130970:UD130971 ADZ130970:ADZ130971 ANV130970:ANV130971 AXR130970:AXR130971 BHN130970:BHN130971 BRJ130970:BRJ130971 CBF130970:CBF130971 CLB130970:CLB130971 CUX130970:CUX130971 DET130970:DET130971 DOP130970:DOP130971 DYL130970:DYL130971 EIH130970:EIH130971 ESD130970:ESD130971 FBZ130970:FBZ130971 FLV130970:FLV130971 FVR130970:FVR130971 GFN130970:GFN130971 GPJ130970:GPJ130971 GZF130970:GZF130971 HJB130970:HJB130971 HSX130970:HSX130971 ICT130970:ICT130971 IMP130970:IMP130971 IWL130970:IWL130971 JGH130970:JGH130971 JQD130970:JQD130971 JZZ130970:JZZ130971 KJV130970:KJV130971 KTR130970:KTR130971 LDN130970:LDN130971 LNJ130970:LNJ130971 LXF130970:LXF130971 MHB130970:MHB130971 MQX130970:MQX130971 NAT130970:NAT130971 NKP130970:NKP130971 NUL130970:NUL130971 OEH130970:OEH130971 OOD130970:OOD130971 OXZ130970:OXZ130971 PHV130970:PHV130971 PRR130970:PRR130971 QBN130970:QBN130971 QLJ130970:QLJ130971 QVF130970:QVF130971 RFB130970:RFB130971 ROX130970:ROX130971 RYT130970:RYT130971 SIP130970:SIP130971 SSL130970:SSL130971 TCH130970:TCH130971 TMD130970:TMD130971 TVZ130970:TVZ130971 UFV130970:UFV130971 UPR130970:UPR130971 UZN130970:UZN130971 VJJ130970:VJJ130971 VTF130970:VTF130971 WDB130970:WDB130971 WMX130970:WMX130971 WWT130970:WWT130971 AJ196506:AJ196507 KH196506:KH196507 UD196506:UD196507 ADZ196506:ADZ196507 ANV196506:ANV196507 AXR196506:AXR196507 BHN196506:BHN196507 BRJ196506:BRJ196507 CBF196506:CBF196507 CLB196506:CLB196507 CUX196506:CUX196507 DET196506:DET196507 DOP196506:DOP196507 DYL196506:DYL196507 EIH196506:EIH196507 ESD196506:ESD196507 FBZ196506:FBZ196507 FLV196506:FLV196507 FVR196506:FVR196507 GFN196506:GFN196507 GPJ196506:GPJ196507 GZF196506:GZF196507 HJB196506:HJB196507 HSX196506:HSX196507 ICT196506:ICT196507 IMP196506:IMP196507 IWL196506:IWL196507 JGH196506:JGH196507 JQD196506:JQD196507 JZZ196506:JZZ196507 KJV196506:KJV196507 KTR196506:KTR196507 LDN196506:LDN196507 LNJ196506:LNJ196507 LXF196506:LXF196507 MHB196506:MHB196507 MQX196506:MQX196507 NAT196506:NAT196507 NKP196506:NKP196507 NUL196506:NUL196507 OEH196506:OEH196507 OOD196506:OOD196507 OXZ196506:OXZ196507 PHV196506:PHV196507 PRR196506:PRR196507 QBN196506:QBN196507 QLJ196506:QLJ196507 QVF196506:QVF196507 RFB196506:RFB196507 ROX196506:ROX196507 RYT196506:RYT196507 SIP196506:SIP196507 SSL196506:SSL196507 TCH196506:TCH196507 TMD196506:TMD196507 TVZ196506:TVZ196507 UFV196506:UFV196507 UPR196506:UPR196507 UZN196506:UZN196507 VJJ196506:VJJ196507 VTF196506:VTF196507 WDB196506:WDB196507 WMX196506:WMX196507 WWT196506:WWT196507 AJ262042:AJ262043 KH262042:KH262043 UD262042:UD262043 ADZ262042:ADZ262043 ANV262042:ANV262043 AXR262042:AXR262043 BHN262042:BHN262043 BRJ262042:BRJ262043 CBF262042:CBF262043 CLB262042:CLB262043 CUX262042:CUX262043 DET262042:DET262043 DOP262042:DOP262043 DYL262042:DYL262043 EIH262042:EIH262043 ESD262042:ESD262043 FBZ262042:FBZ262043 FLV262042:FLV262043 FVR262042:FVR262043 GFN262042:GFN262043 GPJ262042:GPJ262043 GZF262042:GZF262043 HJB262042:HJB262043 HSX262042:HSX262043 ICT262042:ICT262043 IMP262042:IMP262043 IWL262042:IWL262043 JGH262042:JGH262043 JQD262042:JQD262043 JZZ262042:JZZ262043 KJV262042:KJV262043 KTR262042:KTR262043 LDN262042:LDN262043 LNJ262042:LNJ262043 LXF262042:LXF262043 MHB262042:MHB262043 MQX262042:MQX262043 NAT262042:NAT262043 NKP262042:NKP262043 NUL262042:NUL262043 OEH262042:OEH262043 OOD262042:OOD262043 OXZ262042:OXZ262043 PHV262042:PHV262043 PRR262042:PRR262043 QBN262042:QBN262043 QLJ262042:QLJ262043 QVF262042:QVF262043 RFB262042:RFB262043 ROX262042:ROX262043 RYT262042:RYT262043 SIP262042:SIP262043 SSL262042:SSL262043 TCH262042:TCH262043 TMD262042:TMD262043 TVZ262042:TVZ262043 UFV262042:UFV262043 UPR262042:UPR262043 UZN262042:UZN262043 VJJ262042:VJJ262043 VTF262042:VTF262043 WDB262042:WDB262043 WMX262042:WMX262043 WWT262042:WWT262043 AJ327578:AJ327579 KH327578:KH327579 UD327578:UD327579 ADZ327578:ADZ327579 ANV327578:ANV327579 AXR327578:AXR327579 BHN327578:BHN327579 BRJ327578:BRJ327579 CBF327578:CBF327579 CLB327578:CLB327579 CUX327578:CUX327579 DET327578:DET327579 DOP327578:DOP327579 DYL327578:DYL327579 EIH327578:EIH327579 ESD327578:ESD327579 FBZ327578:FBZ327579 FLV327578:FLV327579 FVR327578:FVR327579 GFN327578:GFN327579 GPJ327578:GPJ327579 GZF327578:GZF327579 HJB327578:HJB327579 HSX327578:HSX327579 ICT327578:ICT327579 IMP327578:IMP327579 IWL327578:IWL327579 JGH327578:JGH327579 JQD327578:JQD327579 JZZ327578:JZZ327579 KJV327578:KJV327579 KTR327578:KTR327579 LDN327578:LDN327579 LNJ327578:LNJ327579 LXF327578:LXF327579 MHB327578:MHB327579 MQX327578:MQX327579 NAT327578:NAT327579 NKP327578:NKP327579 NUL327578:NUL327579 OEH327578:OEH327579 OOD327578:OOD327579 OXZ327578:OXZ327579 PHV327578:PHV327579 PRR327578:PRR327579 QBN327578:QBN327579 QLJ327578:QLJ327579 QVF327578:QVF327579 RFB327578:RFB327579 ROX327578:ROX327579 RYT327578:RYT327579 SIP327578:SIP327579 SSL327578:SSL327579 TCH327578:TCH327579 TMD327578:TMD327579 TVZ327578:TVZ327579 UFV327578:UFV327579 UPR327578:UPR327579 UZN327578:UZN327579 VJJ327578:VJJ327579 VTF327578:VTF327579 WDB327578:WDB327579 WMX327578:WMX327579 WWT327578:WWT327579 AJ393114:AJ393115 KH393114:KH393115 UD393114:UD393115 ADZ393114:ADZ393115 ANV393114:ANV393115 AXR393114:AXR393115 BHN393114:BHN393115 BRJ393114:BRJ393115 CBF393114:CBF393115 CLB393114:CLB393115 CUX393114:CUX393115 DET393114:DET393115 DOP393114:DOP393115 DYL393114:DYL393115 EIH393114:EIH393115 ESD393114:ESD393115 FBZ393114:FBZ393115 FLV393114:FLV393115 FVR393114:FVR393115 GFN393114:GFN393115 GPJ393114:GPJ393115 GZF393114:GZF393115 HJB393114:HJB393115 HSX393114:HSX393115 ICT393114:ICT393115 IMP393114:IMP393115 IWL393114:IWL393115 JGH393114:JGH393115 JQD393114:JQD393115 JZZ393114:JZZ393115 KJV393114:KJV393115 KTR393114:KTR393115 LDN393114:LDN393115 LNJ393114:LNJ393115 LXF393114:LXF393115 MHB393114:MHB393115 MQX393114:MQX393115 NAT393114:NAT393115 NKP393114:NKP393115 NUL393114:NUL393115 OEH393114:OEH393115 OOD393114:OOD393115 OXZ393114:OXZ393115 PHV393114:PHV393115 PRR393114:PRR393115 QBN393114:QBN393115 QLJ393114:QLJ393115 QVF393114:QVF393115 RFB393114:RFB393115 ROX393114:ROX393115 RYT393114:RYT393115 SIP393114:SIP393115 SSL393114:SSL393115 TCH393114:TCH393115 TMD393114:TMD393115 TVZ393114:TVZ393115 UFV393114:UFV393115 UPR393114:UPR393115 UZN393114:UZN393115 VJJ393114:VJJ393115 VTF393114:VTF393115 WDB393114:WDB393115 WMX393114:WMX393115 WWT393114:WWT393115 AJ458650:AJ458651 KH458650:KH458651 UD458650:UD458651 ADZ458650:ADZ458651 ANV458650:ANV458651 AXR458650:AXR458651 BHN458650:BHN458651 BRJ458650:BRJ458651 CBF458650:CBF458651 CLB458650:CLB458651 CUX458650:CUX458651 DET458650:DET458651 DOP458650:DOP458651 DYL458650:DYL458651 EIH458650:EIH458651 ESD458650:ESD458651 FBZ458650:FBZ458651 FLV458650:FLV458651 FVR458650:FVR458651 GFN458650:GFN458651 GPJ458650:GPJ458651 GZF458650:GZF458651 HJB458650:HJB458651 HSX458650:HSX458651 ICT458650:ICT458651 IMP458650:IMP458651 IWL458650:IWL458651 JGH458650:JGH458651 JQD458650:JQD458651 JZZ458650:JZZ458651 KJV458650:KJV458651 KTR458650:KTR458651 LDN458650:LDN458651 LNJ458650:LNJ458651 LXF458650:LXF458651 MHB458650:MHB458651 MQX458650:MQX458651 NAT458650:NAT458651 NKP458650:NKP458651 NUL458650:NUL458651 OEH458650:OEH458651 OOD458650:OOD458651 OXZ458650:OXZ458651 PHV458650:PHV458651 PRR458650:PRR458651 QBN458650:QBN458651 QLJ458650:QLJ458651 QVF458650:QVF458651 RFB458650:RFB458651 ROX458650:ROX458651 RYT458650:RYT458651 SIP458650:SIP458651 SSL458650:SSL458651 TCH458650:TCH458651 TMD458650:TMD458651 TVZ458650:TVZ458651 UFV458650:UFV458651 UPR458650:UPR458651 UZN458650:UZN458651 VJJ458650:VJJ458651 VTF458650:VTF458651 WDB458650:WDB458651 WMX458650:WMX458651 WWT458650:WWT458651 AJ524186:AJ524187 KH524186:KH524187 UD524186:UD524187 ADZ524186:ADZ524187 ANV524186:ANV524187 AXR524186:AXR524187 BHN524186:BHN524187 BRJ524186:BRJ524187 CBF524186:CBF524187 CLB524186:CLB524187 CUX524186:CUX524187 DET524186:DET524187 DOP524186:DOP524187 DYL524186:DYL524187 EIH524186:EIH524187 ESD524186:ESD524187 FBZ524186:FBZ524187 FLV524186:FLV524187 FVR524186:FVR524187 GFN524186:GFN524187 GPJ524186:GPJ524187 GZF524186:GZF524187 HJB524186:HJB524187 HSX524186:HSX524187 ICT524186:ICT524187 IMP524186:IMP524187 IWL524186:IWL524187 JGH524186:JGH524187 JQD524186:JQD524187 JZZ524186:JZZ524187 KJV524186:KJV524187 KTR524186:KTR524187 LDN524186:LDN524187 LNJ524186:LNJ524187 LXF524186:LXF524187 MHB524186:MHB524187 MQX524186:MQX524187 NAT524186:NAT524187 NKP524186:NKP524187 NUL524186:NUL524187 OEH524186:OEH524187 OOD524186:OOD524187 OXZ524186:OXZ524187 PHV524186:PHV524187 PRR524186:PRR524187 QBN524186:QBN524187 QLJ524186:QLJ524187 QVF524186:QVF524187 RFB524186:RFB524187 ROX524186:ROX524187 RYT524186:RYT524187 SIP524186:SIP524187 SSL524186:SSL524187 TCH524186:TCH524187 TMD524186:TMD524187 TVZ524186:TVZ524187 UFV524186:UFV524187 UPR524186:UPR524187 UZN524186:UZN524187 VJJ524186:VJJ524187 VTF524186:VTF524187 WDB524186:WDB524187 WMX524186:WMX524187 WWT524186:WWT524187 AJ589722:AJ589723 KH589722:KH589723 UD589722:UD589723 ADZ589722:ADZ589723 ANV589722:ANV589723 AXR589722:AXR589723 BHN589722:BHN589723 BRJ589722:BRJ589723 CBF589722:CBF589723 CLB589722:CLB589723 CUX589722:CUX589723 DET589722:DET589723 DOP589722:DOP589723 DYL589722:DYL589723 EIH589722:EIH589723 ESD589722:ESD589723 FBZ589722:FBZ589723 FLV589722:FLV589723 FVR589722:FVR589723 GFN589722:GFN589723 GPJ589722:GPJ589723 GZF589722:GZF589723 HJB589722:HJB589723 HSX589722:HSX589723 ICT589722:ICT589723 IMP589722:IMP589723 IWL589722:IWL589723 JGH589722:JGH589723 JQD589722:JQD589723 JZZ589722:JZZ589723 KJV589722:KJV589723 KTR589722:KTR589723 LDN589722:LDN589723 LNJ589722:LNJ589723 LXF589722:LXF589723 MHB589722:MHB589723 MQX589722:MQX589723 NAT589722:NAT589723 NKP589722:NKP589723 NUL589722:NUL589723 OEH589722:OEH589723 OOD589722:OOD589723 OXZ589722:OXZ589723 PHV589722:PHV589723 PRR589722:PRR589723 QBN589722:QBN589723 QLJ589722:QLJ589723 QVF589722:QVF589723 RFB589722:RFB589723 ROX589722:ROX589723 RYT589722:RYT589723 SIP589722:SIP589723 SSL589722:SSL589723 TCH589722:TCH589723 TMD589722:TMD589723 TVZ589722:TVZ589723 UFV589722:UFV589723 UPR589722:UPR589723 UZN589722:UZN589723 VJJ589722:VJJ589723 VTF589722:VTF589723 WDB589722:WDB589723 WMX589722:WMX589723 WWT589722:WWT589723 AJ655258:AJ655259 KH655258:KH655259 UD655258:UD655259 ADZ655258:ADZ655259 ANV655258:ANV655259 AXR655258:AXR655259 BHN655258:BHN655259 BRJ655258:BRJ655259 CBF655258:CBF655259 CLB655258:CLB655259 CUX655258:CUX655259 DET655258:DET655259 DOP655258:DOP655259 DYL655258:DYL655259 EIH655258:EIH655259 ESD655258:ESD655259 FBZ655258:FBZ655259 FLV655258:FLV655259 FVR655258:FVR655259 GFN655258:GFN655259 GPJ655258:GPJ655259 GZF655258:GZF655259 HJB655258:HJB655259 HSX655258:HSX655259 ICT655258:ICT655259 IMP655258:IMP655259 IWL655258:IWL655259 JGH655258:JGH655259 JQD655258:JQD655259 JZZ655258:JZZ655259 KJV655258:KJV655259 KTR655258:KTR655259 LDN655258:LDN655259 LNJ655258:LNJ655259 LXF655258:LXF655259 MHB655258:MHB655259 MQX655258:MQX655259 NAT655258:NAT655259 NKP655258:NKP655259 NUL655258:NUL655259 OEH655258:OEH655259 OOD655258:OOD655259 OXZ655258:OXZ655259 PHV655258:PHV655259 PRR655258:PRR655259 QBN655258:QBN655259 QLJ655258:QLJ655259 QVF655258:QVF655259 RFB655258:RFB655259 ROX655258:ROX655259 RYT655258:RYT655259 SIP655258:SIP655259 SSL655258:SSL655259 TCH655258:TCH655259 TMD655258:TMD655259 TVZ655258:TVZ655259 UFV655258:UFV655259 UPR655258:UPR655259 UZN655258:UZN655259 VJJ655258:VJJ655259 VTF655258:VTF655259 WDB655258:WDB655259 WMX655258:WMX655259 WWT655258:WWT655259 AJ720794:AJ720795 KH720794:KH720795 UD720794:UD720795 ADZ720794:ADZ720795 ANV720794:ANV720795 AXR720794:AXR720795 BHN720794:BHN720795 BRJ720794:BRJ720795 CBF720794:CBF720795 CLB720794:CLB720795 CUX720794:CUX720795 DET720794:DET720795 DOP720794:DOP720795 DYL720794:DYL720795 EIH720794:EIH720795 ESD720794:ESD720795 FBZ720794:FBZ720795 FLV720794:FLV720795 FVR720794:FVR720795 GFN720794:GFN720795 GPJ720794:GPJ720795 GZF720794:GZF720795 HJB720794:HJB720795 HSX720794:HSX720795 ICT720794:ICT720795 IMP720794:IMP720795 IWL720794:IWL720795 JGH720794:JGH720795 JQD720794:JQD720795 JZZ720794:JZZ720795 KJV720794:KJV720795 KTR720794:KTR720795 LDN720794:LDN720795 LNJ720794:LNJ720795 LXF720794:LXF720795 MHB720794:MHB720795 MQX720794:MQX720795 NAT720794:NAT720795 NKP720794:NKP720795 NUL720794:NUL720795 OEH720794:OEH720795 OOD720794:OOD720795 OXZ720794:OXZ720795 PHV720794:PHV720795 PRR720794:PRR720795 QBN720794:QBN720795 QLJ720794:QLJ720795 QVF720794:QVF720795 RFB720794:RFB720795 ROX720794:ROX720795 RYT720794:RYT720795 SIP720794:SIP720795 SSL720794:SSL720795 TCH720794:TCH720795 TMD720794:TMD720795 TVZ720794:TVZ720795 UFV720794:UFV720795 UPR720794:UPR720795 UZN720794:UZN720795 VJJ720794:VJJ720795 VTF720794:VTF720795 WDB720794:WDB720795 WMX720794:WMX720795 WWT720794:WWT720795 AJ786330:AJ786331 KH786330:KH786331 UD786330:UD786331 ADZ786330:ADZ786331 ANV786330:ANV786331 AXR786330:AXR786331 BHN786330:BHN786331 BRJ786330:BRJ786331 CBF786330:CBF786331 CLB786330:CLB786331 CUX786330:CUX786331 DET786330:DET786331 DOP786330:DOP786331 DYL786330:DYL786331 EIH786330:EIH786331 ESD786330:ESD786331 FBZ786330:FBZ786331 FLV786330:FLV786331 FVR786330:FVR786331 GFN786330:GFN786331 GPJ786330:GPJ786331 GZF786330:GZF786331 HJB786330:HJB786331 HSX786330:HSX786331 ICT786330:ICT786331 IMP786330:IMP786331 IWL786330:IWL786331 JGH786330:JGH786331 JQD786330:JQD786331 JZZ786330:JZZ786331 KJV786330:KJV786331 KTR786330:KTR786331 LDN786330:LDN786331 LNJ786330:LNJ786331 LXF786330:LXF786331 MHB786330:MHB786331 MQX786330:MQX786331 NAT786330:NAT786331 NKP786330:NKP786331 NUL786330:NUL786331 OEH786330:OEH786331 OOD786330:OOD786331 OXZ786330:OXZ786331 PHV786330:PHV786331 PRR786330:PRR786331 QBN786330:QBN786331 QLJ786330:QLJ786331 QVF786330:QVF786331 RFB786330:RFB786331 ROX786330:ROX786331 RYT786330:RYT786331 SIP786330:SIP786331 SSL786330:SSL786331 TCH786330:TCH786331 TMD786330:TMD786331 TVZ786330:TVZ786331 UFV786330:UFV786331 UPR786330:UPR786331 UZN786330:UZN786331 VJJ786330:VJJ786331 VTF786330:VTF786331 WDB786330:WDB786331 WMX786330:WMX786331 WWT786330:WWT786331 AJ851866:AJ851867 KH851866:KH851867 UD851866:UD851867 ADZ851866:ADZ851867 ANV851866:ANV851867 AXR851866:AXR851867 BHN851866:BHN851867 BRJ851866:BRJ851867 CBF851866:CBF851867 CLB851866:CLB851867 CUX851866:CUX851867 DET851866:DET851867 DOP851866:DOP851867 DYL851866:DYL851867 EIH851866:EIH851867 ESD851866:ESD851867 FBZ851866:FBZ851867 FLV851866:FLV851867 FVR851866:FVR851867 GFN851866:GFN851867 GPJ851866:GPJ851867 GZF851866:GZF851867 HJB851866:HJB851867 HSX851866:HSX851867 ICT851866:ICT851867 IMP851866:IMP851867 IWL851866:IWL851867 JGH851866:JGH851867 JQD851866:JQD851867 JZZ851866:JZZ851867 KJV851866:KJV851867 KTR851866:KTR851867 LDN851866:LDN851867 LNJ851866:LNJ851867 LXF851866:LXF851867 MHB851866:MHB851867 MQX851866:MQX851867 NAT851866:NAT851867 NKP851866:NKP851867 NUL851866:NUL851867 OEH851866:OEH851867 OOD851866:OOD851867 OXZ851866:OXZ851867 PHV851866:PHV851867 PRR851866:PRR851867 QBN851866:QBN851867 QLJ851866:QLJ851867 QVF851866:QVF851867 RFB851866:RFB851867 ROX851866:ROX851867 RYT851866:RYT851867 SIP851866:SIP851867 SSL851866:SSL851867 TCH851866:TCH851867 TMD851866:TMD851867 TVZ851866:TVZ851867 UFV851866:UFV851867 UPR851866:UPR851867 UZN851866:UZN851867 VJJ851866:VJJ851867 VTF851866:VTF851867 WDB851866:WDB851867 WMX851866:WMX851867 WWT851866:WWT851867 AJ917402:AJ917403 KH917402:KH917403 UD917402:UD917403 ADZ917402:ADZ917403 ANV917402:ANV917403 AXR917402:AXR917403 BHN917402:BHN917403 BRJ917402:BRJ917403 CBF917402:CBF917403 CLB917402:CLB917403 CUX917402:CUX917403 DET917402:DET917403 DOP917402:DOP917403 DYL917402:DYL917403 EIH917402:EIH917403 ESD917402:ESD917403 FBZ917402:FBZ917403 FLV917402:FLV917403 FVR917402:FVR917403 GFN917402:GFN917403 GPJ917402:GPJ917403 GZF917402:GZF917403 HJB917402:HJB917403 HSX917402:HSX917403 ICT917402:ICT917403 IMP917402:IMP917403 IWL917402:IWL917403 JGH917402:JGH917403 JQD917402:JQD917403 JZZ917402:JZZ917403 KJV917402:KJV917403 KTR917402:KTR917403 LDN917402:LDN917403 LNJ917402:LNJ917403 LXF917402:LXF917403 MHB917402:MHB917403 MQX917402:MQX917403 NAT917402:NAT917403 NKP917402:NKP917403 NUL917402:NUL917403 OEH917402:OEH917403 OOD917402:OOD917403 OXZ917402:OXZ917403 PHV917402:PHV917403 PRR917402:PRR917403 QBN917402:QBN917403 QLJ917402:QLJ917403 QVF917402:QVF917403 RFB917402:RFB917403 ROX917402:ROX917403 RYT917402:RYT917403 SIP917402:SIP917403 SSL917402:SSL917403 TCH917402:TCH917403 TMD917402:TMD917403 TVZ917402:TVZ917403 UFV917402:UFV917403 UPR917402:UPR917403 UZN917402:UZN917403 VJJ917402:VJJ917403 VTF917402:VTF917403 WDB917402:WDB917403 WMX917402:WMX917403 WWT917402:WWT917403 AJ982938:AJ982939 KH982938:KH982939 UD982938:UD982939 ADZ982938:ADZ982939 ANV982938:ANV982939 AXR982938:AXR982939 BHN982938:BHN982939 BRJ982938:BRJ982939 CBF982938:CBF982939 CLB982938:CLB982939 CUX982938:CUX982939 DET982938:DET982939 DOP982938:DOP982939 DYL982938:DYL982939 EIH982938:EIH982939 ESD982938:ESD982939 FBZ982938:FBZ982939 FLV982938:FLV982939 FVR982938:FVR982939 GFN982938:GFN982939 GPJ982938:GPJ982939 GZF982938:GZF982939 HJB982938:HJB982939 HSX982938:HSX982939 ICT982938:ICT982939 IMP982938:IMP982939 IWL982938:IWL982939 JGH982938:JGH982939 JQD982938:JQD982939 JZZ982938:JZZ982939 KJV982938:KJV982939 KTR982938:KTR982939 LDN982938:LDN982939 LNJ982938:LNJ982939 LXF982938:LXF982939 MHB982938:MHB982939 MQX982938:MQX982939 NAT982938:NAT982939 NKP982938:NKP982939 NUL982938:NUL982939 OEH982938:OEH982939 OOD982938:OOD982939 OXZ982938:OXZ982939 PHV982938:PHV982939 PRR982938:PRR982939 QBN982938:QBN982939 QLJ982938:QLJ982939 QVF982938:QVF982939 RFB982938:RFB982939 ROX982938:ROX982939 RYT982938:RYT982939 SIP982938:SIP982939 SSL982938:SSL982939 TCH982938:TCH982939 TMD982938:TMD982939 TVZ982938:TVZ982939 UFV982938:UFV982939 UPR982938:UPR982939 UZN982938:UZN982939 VJJ982938:VJJ982939 VTF982938:VTF982939 WDB982938:WDB982939 WMX982938:WMX982939 WWT982938:WWT982939 AN65430 KL65430 UH65430 AED65430 ANZ65430 AXV65430 BHR65430 BRN65430 CBJ65430 CLF65430 CVB65430 DEX65430 DOT65430 DYP65430 EIL65430 ESH65430 FCD65430 FLZ65430 FVV65430 GFR65430 GPN65430 GZJ65430 HJF65430 HTB65430 ICX65430 IMT65430 IWP65430 JGL65430 JQH65430 KAD65430 KJZ65430 KTV65430 LDR65430 LNN65430 LXJ65430 MHF65430 MRB65430 NAX65430 NKT65430 NUP65430 OEL65430 OOH65430 OYD65430 PHZ65430 PRV65430 QBR65430 QLN65430 QVJ65430 RFF65430 RPB65430 RYX65430 SIT65430 SSP65430 TCL65430 TMH65430 TWD65430 UFZ65430 UPV65430 UZR65430 VJN65430 VTJ65430 WDF65430 WNB65430 WWX65430 AN130966 KL130966 UH130966 AED130966 ANZ130966 AXV130966 BHR130966 BRN130966 CBJ130966 CLF130966 CVB130966 DEX130966 DOT130966 DYP130966 EIL130966 ESH130966 FCD130966 FLZ130966 FVV130966 GFR130966 GPN130966 GZJ130966 HJF130966 HTB130966 ICX130966 IMT130966 IWP130966 JGL130966 JQH130966 KAD130966 KJZ130966 KTV130966 LDR130966 LNN130966 LXJ130966 MHF130966 MRB130966 NAX130966 NKT130966 NUP130966 OEL130966 OOH130966 OYD130966 PHZ130966 PRV130966 QBR130966 QLN130966 QVJ130966 RFF130966 RPB130966 RYX130966 SIT130966 SSP130966 TCL130966 TMH130966 TWD130966 UFZ130966 UPV130966 UZR130966 VJN130966 VTJ130966 WDF130966 WNB130966 WWX130966 AN196502 KL196502 UH196502 AED196502 ANZ196502 AXV196502 BHR196502 BRN196502 CBJ196502 CLF196502 CVB196502 DEX196502 DOT196502 DYP196502 EIL196502 ESH196502 FCD196502 FLZ196502 FVV196502 GFR196502 GPN196502 GZJ196502 HJF196502 HTB196502 ICX196502 IMT196502 IWP196502 JGL196502 JQH196502 KAD196502 KJZ196502 KTV196502 LDR196502 LNN196502 LXJ196502 MHF196502 MRB196502 NAX196502 NKT196502 NUP196502 OEL196502 OOH196502 OYD196502 PHZ196502 PRV196502 QBR196502 QLN196502 QVJ196502 RFF196502 RPB196502 RYX196502 SIT196502 SSP196502 TCL196502 TMH196502 TWD196502 UFZ196502 UPV196502 UZR196502 VJN196502 VTJ196502 WDF196502 WNB196502 WWX196502 AN262038 KL262038 UH262038 AED262038 ANZ262038 AXV262038 BHR262038 BRN262038 CBJ262038 CLF262038 CVB262038 DEX262038 DOT262038 DYP262038 EIL262038 ESH262038 FCD262038 FLZ262038 FVV262038 GFR262038 GPN262038 GZJ262038 HJF262038 HTB262038 ICX262038 IMT262038 IWP262038 JGL262038 JQH262038 KAD262038 KJZ262038 KTV262038 LDR262038 LNN262038 LXJ262038 MHF262038 MRB262038 NAX262038 NKT262038 NUP262038 OEL262038 OOH262038 OYD262038 PHZ262038 PRV262038 QBR262038 QLN262038 QVJ262038 RFF262038 RPB262038 RYX262038 SIT262038 SSP262038 TCL262038 TMH262038 TWD262038 UFZ262038 UPV262038 UZR262038 VJN262038 VTJ262038 WDF262038 WNB262038 WWX262038 AN327574 KL327574 UH327574 AED327574 ANZ327574 AXV327574 BHR327574 BRN327574 CBJ327574 CLF327574 CVB327574 DEX327574 DOT327574 DYP327574 EIL327574 ESH327574 FCD327574 FLZ327574 FVV327574 GFR327574 GPN327574 GZJ327574 HJF327574 HTB327574 ICX327574 IMT327574 IWP327574 JGL327574 JQH327574 KAD327574 KJZ327574 KTV327574 LDR327574 LNN327574 LXJ327574 MHF327574 MRB327574 NAX327574 NKT327574 NUP327574 OEL327574 OOH327574 OYD327574 PHZ327574 PRV327574 QBR327574 QLN327574 QVJ327574 RFF327574 RPB327574 RYX327574 SIT327574 SSP327574 TCL327574 TMH327574 TWD327574 UFZ327574 UPV327574 UZR327574 VJN327574 VTJ327574 WDF327574 WNB327574 WWX327574 AN393110 KL393110 UH393110 AED393110 ANZ393110 AXV393110 BHR393110 BRN393110 CBJ393110 CLF393110 CVB393110 DEX393110 DOT393110 DYP393110 EIL393110 ESH393110 FCD393110 FLZ393110 FVV393110 GFR393110 GPN393110 GZJ393110 HJF393110 HTB393110 ICX393110 IMT393110 IWP393110 JGL393110 JQH393110 KAD393110 KJZ393110 KTV393110 LDR393110 LNN393110 LXJ393110 MHF393110 MRB393110 NAX393110 NKT393110 NUP393110 OEL393110 OOH393110 OYD393110 PHZ393110 PRV393110 QBR393110 QLN393110 QVJ393110 RFF393110 RPB393110 RYX393110 SIT393110 SSP393110 TCL393110 TMH393110 TWD393110 UFZ393110 UPV393110 UZR393110 VJN393110 VTJ393110 WDF393110 WNB393110 WWX393110 AN458646 KL458646 UH458646 AED458646 ANZ458646 AXV458646 BHR458646 BRN458646 CBJ458646 CLF458646 CVB458646 DEX458646 DOT458646 DYP458646 EIL458646 ESH458646 FCD458646 FLZ458646 FVV458646 GFR458646 GPN458646 GZJ458646 HJF458646 HTB458646 ICX458646 IMT458646 IWP458646 JGL458646 JQH458646 KAD458646 KJZ458646 KTV458646 LDR458646 LNN458646 LXJ458646 MHF458646 MRB458646 NAX458646 NKT458646 NUP458646 OEL458646 OOH458646 OYD458646 PHZ458646 PRV458646 QBR458646 QLN458646 QVJ458646 RFF458646 RPB458646 RYX458646 SIT458646 SSP458646 TCL458646 TMH458646 TWD458646 UFZ458646 UPV458646 UZR458646 VJN458646 VTJ458646 WDF458646 WNB458646 WWX458646 AN524182 KL524182 UH524182 AED524182 ANZ524182 AXV524182 BHR524182 BRN524182 CBJ524182 CLF524182 CVB524182 DEX524182 DOT524182 DYP524182 EIL524182 ESH524182 FCD524182 FLZ524182 FVV524182 GFR524182 GPN524182 GZJ524182 HJF524182 HTB524182 ICX524182 IMT524182 IWP524182 JGL524182 JQH524182 KAD524182 KJZ524182 KTV524182 LDR524182 LNN524182 LXJ524182 MHF524182 MRB524182 NAX524182 NKT524182 NUP524182 OEL524182 OOH524182 OYD524182 PHZ524182 PRV524182 QBR524182 QLN524182 QVJ524182 RFF524182 RPB524182 RYX524182 SIT524182 SSP524182 TCL524182 TMH524182 TWD524182 UFZ524182 UPV524182 UZR524182 VJN524182 VTJ524182 WDF524182 WNB524182 WWX524182 AN589718 KL589718 UH589718 AED589718 ANZ589718 AXV589718 BHR589718 BRN589718 CBJ589718 CLF589718 CVB589718 DEX589718 DOT589718 DYP589718 EIL589718 ESH589718 FCD589718 FLZ589718 FVV589718 GFR589718 GPN589718 GZJ589718 HJF589718 HTB589718 ICX589718 IMT589718 IWP589718 JGL589718 JQH589718 KAD589718 KJZ589718 KTV589718 LDR589718 LNN589718 LXJ589718 MHF589718 MRB589718 NAX589718 NKT589718 NUP589718 OEL589718 OOH589718 OYD589718 PHZ589718 PRV589718 QBR589718 QLN589718 QVJ589718 RFF589718 RPB589718 RYX589718 SIT589718 SSP589718 TCL589718 TMH589718 TWD589718 UFZ589718 UPV589718 UZR589718 VJN589718 VTJ589718 WDF589718 WNB589718 WWX589718 AN655254 KL655254 UH655254 AED655254 ANZ655254 AXV655254 BHR655254 BRN655254 CBJ655254 CLF655254 CVB655254 DEX655254 DOT655254 DYP655254 EIL655254 ESH655254 FCD655254 FLZ655254 FVV655254 GFR655254 GPN655254 GZJ655254 HJF655254 HTB655254 ICX655254 IMT655254 IWP655254 JGL655254 JQH655254 KAD655254 KJZ655254 KTV655254 LDR655254 LNN655254 LXJ655254 MHF655254 MRB655254 NAX655254 NKT655254 NUP655254 OEL655254 OOH655254 OYD655254 PHZ655254 PRV655254 QBR655254 QLN655254 QVJ655254 RFF655254 RPB655254 RYX655254 SIT655254 SSP655254 TCL655254 TMH655254 TWD655254 UFZ655254 UPV655254 UZR655254 VJN655254 VTJ655254 WDF655254 WNB655254 WWX655254 AN720790 KL720790 UH720790 AED720790 ANZ720790 AXV720790 BHR720790 BRN720790 CBJ720790 CLF720790 CVB720790 DEX720790 DOT720790 DYP720790 EIL720790 ESH720790 FCD720790 FLZ720790 FVV720790 GFR720790 GPN720790 GZJ720790 HJF720790 HTB720790 ICX720790 IMT720790 IWP720790 JGL720790 JQH720790 KAD720790 KJZ720790 KTV720790 LDR720790 LNN720790 LXJ720790 MHF720790 MRB720790 NAX720790 NKT720790 NUP720790 OEL720790 OOH720790 OYD720790 PHZ720790 PRV720790 QBR720790 QLN720790 QVJ720790 RFF720790 RPB720790 RYX720790 SIT720790 SSP720790 TCL720790 TMH720790 TWD720790 UFZ720790 UPV720790 UZR720790 VJN720790 VTJ720790 WDF720790 WNB720790 WWX720790 AN786326 KL786326 UH786326 AED786326 ANZ786326 AXV786326 BHR786326 BRN786326 CBJ786326 CLF786326 CVB786326 DEX786326 DOT786326 DYP786326 EIL786326 ESH786326 FCD786326 FLZ786326 FVV786326 GFR786326 GPN786326 GZJ786326 HJF786326 HTB786326 ICX786326 IMT786326 IWP786326 JGL786326 JQH786326 KAD786326 KJZ786326 KTV786326 LDR786326 LNN786326 LXJ786326 MHF786326 MRB786326 NAX786326 NKT786326 NUP786326 OEL786326 OOH786326 OYD786326 PHZ786326 PRV786326 QBR786326 QLN786326 QVJ786326 RFF786326 RPB786326 RYX786326 SIT786326 SSP786326 TCL786326 TMH786326 TWD786326 UFZ786326 UPV786326 UZR786326 VJN786326 VTJ786326 WDF786326 WNB786326 WWX786326 AN851862 KL851862 UH851862 AED851862 ANZ851862 AXV851862 BHR851862 BRN851862 CBJ851862 CLF851862 CVB851862 DEX851862 DOT851862 DYP851862 EIL851862 ESH851862 FCD851862 FLZ851862 FVV851862 GFR851862 GPN851862 GZJ851862 HJF851862 HTB851862 ICX851862 IMT851862 IWP851862 JGL851862 JQH851862 KAD851862 KJZ851862 KTV851862 LDR851862 LNN851862 LXJ851862 MHF851862 MRB851862 NAX851862 NKT851862 NUP851862 OEL851862 OOH851862 OYD851862 PHZ851862 PRV851862 QBR851862 QLN851862 QVJ851862 RFF851862 RPB851862 RYX851862 SIT851862 SSP851862 TCL851862 TMH851862 TWD851862 UFZ851862 UPV851862 UZR851862 VJN851862 VTJ851862 WDF851862 WNB851862 WWX851862 AN917398 KL917398 UH917398 AED917398 ANZ917398 AXV917398 BHR917398 BRN917398 CBJ917398 CLF917398 CVB917398 DEX917398 DOT917398 DYP917398 EIL917398 ESH917398 FCD917398 FLZ917398 FVV917398 GFR917398 GPN917398 GZJ917398 HJF917398 HTB917398 ICX917398 IMT917398 IWP917398 JGL917398 JQH917398 KAD917398 KJZ917398 KTV917398 LDR917398 LNN917398 LXJ917398 MHF917398 MRB917398 NAX917398 NKT917398 NUP917398 OEL917398 OOH917398 OYD917398 PHZ917398 PRV917398 QBR917398 QLN917398 QVJ917398 RFF917398 RPB917398 RYX917398 SIT917398 SSP917398 TCL917398 TMH917398 TWD917398 UFZ917398 UPV917398 UZR917398 VJN917398 VTJ917398 WDF917398 WNB917398 WWX917398 AN982934 KL982934 UH982934 AED982934 ANZ982934 AXV982934 BHR982934 BRN982934 CBJ982934 CLF982934 CVB982934 DEX982934 DOT982934 DYP982934 EIL982934 ESH982934 FCD982934 FLZ982934 FVV982934 GFR982934 GPN982934 GZJ982934 HJF982934 HTB982934 ICX982934 IMT982934 IWP982934 JGL982934 JQH982934 KAD982934 KJZ982934 KTV982934 LDR982934 LNN982934 LXJ982934 MHF982934 MRB982934 NAX982934 NKT982934 NUP982934 OEL982934 OOH982934 OYD982934 PHZ982934 PRV982934 QBR982934 QLN982934 QVJ982934 RFF982934 RPB982934 RYX982934 SIT982934 SSP982934 TCL982934 TMH982934 TWD982934 UFZ982934 UPV982934 UZR982934 VJN982934 VTJ982934 WDF982934 WNB982934 WWX982934 AN65436:AN65437 KL65436:KL65437 UH65436:UH65437 AED65436:AED65437 ANZ65436:ANZ65437 AXV65436:AXV65437 BHR65436:BHR65437 BRN65436:BRN65437 CBJ65436:CBJ65437 CLF65436:CLF65437 CVB65436:CVB65437 DEX65436:DEX65437 DOT65436:DOT65437 DYP65436:DYP65437 EIL65436:EIL65437 ESH65436:ESH65437 FCD65436:FCD65437 FLZ65436:FLZ65437 FVV65436:FVV65437 GFR65436:GFR65437 GPN65436:GPN65437 GZJ65436:GZJ65437 HJF65436:HJF65437 HTB65436:HTB65437 ICX65436:ICX65437 IMT65436:IMT65437 IWP65436:IWP65437 JGL65436:JGL65437 JQH65436:JQH65437 KAD65436:KAD65437 KJZ65436:KJZ65437 KTV65436:KTV65437 LDR65436:LDR65437 LNN65436:LNN65437 LXJ65436:LXJ65437 MHF65436:MHF65437 MRB65436:MRB65437 NAX65436:NAX65437 NKT65436:NKT65437 NUP65436:NUP65437 OEL65436:OEL65437 OOH65436:OOH65437 OYD65436:OYD65437 PHZ65436:PHZ65437 PRV65436:PRV65437 QBR65436:QBR65437 QLN65436:QLN65437 QVJ65436:QVJ65437 RFF65436:RFF65437 RPB65436:RPB65437 RYX65436:RYX65437 SIT65436:SIT65437 SSP65436:SSP65437 TCL65436:TCL65437 TMH65436:TMH65437 TWD65436:TWD65437 UFZ65436:UFZ65437 UPV65436:UPV65437 UZR65436:UZR65437 VJN65436:VJN65437 VTJ65436:VTJ65437 WDF65436:WDF65437 WNB65436:WNB65437 WWX65436:WWX65437 AN130972:AN130973 KL130972:KL130973 UH130972:UH130973 AED130972:AED130973 ANZ130972:ANZ130973 AXV130972:AXV130973 BHR130972:BHR130973 BRN130972:BRN130973 CBJ130972:CBJ130973 CLF130972:CLF130973 CVB130972:CVB130973 DEX130972:DEX130973 DOT130972:DOT130973 DYP130972:DYP130973 EIL130972:EIL130973 ESH130972:ESH130973 FCD130972:FCD130973 FLZ130972:FLZ130973 FVV130972:FVV130973 GFR130972:GFR130973 GPN130972:GPN130973 GZJ130972:GZJ130973 HJF130972:HJF130973 HTB130972:HTB130973 ICX130972:ICX130973 IMT130972:IMT130973 IWP130972:IWP130973 JGL130972:JGL130973 JQH130972:JQH130973 KAD130972:KAD130973 KJZ130972:KJZ130973 KTV130972:KTV130973 LDR130972:LDR130973 LNN130972:LNN130973 LXJ130972:LXJ130973 MHF130972:MHF130973 MRB130972:MRB130973 NAX130972:NAX130973 NKT130972:NKT130973 NUP130972:NUP130973 OEL130972:OEL130973 OOH130972:OOH130973 OYD130972:OYD130973 PHZ130972:PHZ130973 PRV130972:PRV130973 QBR130972:QBR130973 QLN130972:QLN130973 QVJ130972:QVJ130973 RFF130972:RFF130973 RPB130972:RPB130973 RYX130972:RYX130973 SIT130972:SIT130973 SSP130972:SSP130973 TCL130972:TCL130973 TMH130972:TMH130973 TWD130972:TWD130973 UFZ130972:UFZ130973 UPV130972:UPV130973 UZR130972:UZR130973 VJN130972:VJN130973 VTJ130972:VTJ130973 WDF130972:WDF130973 WNB130972:WNB130973 WWX130972:WWX130973 AN196508:AN196509 KL196508:KL196509 UH196508:UH196509 AED196508:AED196509 ANZ196508:ANZ196509 AXV196508:AXV196509 BHR196508:BHR196509 BRN196508:BRN196509 CBJ196508:CBJ196509 CLF196508:CLF196509 CVB196508:CVB196509 DEX196508:DEX196509 DOT196508:DOT196509 DYP196508:DYP196509 EIL196508:EIL196509 ESH196508:ESH196509 FCD196508:FCD196509 FLZ196508:FLZ196509 FVV196508:FVV196509 GFR196508:GFR196509 GPN196508:GPN196509 GZJ196508:GZJ196509 HJF196508:HJF196509 HTB196508:HTB196509 ICX196508:ICX196509 IMT196508:IMT196509 IWP196508:IWP196509 JGL196508:JGL196509 JQH196508:JQH196509 KAD196508:KAD196509 KJZ196508:KJZ196509 KTV196508:KTV196509 LDR196508:LDR196509 LNN196508:LNN196509 LXJ196508:LXJ196509 MHF196508:MHF196509 MRB196508:MRB196509 NAX196508:NAX196509 NKT196508:NKT196509 NUP196508:NUP196509 OEL196508:OEL196509 OOH196508:OOH196509 OYD196508:OYD196509 PHZ196508:PHZ196509 PRV196508:PRV196509 QBR196508:QBR196509 QLN196508:QLN196509 QVJ196508:QVJ196509 RFF196508:RFF196509 RPB196508:RPB196509 RYX196508:RYX196509 SIT196508:SIT196509 SSP196508:SSP196509 TCL196508:TCL196509 TMH196508:TMH196509 TWD196508:TWD196509 UFZ196508:UFZ196509 UPV196508:UPV196509 UZR196508:UZR196509 VJN196508:VJN196509 VTJ196508:VTJ196509 WDF196508:WDF196509 WNB196508:WNB196509 WWX196508:WWX196509 AN262044:AN262045 KL262044:KL262045 UH262044:UH262045 AED262044:AED262045 ANZ262044:ANZ262045 AXV262044:AXV262045 BHR262044:BHR262045 BRN262044:BRN262045 CBJ262044:CBJ262045 CLF262044:CLF262045 CVB262044:CVB262045 DEX262044:DEX262045 DOT262044:DOT262045 DYP262044:DYP262045 EIL262044:EIL262045 ESH262044:ESH262045 FCD262044:FCD262045 FLZ262044:FLZ262045 FVV262044:FVV262045 GFR262044:GFR262045 GPN262044:GPN262045 GZJ262044:GZJ262045 HJF262044:HJF262045 HTB262044:HTB262045 ICX262044:ICX262045 IMT262044:IMT262045 IWP262044:IWP262045 JGL262044:JGL262045 JQH262044:JQH262045 KAD262044:KAD262045 KJZ262044:KJZ262045 KTV262044:KTV262045 LDR262044:LDR262045 LNN262044:LNN262045 LXJ262044:LXJ262045 MHF262044:MHF262045 MRB262044:MRB262045 NAX262044:NAX262045 NKT262044:NKT262045 NUP262044:NUP262045 OEL262044:OEL262045 OOH262044:OOH262045 OYD262044:OYD262045 PHZ262044:PHZ262045 PRV262044:PRV262045 QBR262044:QBR262045 QLN262044:QLN262045 QVJ262044:QVJ262045 RFF262044:RFF262045 RPB262044:RPB262045 RYX262044:RYX262045 SIT262044:SIT262045 SSP262044:SSP262045 TCL262044:TCL262045 TMH262044:TMH262045 TWD262044:TWD262045 UFZ262044:UFZ262045 UPV262044:UPV262045 UZR262044:UZR262045 VJN262044:VJN262045 VTJ262044:VTJ262045 WDF262044:WDF262045 WNB262044:WNB262045 WWX262044:WWX262045 AN327580:AN327581 KL327580:KL327581 UH327580:UH327581 AED327580:AED327581 ANZ327580:ANZ327581 AXV327580:AXV327581 BHR327580:BHR327581 BRN327580:BRN327581 CBJ327580:CBJ327581 CLF327580:CLF327581 CVB327580:CVB327581 DEX327580:DEX327581 DOT327580:DOT327581 DYP327580:DYP327581 EIL327580:EIL327581 ESH327580:ESH327581 FCD327580:FCD327581 FLZ327580:FLZ327581 FVV327580:FVV327581 GFR327580:GFR327581 GPN327580:GPN327581 GZJ327580:GZJ327581 HJF327580:HJF327581 HTB327580:HTB327581 ICX327580:ICX327581 IMT327580:IMT327581 IWP327580:IWP327581 JGL327580:JGL327581 JQH327580:JQH327581 KAD327580:KAD327581 KJZ327580:KJZ327581 KTV327580:KTV327581 LDR327580:LDR327581 LNN327580:LNN327581 LXJ327580:LXJ327581 MHF327580:MHF327581 MRB327580:MRB327581 NAX327580:NAX327581 NKT327580:NKT327581 NUP327580:NUP327581 OEL327580:OEL327581 OOH327580:OOH327581 OYD327580:OYD327581 PHZ327580:PHZ327581 PRV327580:PRV327581 QBR327580:QBR327581 QLN327580:QLN327581 QVJ327580:QVJ327581 RFF327580:RFF327581 RPB327580:RPB327581 RYX327580:RYX327581 SIT327580:SIT327581 SSP327580:SSP327581 TCL327580:TCL327581 TMH327580:TMH327581 TWD327580:TWD327581 UFZ327580:UFZ327581 UPV327580:UPV327581 UZR327580:UZR327581 VJN327580:VJN327581 VTJ327580:VTJ327581 WDF327580:WDF327581 WNB327580:WNB327581 WWX327580:WWX327581 AN393116:AN393117 KL393116:KL393117 UH393116:UH393117 AED393116:AED393117 ANZ393116:ANZ393117 AXV393116:AXV393117 BHR393116:BHR393117 BRN393116:BRN393117 CBJ393116:CBJ393117 CLF393116:CLF393117 CVB393116:CVB393117 DEX393116:DEX393117 DOT393116:DOT393117 DYP393116:DYP393117 EIL393116:EIL393117 ESH393116:ESH393117 FCD393116:FCD393117 FLZ393116:FLZ393117 FVV393116:FVV393117 GFR393116:GFR393117 GPN393116:GPN393117 GZJ393116:GZJ393117 HJF393116:HJF393117 HTB393116:HTB393117 ICX393116:ICX393117 IMT393116:IMT393117 IWP393116:IWP393117 JGL393116:JGL393117 JQH393116:JQH393117 KAD393116:KAD393117 KJZ393116:KJZ393117 KTV393116:KTV393117 LDR393116:LDR393117 LNN393116:LNN393117 LXJ393116:LXJ393117 MHF393116:MHF393117 MRB393116:MRB393117 NAX393116:NAX393117 NKT393116:NKT393117 NUP393116:NUP393117 OEL393116:OEL393117 OOH393116:OOH393117 OYD393116:OYD393117 PHZ393116:PHZ393117 PRV393116:PRV393117 QBR393116:QBR393117 QLN393116:QLN393117 QVJ393116:QVJ393117 RFF393116:RFF393117 RPB393116:RPB393117 RYX393116:RYX393117 SIT393116:SIT393117 SSP393116:SSP393117 TCL393116:TCL393117 TMH393116:TMH393117 TWD393116:TWD393117 UFZ393116:UFZ393117 UPV393116:UPV393117 UZR393116:UZR393117 VJN393116:VJN393117 VTJ393116:VTJ393117 WDF393116:WDF393117 WNB393116:WNB393117 WWX393116:WWX393117 AN458652:AN458653 KL458652:KL458653 UH458652:UH458653 AED458652:AED458653 ANZ458652:ANZ458653 AXV458652:AXV458653 BHR458652:BHR458653 BRN458652:BRN458653 CBJ458652:CBJ458653 CLF458652:CLF458653 CVB458652:CVB458653 DEX458652:DEX458653 DOT458652:DOT458653 DYP458652:DYP458653 EIL458652:EIL458653 ESH458652:ESH458653 FCD458652:FCD458653 FLZ458652:FLZ458653 FVV458652:FVV458653 GFR458652:GFR458653 GPN458652:GPN458653 GZJ458652:GZJ458653 HJF458652:HJF458653 HTB458652:HTB458653 ICX458652:ICX458653 IMT458652:IMT458653 IWP458652:IWP458653 JGL458652:JGL458653 JQH458652:JQH458653 KAD458652:KAD458653 KJZ458652:KJZ458653 KTV458652:KTV458653 LDR458652:LDR458653 LNN458652:LNN458653 LXJ458652:LXJ458653 MHF458652:MHF458653 MRB458652:MRB458653 NAX458652:NAX458653 NKT458652:NKT458653 NUP458652:NUP458653 OEL458652:OEL458653 OOH458652:OOH458653 OYD458652:OYD458653 PHZ458652:PHZ458653 PRV458652:PRV458653 QBR458652:QBR458653 QLN458652:QLN458653 QVJ458652:QVJ458653 RFF458652:RFF458653 RPB458652:RPB458653 RYX458652:RYX458653 SIT458652:SIT458653 SSP458652:SSP458653 TCL458652:TCL458653 TMH458652:TMH458653 TWD458652:TWD458653 UFZ458652:UFZ458653 UPV458652:UPV458653 UZR458652:UZR458653 VJN458652:VJN458653 VTJ458652:VTJ458653 WDF458652:WDF458653 WNB458652:WNB458653 WWX458652:WWX458653 AN524188:AN524189 KL524188:KL524189 UH524188:UH524189 AED524188:AED524189 ANZ524188:ANZ524189 AXV524188:AXV524189 BHR524188:BHR524189 BRN524188:BRN524189 CBJ524188:CBJ524189 CLF524188:CLF524189 CVB524188:CVB524189 DEX524188:DEX524189 DOT524188:DOT524189 DYP524188:DYP524189 EIL524188:EIL524189 ESH524188:ESH524189 FCD524188:FCD524189 FLZ524188:FLZ524189 FVV524188:FVV524189 GFR524188:GFR524189 GPN524188:GPN524189 GZJ524188:GZJ524189 HJF524188:HJF524189 HTB524188:HTB524189 ICX524188:ICX524189 IMT524188:IMT524189 IWP524188:IWP524189 JGL524188:JGL524189 JQH524188:JQH524189 KAD524188:KAD524189 KJZ524188:KJZ524189 KTV524188:KTV524189 LDR524188:LDR524189 LNN524188:LNN524189 LXJ524188:LXJ524189 MHF524188:MHF524189 MRB524188:MRB524189 NAX524188:NAX524189 NKT524188:NKT524189 NUP524188:NUP524189 OEL524188:OEL524189 OOH524188:OOH524189 OYD524188:OYD524189 PHZ524188:PHZ524189 PRV524188:PRV524189 QBR524188:QBR524189 QLN524188:QLN524189 QVJ524188:QVJ524189 RFF524188:RFF524189 RPB524188:RPB524189 RYX524188:RYX524189 SIT524188:SIT524189 SSP524188:SSP524189 TCL524188:TCL524189 TMH524188:TMH524189 TWD524188:TWD524189 UFZ524188:UFZ524189 UPV524188:UPV524189 UZR524188:UZR524189 VJN524188:VJN524189 VTJ524188:VTJ524189 WDF524188:WDF524189 WNB524188:WNB524189 WWX524188:WWX524189 AN589724:AN589725 KL589724:KL589725 UH589724:UH589725 AED589724:AED589725 ANZ589724:ANZ589725 AXV589724:AXV589725 BHR589724:BHR589725 BRN589724:BRN589725 CBJ589724:CBJ589725 CLF589724:CLF589725 CVB589724:CVB589725 DEX589724:DEX589725 DOT589724:DOT589725 DYP589724:DYP589725 EIL589724:EIL589725 ESH589724:ESH589725 FCD589724:FCD589725 FLZ589724:FLZ589725 FVV589724:FVV589725 GFR589724:GFR589725 GPN589724:GPN589725 GZJ589724:GZJ589725 HJF589724:HJF589725 HTB589724:HTB589725 ICX589724:ICX589725 IMT589724:IMT589725 IWP589724:IWP589725 JGL589724:JGL589725 JQH589724:JQH589725 KAD589724:KAD589725 KJZ589724:KJZ589725 KTV589724:KTV589725 LDR589724:LDR589725 LNN589724:LNN589725 LXJ589724:LXJ589725 MHF589724:MHF589725 MRB589724:MRB589725 NAX589724:NAX589725 NKT589724:NKT589725 NUP589724:NUP589725 OEL589724:OEL589725 OOH589724:OOH589725 OYD589724:OYD589725 PHZ589724:PHZ589725 PRV589724:PRV589725 QBR589724:QBR589725 QLN589724:QLN589725 QVJ589724:QVJ589725 RFF589724:RFF589725 RPB589724:RPB589725 RYX589724:RYX589725 SIT589724:SIT589725 SSP589724:SSP589725 TCL589724:TCL589725 TMH589724:TMH589725 TWD589724:TWD589725 UFZ589724:UFZ589725 UPV589724:UPV589725 UZR589724:UZR589725 VJN589724:VJN589725 VTJ589724:VTJ589725 WDF589724:WDF589725 WNB589724:WNB589725 WWX589724:WWX589725 AN655260:AN655261 KL655260:KL655261 UH655260:UH655261 AED655260:AED655261 ANZ655260:ANZ655261 AXV655260:AXV655261 BHR655260:BHR655261 BRN655260:BRN655261 CBJ655260:CBJ655261 CLF655260:CLF655261 CVB655260:CVB655261 DEX655260:DEX655261 DOT655260:DOT655261 DYP655260:DYP655261 EIL655260:EIL655261 ESH655260:ESH655261 FCD655260:FCD655261 FLZ655260:FLZ655261 FVV655260:FVV655261 GFR655260:GFR655261 GPN655260:GPN655261 GZJ655260:GZJ655261 HJF655260:HJF655261 HTB655260:HTB655261 ICX655260:ICX655261 IMT655260:IMT655261 IWP655260:IWP655261 JGL655260:JGL655261 JQH655260:JQH655261 KAD655260:KAD655261 KJZ655260:KJZ655261 KTV655260:KTV655261 LDR655260:LDR655261 LNN655260:LNN655261 LXJ655260:LXJ655261 MHF655260:MHF655261 MRB655260:MRB655261 NAX655260:NAX655261 NKT655260:NKT655261 NUP655260:NUP655261 OEL655260:OEL655261 OOH655260:OOH655261 OYD655260:OYD655261 PHZ655260:PHZ655261 PRV655260:PRV655261 QBR655260:QBR655261 QLN655260:QLN655261 QVJ655260:QVJ655261 RFF655260:RFF655261 RPB655260:RPB655261 RYX655260:RYX655261 SIT655260:SIT655261 SSP655260:SSP655261 TCL655260:TCL655261 TMH655260:TMH655261 TWD655260:TWD655261 UFZ655260:UFZ655261 UPV655260:UPV655261 UZR655260:UZR655261 VJN655260:VJN655261 VTJ655260:VTJ655261 WDF655260:WDF655261 WNB655260:WNB655261 WWX655260:WWX655261 AN720796:AN720797 KL720796:KL720797 UH720796:UH720797 AED720796:AED720797 ANZ720796:ANZ720797 AXV720796:AXV720797 BHR720796:BHR720797 BRN720796:BRN720797 CBJ720796:CBJ720797 CLF720796:CLF720797 CVB720796:CVB720797 DEX720796:DEX720797 DOT720796:DOT720797 DYP720796:DYP720797 EIL720796:EIL720797 ESH720796:ESH720797 FCD720796:FCD720797 FLZ720796:FLZ720797 FVV720796:FVV720797 GFR720796:GFR720797 GPN720796:GPN720797 GZJ720796:GZJ720797 HJF720796:HJF720797 HTB720796:HTB720797 ICX720796:ICX720797 IMT720796:IMT720797 IWP720796:IWP720797 JGL720796:JGL720797 JQH720796:JQH720797 KAD720796:KAD720797 KJZ720796:KJZ720797 KTV720796:KTV720797 LDR720796:LDR720797 LNN720796:LNN720797 LXJ720796:LXJ720797 MHF720796:MHF720797 MRB720796:MRB720797 NAX720796:NAX720797 NKT720796:NKT720797 NUP720796:NUP720797 OEL720796:OEL720797 OOH720796:OOH720797 OYD720796:OYD720797 PHZ720796:PHZ720797 PRV720796:PRV720797 QBR720796:QBR720797 QLN720796:QLN720797 QVJ720796:QVJ720797 RFF720796:RFF720797 RPB720796:RPB720797 RYX720796:RYX720797 SIT720796:SIT720797 SSP720796:SSP720797 TCL720796:TCL720797 TMH720796:TMH720797 TWD720796:TWD720797 UFZ720796:UFZ720797 UPV720796:UPV720797 UZR720796:UZR720797 VJN720796:VJN720797 VTJ720796:VTJ720797 WDF720796:WDF720797 WNB720796:WNB720797 WWX720796:WWX720797 AN786332:AN786333 KL786332:KL786333 UH786332:UH786333 AED786332:AED786333 ANZ786332:ANZ786333 AXV786332:AXV786333 BHR786332:BHR786333 BRN786332:BRN786333 CBJ786332:CBJ786333 CLF786332:CLF786333 CVB786332:CVB786333 DEX786332:DEX786333 DOT786332:DOT786333 DYP786332:DYP786333 EIL786332:EIL786333 ESH786332:ESH786333 FCD786332:FCD786333 FLZ786332:FLZ786333 FVV786332:FVV786333 GFR786332:GFR786333 GPN786332:GPN786333 GZJ786332:GZJ786333 HJF786332:HJF786333 HTB786332:HTB786333 ICX786332:ICX786333 IMT786332:IMT786333 IWP786332:IWP786333 JGL786332:JGL786333 JQH786332:JQH786333 KAD786332:KAD786333 KJZ786332:KJZ786333 KTV786332:KTV786333 LDR786332:LDR786333 LNN786332:LNN786333 LXJ786332:LXJ786333 MHF786332:MHF786333 MRB786332:MRB786333 NAX786332:NAX786333 NKT786332:NKT786333 NUP786332:NUP786333 OEL786332:OEL786333 OOH786332:OOH786333 OYD786332:OYD786333 PHZ786332:PHZ786333 PRV786332:PRV786333 QBR786332:QBR786333 QLN786332:QLN786333 QVJ786332:QVJ786333 RFF786332:RFF786333 RPB786332:RPB786333 RYX786332:RYX786333 SIT786332:SIT786333 SSP786332:SSP786333 TCL786332:TCL786333 TMH786332:TMH786333 TWD786332:TWD786333 UFZ786332:UFZ786333 UPV786332:UPV786333 UZR786332:UZR786333 VJN786332:VJN786333 VTJ786332:VTJ786333 WDF786332:WDF786333 WNB786332:WNB786333 WWX786332:WWX786333 AN851868:AN851869 KL851868:KL851869 UH851868:UH851869 AED851868:AED851869 ANZ851868:ANZ851869 AXV851868:AXV851869 BHR851868:BHR851869 BRN851868:BRN851869 CBJ851868:CBJ851869 CLF851868:CLF851869 CVB851868:CVB851869 DEX851868:DEX851869 DOT851868:DOT851869 DYP851868:DYP851869 EIL851868:EIL851869 ESH851868:ESH851869 FCD851868:FCD851869 FLZ851868:FLZ851869 FVV851868:FVV851869 GFR851868:GFR851869 GPN851868:GPN851869 GZJ851868:GZJ851869 HJF851868:HJF851869 HTB851868:HTB851869 ICX851868:ICX851869 IMT851868:IMT851869 IWP851868:IWP851869 JGL851868:JGL851869 JQH851868:JQH851869 KAD851868:KAD851869 KJZ851868:KJZ851869 KTV851868:KTV851869 LDR851868:LDR851869 LNN851868:LNN851869 LXJ851868:LXJ851869 MHF851868:MHF851869 MRB851868:MRB851869 NAX851868:NAX851869 NKT851868:NKT851869 NUP851868:NUP851869 OEL851868:OEL851869 OOH851868:OOH851869 OYD851868:OYD851869 PHZ851868:PHZ851869 PRV851868:PRV851869 QBR851868:QBR851869 QLN851868:QLN851869 QVJ851868:QVJ851869 RFF851868:RFF851869 RPB851868:RPB851869 RYX851868:RYX851869 SIT851868:SIT851869 SSP851868:SSP851869 TCL851868:TCL851869 TMH851868:TMH851869 TWD851868:TWD851869 UFZ851868:UFZ851869 UPV851868:UPV851869 UZR851868:UZR851869 VJN851868:VJN851869 VTJ851868:VTJ851869 WDF851868:WDF851869 WNB851868:WNB851869 WWX851868:WWX851869 AN917404:AN917405 KL917404:KL917405 UH917404:UH917405 AED917404:AED917405 ANZ917404:ANZ917405 AXV917404:AXV917405 BHR917404:BHR917405 BRN917404:BRN917405 CBJ917404:CBJ917405 CLF917404:CLF917405 CVB917404:CVB917405 DEX917404:DEX917405 DOT917404:DOT917405 DYP917404:DYP917405 EIL917404:EIL917405 ESH917404:ESH917405 FCD917404:FCD917405 FLZ917404:FLZ917405 FVV917404:FVV917405 GFR917404:GFR917405 GPN917404:GPN917405 GZJ917404:GZJ917405 HJF917404:HJF917405 HTB917404:HTB917405 ICX917404:ICX917405 IMT917404:IMT917405 IWP917404:IWP917405 JGL917404:JGL917405 JQH917404:JQH917405 KAD917404:KAD917405 KJZ917404:KJZ917405 KTV917404:KTV917405 LDR917404:LDR917405 LNN917404:LNN917405 LXJ917404:LXJ917405 MHF917404:MHF917405 MRB917404:MRB917405 NAX917404:NAX917405 NKT917404:NKT917405 NUP917404:NUP917405 OEL917404:OEL917405 OOH917404:OOH917405 OYD917404:OYD917405 PHZ917404:PHZ917405 PRV917404:PRV917405 QBR917404:QBR917405 QLN917404:QLN917405 QVJ917404:QVJ917405 RFF917404:RFF917405 RPB917404:RPB917405 RYX917404:RYX917405 SIT917404:SIT917405 SSP917404:SSP917405 TCL917404:TCL917405 TMH917404:TMH917405 TWD917404:TWD917405 UFZ917404:UFZ917405 UPV917404:UPV917405 UZR917404:UZR917405 VJN917404:VJN917405 VTJ917404:VTJ917405 WDF917404:WDF917405 WNB917404:WNB917405 WWX917404:WWX917405 AN982940:AN982941 KL982940:KL982941 UH982940:UH982941 AED982940:AED982941 ANZ982940:ANZ982941 AXV982940:AXV982941 BHR982940:BHR982941 BRN982940:BRN982941 CBJ982940:CBJ982941 CLF982940:CLF982941 CVB982940:CVB982941 DEX982940:DEX982941 DOT982940:DOT982941 DYP982940:DYP982941 EIL982940:EIL982941 ESH982940:ESH982941 FCD982940:FCD982941 FLZ982940:FLZ982941 FVV982940:FVV982941 GFR982940:GFR982941 GPN982940:GPN982941 GZJ982940:GZJ982941 HJF982940:HJF982941 HTB982940:HTB982941 ICX982940:ICX982941 IMT982940:IMT982941 IWP982940:IWP982941 JGL982940:JGL982941 JQH982940:JQH982941 KAD982940:KAD982941 KJZ982940:KJZ982941 KTV982940:KTV982941 LDR982940:LDR982941 LNN982940:LNN982941 LXJ982940:LXJ982941 MHF982940:MHF982941 MRB982940:MRB982941 NAX982940:NAX982941 NKT982940:NKT982941 NUP982940:NUP982941 OEL982940:OEL982941 OOH982940:OOH982941 OYD982940:OYD982941 PHZ982940:PHZ982941 PRV982940:PRV982941 QBR982940:QBR982941 QLN982940:QLN982941 QVJ982940:QVJ982941 RFF982940:RFF982941 RPB982940:RPB982941 RYX982940:RYX982941 SIT982940:SIT982941 SSP982940:SSP982941 TCL982940:TCL982941 TMH982940:TMH982941 TWD982940:TWD982941 UFZ982940:UFZ982941 UPV982940:UPV982941 UZR982940:UZR982941 VJN982940:VJN982941 VTJ982940:VTJ982941 WDF982940:WDF982941 WNB982940:WNB982941 WWX982940:WWX982941 KO65420:KO65443 UK65420:UK65443 AEG65420:AEG65443 AOC65420:AOC65443 AXY65420:AXY65443 BHU65420:BHU65443 BRQ65420:BRQ65443 CBM65420:CBM65443 CLI65420:CLI65443 CVE65420:CVE65443 DFA65420:DFA65443 DOW65420:DOW65443 DYS65420:DYS65443 EIO65420:EIO65443 ESK65420:ESK65443 FCG65420:FCG65443 FMC65420:FMC65443 FVY65420:FVY65443 GFU65420:GFU65443 GPQ65420:GPQ65443 GZM65420:GZM65443 HJI65420:HJI65443 HTE65420:HTE65443 IDA65420:IDA65443 IMW65420:IMW65443 IWS65420:IWS65443 JGO65420:JGO65443 JQK65420:JQK65443 KAG65420:KAG65443 KKC65420:KKC65443 KTY65420:KTY65443 LDU65420:LDU65443 LNQ65420:LNQ65443 LXM65420:LXM65443 MHI65420:MHI65443 MRE65420:MRE65443 NBA65420:NBA65443 NKW65420:NKW65443 NUS65420:NUS65443 OEO65420:OEO65443 OOK65420:OOK65443 OYG65420:OYG65443 PIC65420:PIC65443 PRY65420:PRY65443 QBU65420:QBU65443 QLQ65420:QLQ65443 QVM65420:QVM65443 RFI65420:RFI65443 RPE65420:RPE65443 RZA65420:RZA65443 SIW65420:SIW65443 SSS65420:SSS65443 TCO65420:TCO65443 TMK65420:TMK65443 TWG65420:TWG65443 UGC65420:UGC65443 UPY65420:UPY65443 UZU65420:UZU65443 VJQ65420:VJQ65443 VTM65420:VTM65443 WDI65420:WDI65443 WNE65420:WNE65443 WXA65420:WXA65443 KO130956:KO130979 UK130956:UK130979 AEG130956:AEG130979 AOC130956:AOC130979 AXY130956:AXY130979 BHU130956:BHU130979 BRQ130956:BRQ130979 CBM130956:CBM130979 CLI130956:CLI130979 CVE130956:CVE130979 DFA130956:DFA130979 DOW130956:DOW130979 DYS130956:DYS130979 EIO130956:EIO130979 ESK130956:ESK130979 FCG130956:FCG130979 FMC130956:FMC130979 FVY130956:FVY130979 GFU130956:GFU130979 GPQ130956:GPQ130979 GZM130956:GZM130979 HJI130956:HJI130979 HTE130956:HTE130979 IDA130956:IDA130979 IMW130956:IMW130979 IWS130956:IWS130979 JGO130956:JGO130979 JQK130956:JQK130979 KAG130956:KAG130979 KKC130956:KKC130979 KTY130956:KTY130979 LDU130956:LDU130979 LNQ130956:LNQ130979 LXM130956:LXM130979 MHI130956:MHI130979 MRE130956:MRE130979 NBA130956:NBA130979 NKW130956:NKW130979 NUS130956:NUS130979 OEO130956:OEO130979 OOK130956:OOK130979 OYG130956:OYG130979 PIC130956:PIC130979 PRY130956:PRY130979 QBU130956:QBU130979 QLQ130956:QLQ130979 QVM130956:QVM130979 RFI130956:RFI130979 RPE130956:RPE130979 RZA130956:RZA130979 SIW130956:SIW130979 SSS130956:SSS130979 TCO130956:TCO130979 TMK130956:TMK130979 TWG130956:TWG130979 UGC130956:UGC130979 UPY130956:UPY130979 UZU130956:UZU130979 VJQ130956:VJQ130979 VTM130956:VTM130979 WDI130956:WDI130979 WNE130956:WNE130979 WXA130956:WXA130979 KO196492:KO196515 UK196492:UK196515 AEG196492:AEG196515 AOC196492:AOC196515 AXY196492:AXY196515 BHU196492:BHU196515 BRQ196492:BRQ196515 CBM196492:CBM196515 CLI196492:CLI196515 CVE196492:CVE196515 DFA196492:DFA196515 DOW196492:DOW196515 DYS196492:DYS196515 EIO196492:EIO196515 ESK196492:ESK196515 FCG196492:FCG196515 FMC196492:FMC196515 FVY196492:FVY196515 GFU196492:GFU196515 GPQ196492:GPQ196515 GZM196492:GZM196515 HJI196492:HJI196515 HTE196492:HTE196515 IDA196492:IDA196515 IMW196492:IMW196515 IWS196492:IWS196515 JGO196492:JGO196515 JQK196492:JQK196515 KAG196492:KAG196515 KKC196492:KKC196515 KTY196492:KTY196515 LDU196492:LDU196515 LNQ196492:LNQ196515 LXM196492:LXM196515 MHI196492:MHI196515 MRE196492:MRE196515 NBA196492:NBA196515 NKW196492:NKW196515 NUS196492:NUS196515 OEO196492:OEO196515 OOK196492:OOK196515 OYG196492:OYG196515 PIC196492:PIC196515 PRY196492:PRY196515 QBU196492:QBU196515 QLQ196492:QLQ196515 QVM196492:QVM196515 RFI196492:RFI196515 RPE196492:RPE196515 RZA196492:RZA196515 SIW196492:SIW196515 SSS196492:SSS196515 TCO196492:TCO196515 TMK196492:TMK196515 TWG196492:TWG196515 UGC196492:UGC196515 UPY196492:UPY196515 UZU196492:UZU196515 VJQ196492:VJQ196515 VTM196492:VTM196515 WDI196492:WDI196515 WNE196492:WNE196515 WXA196492:WXA196515 KO262028:KO262051 UK262028:UK262051 AEG262028:AEG262051 AOC262028:AOC262051 AXY262028:AXY262051 BHU262028:BHU262051 BRQ262028:BRQ262051 CBM262028:CBM262051 CLI262028:CLI262051 CVE262028:CVE262051 DFA262028:DFA262051 DOW262028:DOW262051 DYS262028:DYS262051 EIO262028:EIO262051 ESK262028:ESK262051 FCG262028:FCG262051 FMC262028:FMC262051 FVY262028:FVY262051 GFU262028:GFU262051 GPQ262028:GPQ262051 GZM262028:GZM262051 HJI262028:HJI262051 HTE262028:HTE262051 IDA262028:IDA262051 IMW262028:IMW262051 IWS262028:IWS262051 JGO262028:JGO262051 JQK262028:JQK262051 KAG262028:KAG262051 KKC262028:KKC262051 KTY262028:KTY262051 LDU262028:LDU262051 LNQ262028:LNQ262051 LXM262028:LXM262051 MHI262028:MHI262051 MRE262028:MRE262051 NBA262028:NBA262051 NKW262028:NKW262051 NUS262028:NUS262051 OEO262028:OEO262051 OOK262028:OOK262051 OYG262028:OYG262051 PIC262028:PIC262051 PRY262028:PRY262051 QBU262028:QBU262051 QLQ262028:QLQ262051 QVM262028:QVM262051 RFI262028:RFI262051 RPE262028:RPE262051 RZA262028:RZA262051 SIW262028:SIW262051 SSS262028:SSS262051 TCO262028:TCO262051 TMK262028:TMK262051 TWG262028:TWG262051 UGC262028:UGC262051 UPY262028:UPY262051 UZU262028:UZU262051 VJQ262028:VJQ262051 VTM262028:VTM262051 WDI262028:WDI262051 WNE262028:WNE262051 WXA262028:WXA262051 KO327564:KO327587 UK327564:UK327587 AEG327564:AEG327587 AOC327564:AOC327587 AXY327564:AXY327587 BHU327564:BHU327587 BRQ327564:BRQ327587 CBM327564:CBM327587 CLI327564:CLI327587 CVE327564:CVE327587 DFA327564:DFA327587 DOW327564:DOW327587 DYS327564:DYS327587 EIO327564:EIO327587 ESK327564:ESK327587 FCG327564:FCG327587 FMC327564:FMC327587 FVY327564:FVY327587 GFU327564:GFU327587 GPQ327564:GPQ327587 GZM327564:GZM327587 HJI327564:HJI327587 HTE327564:HTE327587 IDA327564:IDA327587 IMW327564:IMW327587 IWS327564:IWS327587 JGO327564:JGO327587 JQK327564:JQK327587 KAG327564:KAG327587 KKC327564:KKC327587 KTY327564:KTY327587 LDU327564:LDU327587 LNQ327564:LNQ327587 LXM327564:LXM327587 MHI327564:MHI327587 MRE327564:MRE327587 NBA327564:NBA327587 NKW327564:NKW327587 NUS327564:NUS327587 OEO327564:OEO327587 OOK327564:OOK327587 OYG327564:OYG327587 PIC327564:PIC327587 PRY327564:PRY327587 QBU327564:QBU327587 QLQ327564:QLQ327587 QVM327564:QVM327587 RFI327564:RFI327587 RPE327564:RPE327587 RZA327564:RZA327587 SIW327564:SIW327587 SSS327564:SSS327587 TCO327564:TCO327587 TMK327564:TMK327587 TWG327564:TWG327587 UGC327564:UGC327587 UPY327564:UPY327587 UZU327564:UZU327587 VJQ327564:VJQ327587 VTM327564:VTM327587 WDI327564:WDI327587 WNE327564:WNE327587 WXA327564:WXA327587 KO393100:KO393123 UK393100:UK393123 AEG393100:AEG393123 AOC393100:AOC393123 AXY393100:AXY393123 BHU393100:BHU393123 BRQ393100:BRQ393123 CBM393100:CBM393123 CLI393100:CLI393123 CVE393100:CVE393123 DFA393100:DFA393123 DOW393100:DOW393123 DYS393100:DYS393123 EIO393100:EIO393123 ESK393100:ESK393123 FCG393100:FCG393123 FMC393100:FMC393123 FVY393100:FVY393123 GFU393100:GFU393123 GPQ393100:GPQ393123 GZM393100:GZM393123 HJI393100:HJI393123 HTE393100:HTE393123 IDA393100:IDA393123 IMW393100:IMW393123 IWS393100:IWS393123 JGO393100:JGO393123 JQK393100:JQK393123 KAG393100:KAG393123 KKC393100:KKC393123 KTY393100:KTY393123 LDU393100:LDU393123 LNQ393100:LNQ393123 LXM393100:LXM393123 MHI393100:MHI393123 MRE393100:MRE393123 NBA393100:NBA393123 NKW393100:NKW393123 NUS393100:NUS393123 OEO393100:OEO393123 OOK393100:OOK393123 OYG393100:OYG393123 PIC393100:PIC393123 PRY393100:PRY393123 QBU393100:QBU393123 QLQ393100:QLQ393123 QVM393100:QVM393123 RFI393100:RFI393123 RPE393100:RPE393123 RZA393100:RZA393123 SIW393100:SIW393123 SSS393100:SSS393123 TCO393100:TCO393123 TMK393100:TMK393123 TWG393100:TWG393123 UGC393100:UGC393123 UPY393100:UPY393123 UZU393100:UZU393123 VJQ393100:VJQ393123 VTM393100:VTM393123 WDI393100:WDI393123 WNE393100:WNE393123 WXA393100:WXA393123 KO458636:KO458659 UK458636:UK458659 AEG458636:AEG458659 AOC458636:AOC458659 AXY458636:AXY458659 BHU458636:BHU458659 BRQ458636:BRQ458659 CBM458636:CBM458659 CLI458636:CLI458659 CVE458636:CVE458659 DFA458636:DFA458659 DOW458636:DOW458659 DYS458636:DYS458659 EIO458636:EIO458659 ESK458636:ESK458659 FCG458636:FCG458659 FMC458636:FMC458659 FVY458636:FVY458659 GFU458636:GFU458659 GPQ458636:GPQ458659 GZM458636:GZM458659 HJI458636:HJI458659 HTE458636:HTE458659 IDA458636:IDA458659 IMW458636:IMW458659 IWS458636:IWS458659 JGO458636:JGO458659 JQK458636:JQK458659 KAG458636:KAG458659 KKC458636:KKC458659 KTY458636:KTY458659 LDU458636:LDU458659 LNQ458636:LNQ458659 LXM458636:LXM458659 MHI458636:MHI458659 MRE458636:MRE458659 NBA458636:NBA458659 NKW458636:NKW458659 NUS458636:NUS458659 OEO458636:OEO458659 OOK458636:OOK458659 OYG458636:OYG458659 PIC458636:PIC458659 PRY458636:PRY458659 QBU458636:QBU458659 QLQ458636:QLQ458659 QVM458636:QVM458659 RFI458636:RFI458659 RPE458636:RPE458659 RZA458636:RZA458659 SIW458636:SIW458659 SSS458636:SSS458659 TCO458636:TCO458659 TMK458636:TMK458659 TWG458636:TWG458659 UGC458636:UGC458659 UPY458636:UPY458659 UZU458636:UZU458659 VJQ458636:VJQ458659 VTM458636:VTM458659 WDI458636:WDI458659 WNE458636:WNE458659 WXA458636:WXA458659 KO524172:KO524195 UK524172:UK524195 AEG524172:AEG524195 AOC524172:AOC524195 AXY524172:AXY524195 BHU524172:BHU524195 BRQ524172:BRQ524195 CBM524172:CBM524195 CLI524172:CLI524195 CVE524172:CVE524195 DFA524172:DFA524195 DOW524172:DOW524195 DYS524172:DYS524195 EIO524172:EIO524195 ESK524172:ESK524195 FCG524172:FCG524195 FMC524172:FMC524195 FVY524172:FVY524195 GFU524172:GFU524195 GPQ524172:GPQ524195 GZM524172:GZM524195 HJI524172:HJI524195 HTE524172:HTE524195 IDA524172:IDA524195 IMW524172:IMW524195 IWS524172:IWS524195 JGO524172:JGO524195 JQK524172:JQK524195 KAG524172:KAG524195 KKC524172:KKC524195 KTY524172:KTY524195 LDU524172:LDU524195 LNQ524172:LNQ524195 LXM524172:LXM524195 MHI524172:MHI524195 MRE524172:MRE524195 NBA524172:NBA524195 NKW524172:NKW524195 NUS524172:NUS524195 OEO524172:OEO524195 OOK524172:OOK524195 OYG524172:OYG524195 PIC524172:PIC524195 PRY524172:PRY524195 QBU524172:QBU524195 QLQ524172:QLQ524195 QVM524172:QVM524195 RFI524172:RFI524195 RPE524172:RPE524195 RZA524172:RZA524195 SIW524172:SIW524195 SSS524172:SSS524195 TCO524172:TCO524195 TMK524172:TMK524195 TWG524172:TWG524195 UGC524172:UGC524195 UPY524172:UPY524195 UZU524172:UZU524195 VJQ524172:VJQ524195 VTM524172:VTM524195 WDI524172:WDI524195 WNE524172:WNE524195 WXA524172:WXA524195 KO589708:KO589731 UK589708:UK589731 AEG589708:AEG589731 AOC589708:AOC589731 AXY589708:AXY589731 BHU589708:BHU589731 BRQ589708:BRQ589731 CBM589708:CBM589731 CLI589708:CLI589731 CVE589708:CVE589731 DFA589708:DFA589731 DOW589708:DOW589731 DYS589708:DYS589731 EIO589708:EIO589731 ESK589708:ESK589731 FCG589708:FCG589731 FMC589708:FMC589731 FVY589708:FVY589731 GFU589708:GFU589731 GPQ589708:GPQ589731 GZM589708:GZM589731 HJI589708:HJI589731 HTE589708:HTE589731 IDA589708:IDA589731 IMW589708:IMW589731 IWS589708:IWS589731 JGO589708:JGO589731 JQK589708:JQK589731 KAG589708:KAG589731 KKC589708:KKC589731 KTY589708:KTY589731 LDU589708:LDU589731 LNQ589708:LNQ589731 LXM589708:LXM589731 MHI589708:MHI589731 MRE589708:MRE589731 NBA589708:NBA589731 NKW589708:NKW589731 NUS589708:NUS589731 OEO589708:OEO589731 OOK589708:OOK589731 OYG589708:OYG589731 PIC589708:PIC589731 PRY589708:PRY589731 QBU589708:QBU589731 QLQ589708:QLQ589731 QVM589708:QVM589731 RFI589708:RFI589731 RPE589708:RPE589731 RZA589708:RZA589731 SIW589708:SIW589731 SSS589708:SSS589731 TCO589708:TCO589731 TMK589708:TMK589731 TWG589708:TWG589731 UGC589708:UGC589731 UPY589708:UPY589731 UZU589708:UZU589731 VJQ589708:VJQ589731 VTM589708:VTM589731 WDI589708:WDI589731 WNE589708:WNE589731 WXA589708:WXA589731 KO655244:KO655267 UK655244:UK655267 AEG655244:AEG655267 AOC655244:AOC655267 AXY655244:AXY655267 BHU655244:BHU655267 BRQ655244:BRQ655267 CBM655244:CBM655267 CLI655244:CLI655267 CVE655244:CVE655267 DFA655244:DFA655267 DOW655244:DOW655267 DYS655244:DYS655267 EIO655244:EIO655267 ESK655244:ESK655267 FCG655244:FCG655267 FMC655244:FMC655267 FVY655244:FVY655267 GFU655244:GFU655267 GPQ655244:GPQ655267 GZM655244:GZM655267 HJI655244:HJI655267 HTE655244:HTE655267 IDA655244:IDA655267 IMW655244:IMW655267 IWS655244:IWS655267 JGO655244:JGO655267 JQK655244:JQK655267 KAG655244:KAG655267 KKC655244:KKC655267 KTY655244:KTY655267 LDU655244:LDU655267 LNQ655244:LNQ655267 LXM655244:LXM655267 MHI655244:MHI655267 MRE655244:MRE655267 NBA655244:NBA655267 NKW655244:NKW655267 NUS655244:NUS655267 OEO655244:OEO655267 OOK655244:OOK655267 OYG655244:OYG655267 PIC655244:PIC655267 PRY655244:PRY655267 QBU655244:QBU655267 QLQ655244:QLQ655267 QVM655244:QVM655267 RFI655244:RFI655267 RPE655244:RPE655267 RZA655244:RZA655267 SIW655244:SIW655267 SSS655244:SSS655267 TCO655244:TCO655267 TMK655244:TMK655267 TWG655244:TWG655267 UGC655244:UGC655267 UPY655244:UPY655267 UZU655244:UZU655267 VJQ655244:VJQ655267 VTM655244:VTM655267 WDI655244:WDI655267 WNE655244:WNE655267 WXA655244:WXA655267 KO720780:KO720803 UK720780:UK720803 AEG720780:AEG720803 AOC720780:AOC720803 AXY720780:AXY720803 BHU720780:BHU720803 BRQ720780:BRQ720803 CBM720780:CBM720803 CLI720780:CLI720803 CVE720780:CVE720803 DFA720780:DFA720803 DOW720780:DOW720803 DYS720780:DYS720803 EIO720780:EIO720803 ESK720780:ESK720803 FCG720780:FCG720803 FMC720780:FMC720803 FVY720780:FVY720803 GFU720780:GFU720803 GPQ720780:GPQ720803 GZM720780:GZM720803 HJI720780:HJI720803 HTE720780:HTE720803 IDA720780:IDA720803 IMW720780:IMW720803 IWS720780:IWS720803 JGO720780:JGO720803 JQK720780:JQK720803 KAG720780:KAG720803 KKC720780:KKC720803 KTY720780:KTY720803 LDU720780:LDU720803 LNQ720780:LNQ720803 LXM720780:LXM720803 MHI720780:MHI720803 MRE720780:MRE720803 NBA720780:NBA720803 NKW720780:NKW720803 NUS720780:NUS720803 OEO720780:OEO720803 OOK720780:OOK720803 OYG720780:OYG720803 PIC720780:PIC720803 PRY720780:PRY720803 QBU720780:QBU720803 QLQ720780:QLQ720803 QVM720780:QVM720803 RFI720780:RFI720803 RPE720780:RPE720803 RZA720780:RZA720803 SIW720780:SIW720803 SSS720780:SSS720803 TCO720780:TCO720803 TMK720780:TMK720803 TWG720780:TWG720803 UGC720780:UGC720803 UPY720780:UPY720803 UZU720780:UZU720803 VJQ720780:VJQ720803 VTM720780:VTM720803 WDI720780:WDI720803 WNE720780:WNE720803 WXA720780:WXA720803 KO786316:KO786339 UK786316:UK786339 AEG786316:AEG786339 AOC786316:AOC786339 AXY786316:AXY786339 BHU786316:BHU786339 BRQ786316:BRQ786339 CBM786316:CBM786339 CLI786316:CLI786339 CVE786316:CVE786339 DFA786316:DFA786339 DOW786316:DOW786339 DYS786316:DYS786339 EIO786316:EIO786339 ESK786316:ESK786339 FCG786316:FCG786339 FMC786316:FMC786339 FVY786316:FVY786339 GFU786316:GFU786339 GPQ786316:GPQ786339 GZM786316:GZM786339 HJI786316:HJI786339 HTE786316:HTE786339 IDA786316:IDA786339 IMW786316:IMW786339 IWS786316:IWS786339 JGO786316:JGO786339 JQK786316:JQK786339 KAG786316:KAG786339 KKC786316:KKC786339 KTY786316:KTY786339 LDU786316:LDU786339 LNQ786316:LNQ786339 LXM786316:LXM786339 MHI786316:MHI786339 MRE786316:MRE786339 NBA786316:NBA786339 NKW786316:NKW786339 NUS786316:NUS786339 OEO786316:OEO786339 OOK786316:OOK786339 OYG786316:OYG786339 PIC786316:PIC786339 PRY786316:PRY786339 QBU786316:QBU786339 QLQ786316:QLQ786339 QVM786316:QVM786339 RFI786316:RFI786339 RPE786316:RPE786339 RZA786316:RZA786339 SIW786316:SIW786339 SSS786316:SSS786339 TCO786316:TCO786339 TMK786316:TMK786339 TWG786316:TWG786339 UGC786316:UGC786339 UPY786316:UPY786339 UZU786316:UZU786339 VJQ786316:VJQ786339 VTM786316:VTM786339 WDI786316:WDI786339 WNE786316:WNE786339 WXA786316:WXA786339 KO851852:KO851875 UK851852:UK851875 AEG851852:AEG851875 AOC851852:AOC851875 AXY851852:AXY851875 BHU851852:BHU851875 BRQ851852:BRQ851875 CBM851852:CBM851875 CLI851852:CLI851875 CVE851852:CVE851875 DFA851852:DFA851875 DOW851852:DOW851875 DYS851852:DYS851875 EIO851852:EIO851875 ESK851852:ESK851875 FCG851852:FCG851875 FMC851852:FMC851875 FVY851852:FVY851875 GFU851852:GFU851875 GPQ851852:GPQ851875 GZM851852:GZM851875 HJI851852:HJI851875 HTE851852:HTE851875 IDA851852:IDA851875 IMW851852:IMW851875 IWS851852:IWS851875 JGO851852:JGO851875 JQK851852:JQK851875 KAG851852:KAG851875 KKC851852:KKC851875 KTY851852:KTY851875 LDU851852:LDU851875 LNQ851852:LNQ851875 LXM851852:LXM851875 MHI851852:MHI851875 MRE851852:MRE851875 NBA851852:NBA851875 NKW851852:NKW851875 NUS851852:NUS851875 OEO851852:OEO851875 OOK851852:OOK851875 OYG851852:OYG851875 PIC851852:PIC851875 PRY851852:PRY851875 QBU851852:QBU851875 QLQ851852:QLQ851875 QVM851852:QVM851875 RFI851852:RFI851875 RPE851852:RPE851875 RZA851852:RZA851875 SIW851852:SIW851875 SSS851852:SSS851875 TCO851852:TCO851875 TMK851852:TMK851875 TWG851852:TWG851875 UGC851852:UGC851875 UPY851852:UPY851875 UZU851852:UZU851875 VJQ851852:VJQ851875 VTM851852:VTM851875 WDI851852:WDI851875 WNE851852:WNE851875 WXA851852:WXA851875 KO917388:KO917411 UK917388:UK917411 AEG917388:AEG917411 AOC917388:AOC917411 AXY917388:AXY917411 BHU917388:BHU917411 BRQ917388:BRQ917411 CBM917388:CBM917411 CLI917388:CLI917411 CVE917388:CVE917411 DFA917388:DFA917411 DOW917388:DOW917411 DYS917388:DYS917411 EIO917388:EIO917411 ESK917388:ESK917411 FCG917388:FCG917411 FMC917388:FMC917411 FVY917388:FVY917411 GFU917388:GFU917411 GPQ917388:GPQ917411 GZM917388:GZM917411 HJI917388:HJI917411 HTE917388:HTE917411 IDA917388:IDA917411 IMW917388:IMW917411 IWS917388:IWS917411 JGO917388:JGO917411 JQK917388:JQK917411 KAG917388:KAG917411 KKC917388:KKC917411 KTY917388:KTY917411 LDU917388:LDU917411 LNQ917388:LNQ917411 LXM917388:LXM917411 MHI917388:MHI917411 MRE917388:MRE917411 NBA917388:NBA917411 NKW917388:NKW917411 NUS917388:NUS917411 OEO917388:OEO917411 OOK917388:OOK917411 OYG917388:OYG917411 PIC917388:PIC917411 PRY917388:PRY917411 QBU917388:QBU917411 QLQ917388:QLQ917411 QVM917388:QVM917411 RFI917388:RFI917411 RPE917388:RPE917411 RZA917388:RZA917411 SIW917388:SIW917411 SSS917388:SSS917411 TCO917388:TCO917411 TMK917388:TMK917411 TWG917388:TWG917411 UGC917388:UGC917411 UPY917388:UPY917411 UZU917388:UZU917411 VJQ917388:VJQ917411 VTM917388:VTM917411 WDI917388:WDI917411 WNE917388:WNE917411 WXA917388:WXA917411 KO982924:KO982947 UK982924:UK982947 AEG982924:AEG982947 AOC982924:AOC982947 AXY982924:AXY982947 BHU982924:BHU982947 BRQ982924:BRQ982947 CBM982924:CBM982947 CLI982924:CLI982947 CVE982924:CVE982947 DFA982924:DFA982947 DOW982924:DOW982947 DYS982924:DYS982947 EIO982924:EIO982947 ESK982924:ESK982947 FCG982924:FCG982947 FMC982924:FMC982947 FVY982924:FVY982947 GFU982924:GFU982947 GPQ982924:GPQ982947 GZM982924:GZM982947 HJI982924:HJI982947 HTE982924:HTE982947 IDA982924:IDA982947 IMW982924:IMW982947 IWS982924:IWS982947 JGO982924:JGO982947 JQK982924:JQK982947 KAG982924:KAG982947 KKC982924:KKC982947 KTY982924:KTY982947 LDU982924:LDU982947 LNQ982924:LNQ982947 LXM982924:LXM982947 MHI982924:MHI982947 MRE982924:MRE982947 NBA982924:NBA982947 NKW982924:NKW982947 NUS982924:NUS982947 OEO982924:OEO982947 OOK982924:OOK982947 OYG982924:OYG982947 PIC982924:PIC982947 PRY982924:PRY982947 QBU982924:QBU982947 QLQ982924:QLQ982947 QVM982924:QVM982947 RFI982924:RFI982947 RPE982924:RPE982947 RZA982924:RZA982947 SIW982924:SIW982947 SSS982924:SSS982947 TCO982924:TCO982947 TMK982924:TMK982947 TWG982924:TWG982947 UGC982924:UGC982947 UPY982924:UPY982947 UZU982924:UZU982947 VJQ982924:VJQ982947 VTM982924:VTM982947 WDI982924:WDI982947 WNE982924:WNE982947 WXA982924:WXA982947 WWL982924:WWL983752 JZ65420:JZ66248 TV65420:TV66248 ADR65420:ADR66248 ANN65420:ANN66248 AXJ65420:AXJ66248 BHF65420:BHF66248 BRB65420:BRB66248 CAX65420:CAX66248 CKT65420:CKT66248 CUP65420:CUP66248 DEL65420:DEL66248 DOH65420:DOH66248 DYD65420:DYD66248 EHZ65420:EHZ66248 ERV65420:ERV66248 FBR65420:FBR66248 FLN65420:FLN66248 FVJ65420:FVJ66248 GFF65420:GFF66248 GPB65420:GPB66248 GYX65420:GYX66248 HIT65420:HIT66248 HSP65420:HSP66248 ICL65420:ICL66248 IMH65420:IMH66248 IWD65420:IWD66248 JFZ65420:JFZ66248 JPV65420:JPV66248 JZR65420:JZR66248 KJN65420:KJN66248 KTJ65420:KTJ66248 LDF65420:LDF66248 LNB65420:LNB66248 LWX65420:LWX66248 MGT65420:MGT66248 MQP65420:MQP66248 NAL65420:NAL66248 NKH65420:NKH66248 NUD65420:NUD66248 ODZ65420:ODZ66248 ONV65420:ONV66248 OXR65420:OXR66248 PHN65420:PHN66248 PRJ65420:PRJ66248 QBF65420:QBF66248 QLB65420:QLB66248 QUX65420:QUX66248 RET65420:RET66248 ROP65420:ROP66248 RYL65420:RYL66248 SIH65420:SIH66248 SSD65420:SSD66248 TBZ65420:TBZ66248 TLV65420:TLV66248 TVR65420:TVR66248 UFN65420:UFN66248 UPJ65420:UPJ66248 UZF65420:UZF66248 VJB65420:VJB66248 VSX65420:VSX66248 WCT65420:WCT66248 WMP65420:WMP66248 WWL65420:WWL66248 JZ130956:JZ131784 TV130956:TV131784 ADR130956:ADR131784 ANN130956:ANN131784 AXJ130956:AXJ131784 BHF130956:BHF131784 BRB130956:BRB131784 CAX130956:CAX131784 CKT130956:CKT131784 CUP130956:CUP131784 DEL130956:DEL131784 DOH130956:DOH131784 DYD130956:DYD131784 EHZ130956:EHZ131784 ERV130956:ERV131784 FBR130956:FBR131784 FLN130956:FLN131784 FVJ130956:FVJ131784 GFF130956:GFF131784 GPB130956:GPB131784 GYX130956:GYX131784 HIT130956:HIT131784 HSP130956:HSP131784 ICL130956:ICL131784 IMH130956:IMH131784 IWD130956:IWD131784 JFZ130956:JFZ131784 JPV130956:JPV131784 JZR130956:JZR131784 KJN130956:KJN131784 KTJ130956:KTJ131784 LDF130956:LDF131784 LNB130956:LNB131784 LWX130956:LWX131784 MGT130956:MGT131784 MQP130956:MQP131784 NAL130956:NAL131784 NKH130956:NKH131784 NUD130956:NUD131784 ODZ130956:ODZ131784 ONV130956:ONV131784 OXR130956:OXR131784 PHN130956:PHN131784 PRJ130956:PRJ131784 QBF130956:QBF131784 QLB130956:QLB131784 QUX130956:QUX131784 RET130956:RET131784 ROP130956:ROP131784 RYL130956:RYL131784 SIH130956:SIH131784 SSD130956:SSD131784 TBZ130956:TBZ131784 TLV130956:TLV131784 TVR130956:TVR131784 UFN130956:UFN131784 UPJ130956:UPJ131784 UZF130956:UZF131784 VJB130956:VJB131784 VSX130956:VSX131784 WCT130956:WCT131784 WMP130956:WMP131784 WWL130956:WWL131784 JZ196492:JZ197320 TV196492:TV197320 ADR196492:ADR197320 ANN196492:ANN197320 AXJ196492:AXJ197320 BHF196492:BHF197320 BRB196492:BRB197320 CAX196492:CAX197320 CKT196492:CKT197320 CUP196492:CUP197320 DEL196492:DEL197320 DOH196492:DOH197320 DYD196492:DYD197320 EHZ196492:EHZ197320 ERV196492:ERV197320 FBR196492:FBR197320 FLN196492:FLN197320 FVJ196492:FVJ197320 GFF196492:GFF197320 GPB196492:GPB197320 GYX196492:GYX197320 HIT196492:HIT197320 HSP196492:HSP197320 ICL196492:ICL197320 IMH196492:IMH197320 IWD196492:IWD197320 JFZ196492:JFZ197320 JPV196492:JPV197320 JZR196492:JZR197320 KJN196492:KJN197320 KTJ196492:KTJ197320 LDF196492:LDF197320 LNB196492:LNB197320 LWX196492:LWX197320 MGT196492:MGT197320 MQP196492:MQP197320 NAL196492:NAL197320 NKH196492:NKH197320 NUD196492:NUD197320 ODZ196492:ODZ197320 ONV196492:ONV197320 OXR196492:OXR197320 PHN196492:PHN197320 PRJ196492:PRJ197320 QBF196492:QBF197320 QLB196492:QLB197320 QUX196492:QUX197320 RET196492:RET197320 ROP196492:ROP197320 RYL196492:RYL197320 SIH196492:SIH197320 SSD196492:SSD197320 TBZ196492:TBZ197320 TLV196492:TLV197320 TVR196492:TVR197320 UFN196492:UFN197320 UPJ196492:UPJ197320 UZF196492:UZF197320 VJB196492:VJB197320 VSX196492:VSX197320 WCT196492:WCT197320 WMP196492:WMP197320 WWL196492:WWL197320 JZ262028:JZ262856 TV262028:TV262856 ADR262028:ADR262856 ANN262028:ANN262856 AXJ262028:AXJ262856 BHF262028:BHF262856 BRB262028:BRB262856 CAX262028:CAX262856 CKT262028:CKT262856 CUP262028:CUP262856 DEL262028:DEL262856 DOH262028:DOH262856 DYD262028:DYD262856 EHZ262028:EHZ262856 ERV262028:ERV262856 FBR262028:FBR262856 FLN262028:FLN262856 FVJ262028:FVJ262856 GFF262028:GFF262856 GPB262028:GPB262856 GYX262028:GYX262856 HIT262028:HIT262856 HSP262028:HSP262856 ICL262028:ICL262856 IMH262028:IMH262856 IWD262028:IWD262856 JFZ262028:JFZ262856 JPV262028:JPV262856 JZR262028:JZR262856 KJN262028:KJN262856 KTJ262028:KTJ262856 LDF262028:LDF262856 LNB262028:LNB262856 LWX262028:LWX262856 MGT262028:MGT262856 MQP262028:MQP262856 NAL262028:NAL262856 NKH262028:NKH262856 NUD262028:NUD262856 ODZ262028:ODZ262856 ONV262028:ONV262856 OXR262028:OXR262856 PHN262028:PHN262856 PRJ262028:PRJ262856 QBF262028:QBF262856 QLB262028:QLB262856 QUX262028:QUX262856 RET262028:RET262856 ROP262028:ROP262856 RYL262028:RYL262856 SIH262028:SIH262856 SSD262028:SSD262856 TBZ262028:TBZ262856 TLV262028:TLV262856 TVR262028:TVR262856 UFN262028:UFN262856 UPJ262028:UPJ262856 UZF262028:UZF262856 VJB262028:VJB262856 VSX262028:VSX262856 WCT262028:WCT262856 WMP262028:WMP262856 WWL262028:WWL262856 JZ327564:JZ328392 TV327564:TV328392 ADR327564:ADR328392 ANN327564:ANN328392 AXJ327564:AXJ328392 BHF327564:BHF328392 BRB327564:BRB328392 CAX327564:CAX328392 CKT327564:CKT328392 CUP327564:CUP328392 DEL327564:DEL328392 DOH327564:DOH328392 DYD327564:DYD328392 EHZ327564:EHZ328392 ERV327564:ERV328392 FBR327564:FBR328392 FLN327564:FLN328392 FVJ327564:FVJ328392 GFF327564:GFF328392 GPB327564:GPB328392 GYX327564:GYX328392 HIT327564:HIT328392 HSP327564:HSP328392 ICL327564:ICL328392 IMH327564:IMH328392 IWD327564:IWD328392 JFZ327564:JFZ328392 JPV327564:JPV328392 JZR327564:JZR328392 KJN327564:KJN328392 KTJ327564:KTJ328392 LDF327564:LDF328392 LNB327564:LNB328392 LWX327564:LWX328392 MGT327564:MGT328392 MQP327564:MQP328392 NAL327564:NAL328392 NKH327564:NKH328392 NUD327564:NUD328392 ODZ327564:ODZ328392 ONV327564:ONV328392 OXR327564:OXR328392 PHN327564:PHN328392 PRJ327564:PRJ328392 QBF327564:QBF328392 QLB327564:QLB328392 QUX327564:QUX328392 RET327564:RET328392 ROP327564:ROP328392 RYL327564:RYL328392 SIH327564:SIH328392 SSD327564:SSD328392 TBZ327564:TBZ328392 TLV327564:TLV328392 TVR327564:TVR328392 UFN327564:UFN328392 UPJ327564:UPJ328392 UZF327564:UZF328392 VJB327564:VJB328392 VSX327564:VSX328392 WCT327564:WCT328392 WMP327564:WMP328392 WWL327564:WWL328392 JZ393100:JZ393928 TV393100:TV393928 ADR393100:ADR393928 ANN393100:ANN393928 AXJ393100:AXJ393928 BHF393100:BHF393928 BRB393100:BRB393928 CAX393100:CAX393928 CKT393100:CKT393928 CUP393100:CUP393928 DEL393100:DEL393928 DOH393100:DOH393928 DYD393100:DYD393928 EHZ393100:EHZ393928 ERV393100:ERV393928 FBR393100:FBR393928 FLN393100:FLN393928 FVJ393100:FVJ393928 GFF393100:GFF393928 GPB393100:GPB393928 GYX393100:GYX393928 HIT393100:HIT393928 HSP393100:HSP393928 ICL393100:ICL393928 IMH393100:IMH393928 IWD393100:IWD393928 JFZ393100:JFZ393928 JPV393100:JPV393928 JZR393100:JZR393928 KJN393100:KJN393928 KTJ393100:KTJ393928 LDF393100:LDF393928 LNB393100:LNB393928 LWX393100:LWX393928 MGT393100:MGT393928 MQP393100:MQP393928 NAL393100:NAL393928 NKH393100:NKH393928 NUD393100:NUD393928 ODZ393100:ODZ393928 ONV393100:ONV393928 OXR393100:OXR393928 PHN393100:PHN393928 PRJ393100:PRJ393928 QBF393100:QBF393928 QLB393100:QLB393928 QUX393100:QUX393928 RET393100:RET393928 ROP393100:ROP393928 RYL393100:RYL393928 SIH393100:SIH393928 SSD393100:SSD393928 TBZ393100:TBZ393928 TLV393100:TLV393928 TVR393100:TVR393928 UFN393100:UFN393928 UPJ393100:UPJ393928 UZF393100:UZF393928 VJB393100:VJB393928 VSX393100:VSX393928 WCT393100:WCT393928 WMP393100:WMP393928 WWL393100:WWL393928 JZ458636:JZ459464 TV458636:TV459464 ADR458636:ADR459464 ANN458636:ANN459464 AXJ458636:AXJ459464 BHF458636:BHF459464 BRB458636:BRB459464 CAX458636:CAX459464 CKT458636:CKT459464 CUP458636:CUP459464 DEL458636:DEL459464 DOH458636:DOH459464 DYD458636:DYD459464 EHZ458636:EHZ459464 ERV458636:ERV459464 FBR458636:FBR459464 FLN458636:FLN459464 FVJ458636:FVJ459464 GFF458636:GFF459464 GPB458636:GPB459464 GYX458636:GYX459464 HIT458636:HIT459464 HSP458636:HSP459464 ICL458636:ICL459464 IMH458636:IMH459464 IWD458636:IWD459464 JFZ458636:JFZ459464 JPV458636:JPV459464 JZR458636:JZR459464 KJN458636:KJN459464 KTJ458636:KTJ459464 LDF458636:LDF459464 LNB458636:LNB459464 LWX458636:LWX459464 MGT458636:MGT459464 MQP458636:MQP459464 NAL458636:NAL459464 NKH458636:NKH459464 NUD458636:NUD459464 ODZ458636:ODZ459464 ONV458636:ONV459464 OXR458636:OXR459464 PHN458636:PHN459464 PRJ458636:PRJ459464 QBF458636:QBF459464 QLB458636:QLB459464 QUX458636:QUX459464 RET458636:RET459464 ROP458636:ROP459464 RYL458636:RYL459464 SIH458636:SIH459464 SSD458636:SSD459464 TBZ458636:TBZ459464 TLV458636:TLV459464 TVR458636:TVR459464 UFN458636:UFN459464 UPJ458636:UPJ459464 UZF458636:UZF459464 VJB458636:VJB459464 VSX458636:VSX459464 WCT458636:WCT459464 WMP458636:WMP459464 WWL458636:WWL459464 JZ524172:JZ525000 TV524172:TV525000 ADR524172:ADR525000 ANN524172:ANN525000 AXJ524172:AXJ525000 BHF524172:BHF525000 BRB524172:BRB525000 CAX524172:CAX525000 CKT524172:CKT525000 CUP524172:CUP525000 DEL524172:DEL525000 DOH524172:DOH525000 DYD524172:DYD525000 EHZ524172:EHZ525000 ERV524172:ERV525000 FBR524172:FBR525000 FLN524172:FLN525000 FVJ524172:FVJ525000 GFF524172:GFF525000 GPB524172:GPB525000 GYX524172:GYX525000 HIT524172:HIT525000 HSP524172:HSP525000 ICL524172:ICL525000 IMH524172:IMH525000 IWD524172:IWD525000 JFZ524172:JFZ525000 JPV524172:JPV525000 JZR524172:JZR525000 KJN524172:KJN525000 KTJ524172:KTJ525000 LDF524172:LDF525000 LNB524172:LNB525000 LWX524172:LWX525000 MGT524172:MGT525000 MQP524172:MQP525000 NAL524172:NAL525000 NKH524172:NKH525000 NUD524172:NUD525000 ODZ524172:ODZ525000 ONV524172:ONV525000 OXR524172:OXR525000 PHN524172:PHN525000 PRJ524172:PRJ525000 QBF524172:QBF525000 QLB524172:QLB525000 QUX524172:QUX525000 RET524172:RET525000 ROP524172:ROP525000 RYL524172:RYL525000 SIH524172:SIH525000 SSD524172:SSD525000 TBZ524172:TBZ525000 TLV524172:TLV525000 TVR524172:TVR525000 UFN524172:UFN525000 UPJ524172:UPJ525000 UZF524172:UZF525000 VJB524172:VJB525000 VSX524172:VSX525000 WCT524172:WCT525000 WMP524172:WMP525000 WWL524172:WWL525000 JZ589708:JZ590536 TV589708:TV590536 ADR589708:ADR590536 ANN589708:ANN590536 AXJ589708:AXJ590536 BHF589708:BHF590536 BRB589708:BRB590536 CAX589708:CAX590536 CKT589708:CKT590536 CUP589708:CUP590536 DEL589708:DEL590536 DOH589708:DOH590536 DYD589708:DYD590536 EHZ589708:EHZ590536 ERV589708:ERV590536 FBR589708:FBR590536 FLN589708:FLN590536 FVJ589708:FVJ590536 GFF589708:GFF590536 GPB589708:GPB590536 GYX589708:GYX590536 HIT589708:HIT590536 HSP589708:HSP590536 ICL589708:ICL590536 IMH589708:IMH590536 IWD589708:IWD590536 JFZ589708:JFZ590536 JPV589708:JPV590536 JZR589708:JZR590536 KJN589708:KJN590536 KTJ589708:KTJ590536 LDF589708:LDF590536 LNB589708:LNB590536 LWX589708:LWX590536 MGT589708:MGT590536 MQP589708:MQP590536 NAL589708:NAL590536 NKH589708:NKH590536 NUD589708:NUD590536 ODZ589708:ODZ590536 ONV589708:ONV590536 OXR589708:OXR590536 PHN589708:PHN590536 PRJ589708:PRJ590536 QBF589708:QBF590536 QLB589708:QLB590536 QUX589708:QUX590536 RET589708:RET590536 ROP589708:ROP590536 RYL589708:RYL590536 SIH589708:SIH590536 SSD589708:SSD590536 TBZ589708:TBZ590536 TLV589708:TLV590536 TVR589708:TVR590536 UFN589708:UFN590536 UPJ589708:UPJ590536 UZF589708:UZF590536 VJB589708:VJB590536 VSX589708:VSX590536 WCT589708:WCT590536 WMP589708:WMP590536 WWL589708:WWL590536 JZ655244:JZ656072 TV655244:TV656072 ADR655244:ADR656072 ANN655244:ANN656072 AXJ655244:AXJ656072 BHF655244:BHF656072 BRB655244:BRB656072 CAX655244:CAX656072 CKT655244:CKT656072 CUP655244:CUP656072 DEL655244:DEL656072 DOH655244:DOH656072 DYD655244:DYD656072 EHZ655244:EHZ656072 ERV655244:ERV656072 FBR655244:FBR656072 FLN655244:FLN656072 FVJ655244:FVJ656072 GFF655244:GFF656072 GPB655244:GPB656072 GYX655244:GYX656072 HIT655244:HIT656072 HSP655244:HSP656072 ICL655244:ICL656072 IMH655244:IMH656072 IWD655244:IWD656072 JFZ655244:JFZ656072 JPV655244:JPV656072 JZR655244:JZR656072 KJN655244:KJN656072 KTJ655244:KTJ656072 LDF655244:LDF656072 LNB655244:LNB656072 LWX655244:LWX656072 MGT655244:MGT656072 MQP655244:MQP656072 NAL655244:NAL656072 NKH655244:NKH656072 NUD655244:NUD656072 ODZ655244:ODZ656072 ONV655244:ONV656072 OXR655244:OXR656072 PHN655244:PHN656072 PRJ655244:PRJ656072 QBF655244:QBF656072 QLB655244:QLB656072 QUX655244:QUX656072 RET655244:RET656072 ROP655244:ROP656072 RYL655244:RYL656072 SIH655244:SIH656072 SSD655244:SSD656072 TBZ655244:TBZ656072 TLV655244:TLV656072 TVR655244:TVR656072 UFN655244:UFN656072 UPJ655244:UPJ656072 UZF655244:UZF656072 VJB655244:VJB656072 VSX655244:VSX656072 WCT655244:WCT656072 WMP655244:WMP656072 WWL655244:WWL656072 JZ720780:JZ721608 TV720780:TV721608 ADR720780:ADR721608 ANN720780:ANN721608 AXJ720780:AXJ721608 BHF720780:BHF721608 BRB720780:BRB721608 CAX720780:CAX721608 CKT720780:CKT721608 CUP720780:CUP721608 DEL720780:DEL721608 DOH720780:DOH721608 DYD720780:DYD721608 EHZ720780:EHZ721608 ERV720780:ERV721608 FBR720780:FBR721608 FLN720780:FLN721608 FVJ720780:FVJ721608 GFF720780:GFF721608 GPB720780:GPB721608 GYX720780:GYX721608 HIT720780:HIT721608 HSP720780:HSP721608 ICL720780:ICL721608 IMH720780:IMH721608 IWD720780:IWD721608 JFZ720780:JFZ721608 JPV720780:JPV721608 JZR720780:JZR721608 KJN720780:KJN721608 KTJ720780:KTJ721608 LDF720780:LDF721608 LNB720780:LNB721608 LWX720780:LWX721608 MGT720780:MGT721608 MQP720780:MQP721608 NAL720780:NAL721608 NKH720780:NKH721608 NUD720780:NUD721608 ODZ720780:ODZ721608 ONV720780:ONV721608 OXR720780:OXR721608 PHN720780:PHN721608 PRJ720780:PRJ721608 QBF720780:QBF721608 QLB720780:QLB721608 QUX720780:QUX721608 RET720780:RET721608 ROP720780:ROP721608 RYL720780:RYL721608 SIH720780:SIH721608 SSD720780:SSD721608 TBZ720780:TBZ721608 TLV720780:TLV721608 TVR720780:TVR721608 UFN720780:UFN721608 UPJ720780:UPJ721608 UZF720780:UZF721608 VJB720780:VJB721608 VSX720780:VSX721608 WCT720780:WCT721608 WMP720780:WMP721608 WWL720780:WWL721608 JZ786316:JZ787144 TV786316:TV787144 ADR786316:ADR787144 ANN786316:ANN787144 AXJ786316:AXJ787144 BHF786316:BHF787144 BRB786316:BRB787144 CAX786316:CAX787144 CKT786316:CKT787144 CUP786316:CUP787144 DEL786316:DEL787144 DOH786316:DOH787144 DYD786316:DYD787144 EHZ786316:EHZ787144 ERV786316:ERV787144 FBR786316:FBR787144 FLN786316:FLN787144 FVJ786316:FVJ787144 GFF786316:GFF787144 GPB786316:GPB787144 GYX786316:GYX787144 HIT786316:HIT787144 HSP786316:HSP787144 ICL786316:ICL787144 IMH786316:IMH787144 IWD786316:IWD787144 JFZ786316:JFZ787144 JPV786316:JPV787144 JZR786316:JZR787144 KJN786316:KJN787144 KTJ786316:KTJ787144 LDF786316:LDF787144 LNB786316:LNB787144 LWX786316:LWX787144 MGT786316:MGT787144 MQP786316:MQP787144 NAL786316:NAL787144 NKH786316:NKH787144 NUD786316:NUD787144 ODZ786316:ODZ787144 ONV786316:ONV787144 OXR786316:OXR787144 PHN786316:PHN787144 PRJ786316:PRJ787144 QBF786316:QBF787144 QLB786316:QLB787144 QUX786316:QUX787144 RET786316:RET787144 ROP786316:ROP787144 RYL786316:RYL787144 SIH786316:SIH787144 SSD786316:SSD787144 TBZ786316:TBZ787144 TLV786316:TLV787144 TVR786316:TVR787144 UFN786316:UFN787144 UPJ786316:UPJ787144 UZF786316:UZF787144 VJB786316:VJB787144 VSX786316:VSX787144 WCT786316:WCT787144 WMP786316:WMP787144 WWL786316:WWL787144 JZ851852:JZ852680 TV851852:TV852680 ADR851852:ADR852680 ANN851852:ANN852680 AXJ851852:AXJ852680 BHF851852:BHF852680 BRB851852:BRB852680 CAX851852:CAX852680 CKT851852:CKT852680 CUP851852:CUP852680 DEL851852:DEL852680 DOH851852:DOH852680 DYD851852:DYD852680 EHZ851852:EHZ852680 ERV851852:ERV852680 FBR851852:FBR852680 FLN851852:FLN852680 FVJ851852:FVJ852680 GFF851852:GFF852680 GPB851852:GPB852680 GYX851852:GYX852680 HIT851852:HIT852680 HSP851852:HSP852680 ICL851852:ICL852680 IMH851852:IMH852680 IWD851852:IWD852680 JFZ851852:JFZ852680 JPV851852:JPV852680 JZR851852:JZR852680 KJN851852:KJN852680 KTJ851852:KTJ852680 LDF851852:LDF852680 LNB851852:LNB852680 LWX851852:LWX852680 MGT851852:MGT852680 MQP851852:MQP852680 NAL851852:NAL852680 NKH851852:NKH852680 NUD851852:NUD852680 ODZ851852:ODZ852680 ONV851852:ONV852680 OXR851852:OXR852680 PHN851852:PHN852680 PRJ851852:PRJ852680 QBF851852:QBF852680 QLB851852:QLB852680 QUX851852:QUX852680 RET851852:RET852680 ROP851852:ROP852680 RYL851852:RYL852680 SIH851852:SIH852680 SSD851852:SSD852680 TBZ851852:TBZ852680 TLV851852:TLV852680 TVR851852:TVR852680 UFN851852:UFN852680 UPJ851852:UPJ852680 UZF851852:UZF852680 VJB851852:VJB852680 VSX851852:VSX852680 WCT851852:WCT852680 WMP851852:WMP852680 WWL851852:WWL852680 JZ917388:JZ918216 TV917388:TV918216 ADR917388:ADR918216 ANN917388:ANN918216 AXJ917388:AXJ918216 BHF917388:BHF918216 BRB917388:BRB918216 CAX917388:CAX918216 CKT917388:CKT918216 CUP917388:CUP918216 DEL917388:DEL918216 DOH917388:DOH918216 DYD917388:DYD918216 EHZ917388:EHZ918216 ERV917388:ERV918216 FBR917388:FBR918216 FLN917388:FLN918216 FVJ917388:FVJ918216 GFF917388:GFF918216 GPB917388:GPB918216 GYX917388:GYX918216 HIT917388:HIT918216 HSP917388:HSP918216 ICL917388:ICL918216 IMH917388:IMH918216 IWD917388:IWD918216 JFZ917388:JFZ918216 JPV917388:JPV918216 JZR917388:JZR918216 KJN917388:KJN918216 KTJ917388:KTJ918216 LDF917388:LDF918216 LNB917388:LNB918216 LWX917388:LWX918216 MGT917388:MGT918216 MQP917388:MQP918216 NAL917388:NAL918216 NKH917388:NKH918216 NUD917388:NUD918216 ODZ917388:ODZ918216 ONV917388:ONV918216 OXR917388:OXR918216 PHN917388:PHN918216 PRJ917388:PRJ918216 QBF917388:QBF918216 QLB917388:QLB918216 QUX917388:QUX918216 RET917388:RET918216 ROP917388:ROP918216 RYL917388:RYL918216 SIH917388:SIH918216 SSD917388:SSD918216 TBZ917388:TBZ918216 TLV917388:TLV918216 TVR917388:TVR918216 UFN917388:UFN918216 UPJ917388:UPJ918216 UZF917388:UZF918216 VJB917388:VJB918216 VSX917388:VSX918216 WCT917388:WCT918216 WMP917388:WMP918216 WWL917388:WWL918216 JZ982924:JZ983752 TV982924:TV983752 ADR982924:ADR983752 ANN982924:ANN983752 AXJ982924:AXJ983752 BHF982924:BHF983752 BRB982924:BRB983752 CAX982924:CAX983752 CKT982924:CKT983752 CUP982924:CUP983752 DEL982924:DEL983752 DOH982924:DOH983752 DYD982924:DYD983752 EHZ982924:EHZ983752 ERV982924:ERV983752 FBR982924:FBR983752 FLN982924:FLN983752 FVJ982924:FVJ983752 GFF982924:GFF983752 GPB982924:GPB983752 GYX982924:GYX983752 HIT982924:HIT983752 HSP982924:HSP983752 ICL982924:ICL983752 IMH982924:IMH983752 IWD982924:IWD983752 JFZ982924:JFZ983752 JPV982924:JPV983752 JZR982924:JZR983752 KJN982924:KJN983752 KTJ982924:KTJ983752 LDF982924:LDF983752 LNB982924:LNB983752 LWX982924:LWX983752 MGT982924:MGT983752 MQP982924:MQP983752 NAL982924:NAL983752 NKH982924:NKH983752 NUD982924:NUD983752 ODZ982924:ODZ983752 ONV982924:ONV983752 OXR982924:OXR983752 PHN982924:PHN983752 PRJ982924:PRJ983752 QBF982924:QBF983752 QLB982924:QLB983752 QUX982924:QUX983752 RET982924:RET983752 ROP982924:ROP983752 RYL982924:RYL983752 SIH982924:SIH983752 SSD982924:SSD983752 TBZ982924:TBZ983752 TLV982924:TLV983752 TVR982924:TVR983752 UFN982924:UFN983752 UPJ982924:UPJ983752 UZF982924:UZF983752 VJB982924:VJB983752 VSX982924:VSX983752 WCT982924:WCT983752 WMP982924:WMP983752 JR62 WWD62 WMH62 WCL62 VSP62 VIT62 UYX62 UPB62 UFF62 TVJ62 TLN62 TBR62 SRV62 SHZ62 RYD62 ROH62 REL62 QUP62 QKT62 QAX62 PRB62 PHF62 OXJ62 ONN62 ODR62 NTV62 NJZ62 NAD62 MQH62 MGL62 LWP62 LMT62 LCX62 KTB62 KJF62 JZJ62 JPN62 JFR62 IVV62 ILZ62 ICD62 HSH62 HIL62 GYP62 GOT62 GEX62 FVB62 FLF62 FBJ62 ERN62 EHR62 DXV62 DNZ62 DED62 CUH62 CKL62 CAP62 BQT62 BGX62 AXB62 ANF62 ADJ62 TN62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AJ107 TV117:TV712 JZ117:JZ712 WWL117:WWL712 WMP117:WMP712 WCT117:WCT712 VSX117:VSX712 VJB117:VJB712 UZF117:UZF712 UPJ117:UPJ712 UFN117:UFN712 TVR117:TVR712 TLV117:TLV712 TBZ117:TBZ712 SSD117:SSD712 SIH117:SIH712 RYL117:RYL712 ROP117:ROP712 RET117:RET712 QUX117:QUX712 QLB117:QLB712 QBF117:QBF712 PRJ117:PRJ712 PHN117:PHN712 OXR117:OXR712 ONV117:ONV712 ODZ117:ODZ712 NUD117:NUD712 NKH117:NKH712 NAL117:NAL712 MQP117:MQP712 MGT117:MGT712 LWX117:LWX712 LNB117:LNB712 LDF117:LDF712 KTJ117:KTJ712 KJN117:KJN712 JZR117:JZR712 JPV117:JPV712 JFZ117:JFZ712 IWD117:IWD712 IMH117:IMH712 ICL117:ICL712 HSP117:HSP712 HIT117:HIT712 GYX117:GYX712 GPB117:GPB712 GFF117:GFF712 FVJ117:FVJ712 FLN117:FLN712 FBR117:FBR712 ERV117:ERV712 EHZ117:EHZ712 DYD117:DYD712 DOH117:DOH712 BRB117:BRB712 DEL117:DEL712 BHF117:BHF712 CUP117:CUP712 AXJ117:AXJ712 CKT117:CKT712 CAX117:CAX712 ANN117:ANN712 ANL114:ANL116 ADP114:ADP116 TT114:TT116 JX114:JX116 WWJ114:WWJ116 WMN114:WMN116 WCR114:WCR116 VSV114:VSV116 VIZ114:VIZ116 UZD114:UZD116 UPH114:UPH116 UFL114:UFL116 TVP114:TVP116 TLT114:TLT116 TBX114:TBX116 SSB114:SSB116 SIF114:SIF116 RYJ114:RYJ116 RON114:RON116 RER114:RER116 QUV114:QUV116 QKZ114:QKZ116 QBD114:QBD116 PRH114:PRH116 PHL114:PHL116 OXP114:OXP116 ONT114:ONT116 ODX114:ODX116 NUB114:NUB116 NKF114:NKF116 NAJ114:NAJ116 MQN114:MQN116 MGR114:MGR116 LWV114:LWV116 LMZ114:LMZ116 LDD114:LDD116 KTH114:KTH116 KJL114:KJL116 JZP114:JZP116 JPT114:JPT116 JFX114:JFX116 IWB114:IWB116 IMF114:IMF116 ICJ114:ICJ116 HSN114:HSN116 HIR114:HIR116 GYV114:GYV116 GOZ114:GOZ116 GFD114:GFD116 FVH114:FVH116 FLL114:FLL116 FBP114:FBP116 ERT114:ERT116 EHX114:EHX116 DYB114:DYB116 DOF114:DOF116 BQZ114:BQZ116 DEJ114:DEJ116 BHD114:BHD116 CUN114:CUN116 AXH114:AXH116 CKR114:CKR116 CAV114:CAV116 AN107 ADR117:ADR712 AH37:AH48 SRJ50:SRJ61 SHN50:SHN61 RXR50:RXR61 RNV50:RNV61 RDZ50:RDZ61 QUD50:QUD61 QKH50:QKH61 QAL50:QAL61 PQP50:PQP61 PGT50:PGT61 OWX50:OWX61 ONB50:ONB61 ODF50:ODF61 NTJ50:NTJ61 NJN50:NJN61 MZR50:MZR61 MPV50:MPV61 MFZ50:MFZ61 LWD50:LWD61 LMH50:LMH61 LCL50:LCL61 KSP50:KSP61 KIT50:KIT61 JYX50:JYX61 JPB50:JPB61 JFF50:JFF61 IVJ50:IVJ61 ILN50:ILN61 IBR50:IBR61 HRV50:HRV61 HHZ50:HHZ61 GYD50:GYD61 GOH50:GOH61 GEL50:GEL61 FUP50:FUP61 FKT50:FKT61 FAX50:FAX61 ERB50:ERB61 EHF50:EHF61 DXJ50:DXJ61 DNN50:DNN61 DDR50:DDR61 CTV50:CTV61 CJZ50:CJZ61 CAD50:CAD61 BQH50:BQH61 BGL50:BGL61 AWP50:AWP61 AMT50:AMT61 ACX50:ACX61 TB50:TB61 JF50:JF61 WVR50:WVR61 WLV50:WLV61 WBZ50:WBZ61 VSD50:VSD61 VIH50:VIH61 UYL50:UYL61 UOP50:UOP61 UET50:UET61 TUX50:TUX61 TBF50:TBF61 TLB50:TLB61 AH61 AF72 VIR67:VIR71 UOZ67:UOZ71 UFD67:UFD71 TVH67:TVH71 TLL67:TLL71 TBP67:TBP71 SRT67:SRT71 SHX67:SHX71 RYB67:RYB71 ROF67:ROF71 REJ67:REJ71 QUN67:QUN71 QKR67:QKR71 QAV67:QAV71 PQZ67:PQZ71 PHD67:PHD71 OXH67:OXH71 ONL67:ONL71 ODP67:ODP71 NTT67:NTT71 NJX67:NJX71 NAB67:NAB71 MQF67:MQF71 MGJ67:MGJ71 LWN67:LWN71 LMR67:LMR71 LCV67:LCV71 KSZ67:KSZ71 KJD67:KJD71 JZH67:JZH71 JPL67:JPL71 JFP67:JFP71 IVT67:IVT71 ILX67:ILX71 ICB67:ICB71 HSF67:HSF71 HIJ67:HIJ71 GYN67:GYN71 GOR67:GOR71 GEV67:GEV71 FUZ67:FUZ71 FLD67:FLD71 FBH67:FBH71 ERL67:ERL71 EHP67:EHP71 DXT67:DXT71 DNX67:DNX71 DEB67:DEB71 CUF67:CUF71 CKJ67:CKJ71 CAN67:CAN71 BQR67:BQR71 BGV67:BGV71 AWZ67:AWZ71 AND67:AND71 ADH67:ADH71 TL67:TL71 JP67:JP71 WWB67:WWB71 WMF67:WMF71 WCJ67:WCJ71 VSN67:VSN71 UYV67:UYV71 WMJ72 WCN72 VSR72 VIV72 UYZ72 UPD72 UFH72 TVL72 TLP72 TBT72 SRX72 SIB72 RYF72 ROJ72 REN72 QUR72 QKV72 QAZ72 PRD72 PHH72 OXL72 ONP72 ODT72 NTX72 NKB72 NAF72 MQJ72 MGN72 LWR72 LMV72 LCZ72 KTD72 KJH72 JZL72 JPP72 JFT72 IVX72 IMB72 ICF72 HSJ72 HIN72 GYR72 GOV72 GEZ72 FVD72 FLH72 FBL72 ERP72 EHT72 DXX72 DOB72 DEF72 CUJ72 CKN72 CAR72 BQV72 BGZ72 AXD72 ANH72 ADL72 TP72 JT72 WWF72 AI110 WMJ111 WCN111 VSR111 VIV111 UYZ111 UPD111 UFH111 TVL111 TLP111 TBT111 SRX111 SIB111 RYF111 ROJ111 REN111 QUR111 QKV111 QAZ111 PRD111 PHH111 OXL111 ONP111 ODT111 NTX111 NKB111 NAF111 MQJ111 MGN111 LWR111 LMV111 LCZ111 KTD111 KJH111 JZL111 JPP111 JFT111 IVX111 IMB111 ICF111 HSJ111 HIN111 GYR111 GOV111 GEZ111 FVD111 FLH111 FBL111 ERP111 EHT111 DXX111 DOB111 DEF111 CUJ111 CKN111 CAR111 BQV111 BGZ111 AXD111 ANH111 ADL111 TP111 JT111 AM110 WWF111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1</vt:i4>
      </vt:variant>
    </vt:vector>
  </HeadingPairs>
  <TitlesOfParts>
    <vt:vector size="1" baseType="lpstr">
      <vt:lpstr>ДПЗ 19-23 с 1 изм.и доп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Бердиева Светлана Муратовна</cp:lastModifiedBy>
  <dcterms:created xsi:type="dcterms:W3CDTF">2017-05-02T05:10:22Z</dcterms:created>
  <dcterms:modified xsi:type="dcterms:W3CDTF">2018-12-25T10:43:28Z</dcterms:modified>
</cp:coreProperties>
</file>