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Кадыров Мурат Абугалиевич" algorithmName="SHA-512" hashValue="w4UL9lfEzd652niL2tdInxW7mW2Bu+jBaPq/67JQLZF8zrNkiAo261V1JvY1u9Kf8riBcYhuoy+BBeJ4Eppgvw==" saltValue="P8JVfbd9Sy15ZVWazbHMPA==" spinCount="100000"/>
  <workbookPr/>
  <mc:AlternateContent xmlns:mc="http://schemas.openxmlformats.org/markup-compatibility/2006">
    <mc:Choice Requires="x15">
      <x15ac:absPath xmlns:x15ac="http://schemas.microsoft.com/office/spreadsheetml/2010/11/ac" url="J:\1. ПЛАН ЗАКУПОК\Долгосрочный\"/>
    </mc:Choice>
  </mc:AlternateContent>
  <bookViews>
    <workbookView xWindow="0" yWindow="0" windowWidth="28800" windowHeight="12435"/>
  </bookViews>
  <sheets>
    <sheet name="ДПЗ 19-23 с 2 изм.и доп" sheetId="3" r:id="rId1"/>
  </sheets>
  <externalReferences>
    <externalReference r:id="rId2"/>
    <externalReference r:id="rId3"/>
    <externalReference r:id="rId4"/>
  </externalReferences>
  <definedNames>
    <definedName name="_xlnm._FilterDatabase" localSheetId="0" hidden="1">'ДПЗ 19-23 с 2 изм.и доп'!$A$9:$IC$169</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69" i="3" l="1"/>
  <c r="AZ168" i="3"/>
  <c r="AY168" i="3"/>
  <c r="AZ78" i="3"/>
  <c r="AY78" i="3"/>
  <c r="AY167" i="3"/>
  <c r="AZ167" i="3" s="1"/>
  <c r="AO167" i="3"/>
  <c r="AK167" i="3"/>
  <c r="AG167" i="3"/>
  <c r="AY166" i="3"/>
  <c r="AZ166" i="3" s="1"/>
  <c r="AO166" i="3"/>
  <c r="AK166" i="3"/>
  <c r="AG166" i="3"/>
  <c r="AY165" i="3"/>
  <c r="AZ165" i="3" s="1"/>
  <c r="AO165" i="3"/>
  <c r="AK165" i="3"/>
  <c r="AG165" i="3"/>
  <c r="AZ164" i="3"/>
  <c r="AY164" i="3"/>
  <c r="AO164" i="3"/>
  <c r="AK164" i="3"/>
  <c r="AG164" i="3"/>
  <c r="AY163" i="3"/>
  <c r="AZ163" i="3" s="1"/>
  <c r="AO163" i="3"/>
  <c r="AK163" i="3"/>
  <c r="AG163" i="3"/>
  <c r="AY135" i="3"/>
  <c r="AZ135" i="3" s="1"/>
  <c r="AO135" i="3"/>
  <c r="AK135" i="3"/>
  <c r="AG135" i="3"/>
  <c r="AY105" i="3"/>
  <c r="AZ105" i="3" s="1"/>
  <c r="AO105" i="3"/>
  <c r="AK105" i="3"/>
  <c r="AG105" i="3"/>
  <c r="AY103" i="3"/>
  <c r="AZ103" i="3" s="1"/>
  <c r="AO103" i="3"/>
  <c r="AK103" i="3"/>
  <c r="AG103" i="3"/>
  <c r="AY101" i="3"/>
  <c r="AZ101" i="3" s="1"/>
  <c r="AO101" i="3"/>
  <c r="AK101" i="3"/>
  <c r="AG101" i="3"/>
  <c r="AY99" i="3"/>
  <c r="AZ99" i="3" s="1"/>
  <c r="AO99" i="3"/>
  <c r="AK99" i="3"/>
  <c r="AG99" i="3"/>
  <c r="AZ97" i="3"/>
  <c r="AY97" i="3"/>
  <c r="AO97" i="3"/>
  <c r="AK97" i="3"/>
  <c r="AG97" i="3"/>
  <c r="AZ92" i="3"/>
  <c r="AY92" i="3"/>
  <c r="AZ91" i="3"/>
  <c r="AK91" i="3"/>
  <c r="AG91" i="3"/>
  <c r="AV90" i="3"/>
  <c r="AW90" i="3" s="1"/>
  <c r="AR90" i="3"/>
  <c r="AS90" i="3" s="1"/>
  <c r="AK90" i="3"/>
  <c r="AG90" i="3"/>
  <c r="AX77" i="3"/>
  <c r="AW77" i="3"/>
  <c r="AV77" i="3"/>
  <c r="AR77" i="3"/>
  <c r="AS77" i="3" s="1"/>
  <c r="AO77" i="3"/>
  <c r="AN77" i="3"/>
  <c r="AJ77" i="3"/>
  <c r="AY77" i="3" s="1"/>
  <c r="AG77" i="3"/>
  <c r="AF77" i="3"/>
  <c r="AX75" i="3"/>
  <c r="AW75" i="3"/>
  <c r="AV75" i="3"/>
  <c r="AR75" i="3"/>
  <c r="AS75" i="3" s="1"/>
  <c r="AO75" i="3"/>
  <c r="AN75" i="3"/>
  <c r="AJ75" i="3"/>
  <c r="AK75" i="3" s="1"/>
  <c r="AG75" i="3"/>
  <c r="AF75" i="3"/>
  <c r="AY75" i="3" s="1"/>
  <c r="AX73" i="3"/>
  <c r="AW73" i="3"/>
  <c r="AV73" i="3"/>
  <c r="AR73" i="3"/>
  <c r="AS73" i="3" s="1"/>
  <c r="AO73" i="3"/>
  <c r="AN73" i="3"/>
  <c r="AJ73" i="3"/>
  <c r="AK73" i="3" s="1"/>
  <c r="AG73" i="3"/>
  <c r="AF73" i="3"/>
  <c r="AY73" i="3" s="1"/>
  <c r="AX71" i="3"/>
  <c r="AW71" i="3"/>
  <c r="AV71" i="3"/>
  <c r="AR71" i="3"/>
  <c r="AS71" i="3" s="1"/>
  <c r="AO71" i="3"/>
  <c r="AN71" i="3"/>
  <c r="AJ71" i="3"/>
  <c r="AK71" i="3" s="1"/>
  <c r="AG71" i="3"/>
  <c r="AZ71" i="3" s="1"/>
  <c r="AF71" i="3"/>
  <c r="AY71" i="3" s="1"/>
  <c r="AX69" i="3"/>
  <c r="AW69" i="3"/>
  <c r="AV69" i="3"/>
  <c r="AR69" i="3"/>
  <c r="AS69" i="3" s="1"/>
  <c r="AO69" i="3"/>
  <c r="AN69" i="3"/>
  <c r="AJ69" i="3"/>
  <c r="AK69" i="3" s="1"/>
  <c r="AG69" i="3"/>
  <c r="AZ69" i="3" s="1"/>
  <c r="AF69" i="3"/>
  <c r="AY69" i="3" s="1"/>
  <c r="AX67" i="3"/>
  <c r="AW67" i="3"/>
  <c r="AV67" i="3"/>
  <c r="AR67" i="3"/>
  <c r="AS67" i="3" s="1"/>
  <c r="AO67" i="3"/>
  <c r="AN67" i="3"/>
  <c r="AJ67" i="3"/>
  <c r="AK67" i="3" s="1"/>
  <c r="AG67" i="3"/>
  <c r="AZ67" i="3" s="1"/>
  <c r="AF67" i="3"/>
  <c r="AY67" i="3" s="1"/>
  <c r="AX65" i="3"/>
  <c r="AW65" i="3"/>
  <c r="AV65" i="3"/>
  <c r="AR65" i="3"/>
  <c r="AS65" i="3" s="1"/>
  <c r="AO65" i="3"/>
  <c r="AN65" i="3"/>
  <c r="AJ65" i="3"/>
  <c r="AK65" i="3" s="1"/>
  <c r="AG65" i="3"/>
  <c r="AF65" i="3"/>
  <c r="AY65" i="3" s="1"/>
  <c r="AX63" i="3"/>
  <c r="AV63" i="3"/>
  <c r="AW63" i="3" s="1"/>
  <c r="AR63" i="3"/>
  <c r="AS63" i="3" s="1"/>
  <c r="AN63" i="3"/>
  <c r="AO63" i="3" s="1"/>
  <c r="AJ63" i="3"/>
  <c r="AK63" i="3" s="1"/>
  <c r="AF63" i="3"/>
  <c r="AY63" i="3" s="1"/>
  <c r="AX60" i="3"/>
  <c r="AV60" i="3"/>
  <c r="AW60" i="3" s="1"/>
  <c r="AR60" i="3"/>
  <c r="AS60" i="3" s="1"/>
  <c r="AN60" i="3"/>
  <c r="AO60" i="3" s="1"/>
  <c r="AJ60" i="3"/>
  <c r="AK60" i="3" s="1"/>
  <c r="AG60" i="3"/>
  <c r="AF60" i="3"/>
  <c r="AX58" i="3"/>
  <c r="AV58" i="3"/>
  <c r="AW58" i="3" s="1"/>
  <c r="AR58" i="3"/>
  <c r="AS58" i="3" s="1"/>
  <c r="AN58" i="3"/>
  <c r="AO58" i="3" s="1"/>
  <c r="AJ58" i="3"/>
  <c r="AK58" i="3" s="1"/>
  <c r="AF58" i="3"/>
  <c r="AY90" i="3" l="1"/>
  <c r="AZ90" i="3" s="1"/>
  <c r="AK77" i="3"/>
  <c r="AZ77" i="3" s="1"/>
  <c r="AZ75" i="3"/>
  <c r="AZ73" i="3"/>
  <c r="AZ65" i="3"/>
  <c r="AG63" i="3"/>
  <c r="AZ63" i="3" s="1"/>
  <c r="AY58" i="3"/>
  <c r="AZ60" i="3"/>
  <c r="AG58" i="3"/>
  <c r="AZ58" i="3" s="1"/>
  <c r="AY60" i="3"/>
  <c r="AY162" i="3" l="1"/>
  <c r="AZ162" i="3" s="1"/>
  <c r="AO162" i="3"/>
  <c r="AK162" i="3"/>
  <c r="AG162" i="3"/>
  <c r="AY161" i="3"/>
  <c r="AZ161" i="3" s="1"/>
  <c r="AO161" i="3"/>
  <c r="AK161" i="3"/>
  <c r="AG161" i="3"/>
  <c r="AY160" i="3"/>
  <c r="AZ160" i="3" s="1"/>
  <c r="AO160" i="3"/>
  <c r="AK160" i="3"/>
  <c r="AG160" i="3"/>
  <c r="AY159" i="3"/>
  <c r="AZ159" i="3" s="1"/>
  <c r="AO159" i="3"/>
  <c r="AK159" i="3"/>
  <c r="AG159" i="3"/>
  <c r="AY158" i="3"/>
  <c r="AZ158" i="3" s="1"/>
  <c r="AO158" i="3"/>
  <c r="AK158" i="3"/>
  <c r="AG158" i="3"/>
  <c r="AY157" i="3"/>
  <c r="AZ157" i="3" s="1"/>
  <c r="AW157" i="3"/>
  <c r="AS157" i="3"/>
  <c r="AO157" i="3"/>
  <c r="AK157" i="3"/>
  <c r="AG157" i="3"/>
  <c r="AY156" i="3"/>
  <c r="AZ156" i="3" s="1"/>
  <c r="AW156" i="3"/>
  <c r="AS156" i="3"/>
  <c r="AO156" i="3"/>
  <c r="AK156" i="3"/>
  <c r="AG156" i="3"/>
  <c r="AY155" i="3"/>
  <c r="AZ155" i="3" s="1"/>
  <c r="AW155" i="3"/>
  <c r="AS155" i="3"/>
  <c r="AO155" i="3"/>
  <c r="AK155" i="3"/>
  <c r="AG155" i="3"/>
  <c r="AY154" i="3"/>
  <c r="AZ154" i="3" s="1"/>
  <c r="AW154" i="3"/>
  <c r="AS154" i="3"/>
  <c r="AO154" i="3"/>
  <c r="AK154" i="3"/>
  <c r="AG154" i="3"/>
  <c r="AY153" i="3"/>
  <c r="AZ153" i="3" s="1"/>
  <c r="AW153" i="3"/>
  <c r="AS153" i="3"/>
  <c r="AO153" i="3"/>
  <c r="AK153" i="3"/>
  <c r="AG153" i="3"/>
  <c r="AY152" i="3"/>
  <c r="AZ152" i="3" s="1"/>
  <c r="AW152" i="3"/>
  <c r="AS152" i="3"/>
  <c r="AO152" i="3"/>
  <c r="AK152" i="3"/>
  <c r="AG152" i="3"/>
  <c r="AY151" i="3"/>
  <c r="AZ151" i="3" s="1"/>
  <c r="AW151" i="3"/>
  <c r="AS151" i="3"/>
  <c r="AO151" i="3"/>
  <c r="AK151" i="3"/>
  <c r="AG151" i="3"/>
  <c r="AY150" i="3"/>
  <c r="AZ150" i="3" s="1"/>
  <c r="AW150" i="3"/>
  <c r="AS150" i="3"/>
  <c r="AO150" i="3"/>
  <c r="AK150" i="3"/>
  <c r="AG150" i="3"/>
  <c r="AY149" i="3"/>
  <c r="AZ149" i="3" s="1"/>
  <c r="AW149" i="3"/>
  <c r="AS149" i="3"/>
  <c r="AO149" i="3"/>
  <c r="AK149" i="3"/>
  <c r="AG149" i="3"/>
  <c r="AZ148" i="3"/>
  <c r="AY148" i="3"/>
  <c r="AW148" i="3"/>
  <c r="AS148" i="3"/>
  <c r="AO148" i="3"/>
  <c r="AK148" i="3"/>
  <c r="AG148" i="3"/>
  <c r="AY147" i="3"/>
  <c r="AZ147" i="3" s="1"/>
  <c r="AW147" i="3"/>
  <c r="AS147" i="3"/>
  <c r="AO147" i="3"/>
  <c r="AK147" i="3"/>
  <c r="AG147" i="3"/>
  <c r="AY146" i="3"/>
  <c r="AZ146" i="3" s="1"/>
  <c r="AW146" i="3"/>
  <c r="AS146" i="3"/>
  <c r="AO146" i="3"/>
  <c r="AK146" i="3"/>
  <c r="AG146" i="3"/>
  <c r="AY145" i="3"/>
  <c r="AZ145" i="3" s="1"/>
  <c r="AW145" i="3"/>
  <c r="AS145" i="3"/>
  <c r="AO145" i="3"/>
  <c r="AK145" i="3"/>
  <c r="AG145" i="3"/>
  <c r="AY144" i="3"/>
  <c r="AZ144" i="3" s="1"/>
  <c r="AW144" i="3"/>
  <c r="AS144" i="3"/>
  <c r="AO144" i="3"/>
  <c r="AK144" i="3"/>
  <c r="AG144" i="3"/>
  <c r="AY143" i="3"/>
  <c r="AZ143" i="3" s="1"/>
  <c r="AK143" i="3"/>
  <c r="AG143" i="3"/>
  <c r="AY111" i="3"/>
  <c r="AZ111" i="3" s="1"/>
  <c r="AO111" i="3"/>
  <c r="AK111" i="3"/>
  <c r="AG111" i="3"/>
  <c r="AY109" i="3"/>
  <c r="AZ109" i="3" s="1"/>
  <c r="AO109" i="3"/>
  <c r="AK109" i="3"/>
  <c r="AG109" i="3"/>
  <c r="AY107" i="3"/>
  <c r="AZ107" i="3" s="1"/>
  <c r="AO107" i="3"/>
  <c r="AK107" i="3"/>
  <c r="AG107" i="3"/>
  <c r="AY140" i="3"/>
  <c r="AZ140" i="3" s="1"/>
  <c r="AK140" i="3"/>
  <c r="AG140" i="3"/>
  <c r="AY88" i="3"/>
  <c r="AZ88" i="3" s="1"/>
  <c r="AK88" i="3"/>
  <c r="AG88" i="3"/>
  <c r="AX30" i="3"/>
  <c r="AV30" i="3"/>
  <c r="AW30" i="3" s="1"/>
  <c r="AR30" i="3"/>
  <c r="AS30" i="3" s="1"/>
  <c r="AN30" i="3"/>
  <c r="AO30" i="3" s="1"/>
  <c r="AK30" i="3"/>
  <c r="AJ30" i="3"/>
  <c r="AF30" i="3"/>
  <c r="AG30" i="3" s="1"/>
  <c r="AX27" i="3"/>
  <c r="AW27" i="3"/>
  <c r="AV27" i="3"/>
  <c r="AR27" i="3"/>
  <c r="AS27" i="3" s="1"/>
  <c r="AN27" i="3"/>
  <c r="AO27" i="3" s="1"/>
  <c r="AJ27" i="3"/>
  <c r="AK27" i="3" s="1"/>
  <c r="AF27" i="3"/>
  <c r="AX23" i="3"/>
  <c r="AV23" i="3"/>
  <c r="AW23" i="3" s="1"/>
  <c r="AR23" i="3"/>
  <c r="AS23" i="3" s="1"/>
  <c r="AN23" i="3"/>
  <c r="AO23" i="3" s="1"/>
  <c r="AJ23" i="3"/>
  <c r="AK23" i="3" s="1"/>
  <c r="AF23" i="3"/>
  <c r="AX20" i="3"/>
  <c r="AV20" i="3"/>
  <c r="AW20" i="3" s="1"/>
  <c r="AR20" i="3"/>
  <c r="AS20" i="3" s="1"/>
  <c r="AN20" i="3"/>
  <c r="AO20" i="3" s="1"/>
  <c r="AJ20" i="3"/>
  <c r="AK20" i="3" s="1"/>
  <c r="AF20" i="3"/>
  <c r="AX54" i="3"/>
  <c r="AV54" i="3"/>
  <c r="AW54" i="3" s="1"/>
  <c r="AR54" i="3"/>
  <c r="AS54" i="3" s="1"/>
  <c r="AN54" i="3"/>
  <c r="AO54" i="3" s="1"/>
  <c r="AJ54" i="3"/>
  <c r="AK54" i="3" s="1"/>
  <c r="AF54" i="3"/>
  <c r="AY27" i="3" l="1"/>
  <c r="AZ27" i="3" s="1"/>
  <c r="AG27" i="3"/>
  <c r="AY30" i="3"/>
  <c r="AZ30" i="3" s="1"/>
  <c r="AY20" i="3"/>
  <c r="AZ20" i="3" s="1"/>
  <c r="AY54" i="3"/>
  <c r="AZ54" i="3" s="1"/>
  <c r="AY23" i="3"/>
  <c r="AZ23" i="3" s="1"/>
  <c r="AG23" i="3"/>
  <c r="AG20" i="3"/>
  <c r="AG54" i="3"/>
  <c r="AZ142" i="3"/>
  <c r="AW142" i="3"/>
  <c r="AS142" i="3"/>
  <c r="AO142" i="3"/>
  <c r="AK142" i="3"/>
  <c r="AG142" i="3"/>
  <c r="AZ141" i="3"/>
  <c r="AW141" i="3"/>
  <c r="AS141" i="3"/>
  <c r="AO141" i="3"/>
  <c r="AK141" i="3"/>
  <c r="AG141" i="3"/>
  <c r="AK139" i="3" l="1"/>
  <c r="AG139" i="3"/>
  <c r="AR138" i="3"/>
  <c r="AS138" i="3" s="1"/>
  <c r="AN138" i="3"/>
  <c r="AO138" i="3" s="1"/>
  <c r="AJ138" i="3"/>
  <c r="AK138" i="3" s="1"/>
  <c r="AF138" i="3"/>
  <c r="AG138" i="3" s="1"/>
  <c r="AV89" i="3"/>
  <c r="AW89" i="3" s="1"/>
  <c r="AR89" i="3"/>
  <c r="AS89" i="3" s="1"/>
  <c r="AO89" i="3"/>
  <c r="AJ89" i="3"/>
  <c r="AG89" i="3"/>
  <c r="AK87" i="3"/>
  <c r="AG87" i="3"/>
  <c r="AX86" i="3"/>
  <c r="AN86" i="3"/>
  <c r="AY86" i="3" s="1"/>
  <c r="AK86" i="3"/>
  <c r="AG86" i="3"/>
  <c r="AX85" i="3"/>
  <c r="AN85" i="3"/>
  <c r="AY85" i="3" s="1"/>
  <c r="AK85" i="3"/>
  <c r="AG85" i="3"/>
  <c r="AX84" i="3"/>
  <c r="AN84" i="3"/>
  <c r="AY84" i="3" s="1"/>
  <c r="AK84" i="3"/>
  <c r="AG84" i="3"/>
  <c r="AX83" i="3"/>
  <c r="AN83" i="3"/>
  <c r="AO83" i="3" s="1"/>
  <c r="AK83" i="3"/>
  <c r="AG83" i="3"/>
  <c r="AX76" i="3"/>
  <c r="AV76" i="3"/>
  <c r="AW76" i="3" s="1"/>
  <c r="AR76" i="3"/>
  <c r="AS76" i="3" s="1"/>
  <c r="AJ76" i="3"/>
  <c r="AK76" i="3" s="1"/>
  <c r="AF76" i="3"/>
  <c r="AG76" i="3" s="1"/>
  <c r="AX74" i="3"/>
  <c r="AV74" i="3"/>
  <c r="AW74" i="3" s="1"/>
  <c r="AR74" i="3"/>
  <c r="AS74" i="3" s="1"/>
  <c r="AJ74" i="3"/>
  <c r="AK74" i="3" s="1"/>
  <c r="AX72" i="3"/>
  <c r="AV72" i="3"/>
  <c r="AW72" i="3" s="1"/>
  <c r="AR72" i="3"/>
  <c r="AS72" i="3" s="1"/>
  <c r="AN72" i="3"/>
  <c r="AO72" i="3" s="1"/>
  <c r="AJ72" i="3"/>
  <c r="AK72" i="3" s="1"/>
  <c r="AF72" i="3"/>
  <c r="AG72" i="3" s="1"/>
  <c r="AX70" i="3"/>
  <c r="AV70" i="3"/>
  <c r="AR70" i="3"/>
  <c r="AS70" i="3" s="1"/>
  <c r="AN70" i="3"/>
  <c r="AO70" i="3" s="1"/>
  <c r="AJ70" i="3"/>
  <c r="AK70" i="3" s="1"/>
  <c r="AF70" i="3"/>
  <c r="AG70" i="3" s="1"/>
  <c r="AX68" i="3"/>
  <c r="AV68" i="3"/>
  <c r="AR68" i="3"/>
  <c r="AS68" i="3" s="1"/>
  <c r="AN68" i="3"/>
  <c r="AO68" i="3" s="1"/>
  <c r="AJ68" i="3"/>
  <c r="AK68" i="3" s="1"/>
  <c r="AF68" i="3"/>
  <c r="AG68" i="3" s="1"/>
  <c r="AX66" i="3"/>
  <c r="AV66" i="3"/>
  <c r="AW66" i="3" s="1"/>
  <c r="AR66" i="3"/>
  <c r="AS66" i="3" s="1"/>
  <c r="AN66" i="3"/>
  <c r="AO66" i="3" s="1"/>
  <c r="AJ66" i="3"/>
  <c r="AK66" i="3" s="1"/>
  <c r="AF66" i="3"/>
  <c r="AG66" i="3" s="1"/>
  <c r="AX64" i="3"/>
  <c r="AV64" i="3"/>
  <c r="AW64" i="3" s="1"/>
  <c r="AR64" i="3"/>
  <c r="AS64" i="3" s="1"/>
  <c r="AN64" i="3"/>
  <c r="AO64" i="3" s="1"/>
  <c r="AJ64" i="3"/>
  <c r="AK64" i="3" s="1"/>
  <c r="AF64" i="3"/>
  <c r="AG64" i="3" s="1"/>
  <c r="AX62" i="3"/>
  <c r="AV62" i="3"/>
  <c r="AR62" i="3"/>
  <c r="AS62" i="3" s="1"/>
  <c r="AN62" i="3"/>
  <c r="AO62" i="3" s="1"/>
  <c r="AJ62" i="3"/>
  <c r="AK62" i="3" s="1"/>
  <c r="AF62" i="3"/>
  <c r="AG62" i="3" s="1"/>
  <c r="AX61" i="3"/>
  <c r="AV61" i="3"/>
  <c r="AR61" i="3"/>
  <c r="AS61" i="3" s="1"/>
  <c r="AJ61" i="3"/>
  <c r="AK61" i="3" s="1"/>
  <c r="AX59" i="3"/>
  <c r="AV59" i="3"/>
  <c r="AW59" i="3" s="1"/>
  <c r="AR59" i="3"/>
  <c r="AJ59" i="3"/>
  <c r="AK59" i="3" s="1"/>
  <c r="AX57" i="3"/>
  <c r="AV57" i="3"/>
  <c r="AW57" i="3" s="1"/>
  <c r="AR57" i="3"/>
  <c r="AS57" i="3" s="1"/>
  <c r="AN57" i="3"/>
  <c r="AO57" i="3" s="1"/>
  <c r="AJ57" i="3"/>
  <c r="AK57" i="3" s="1"/>
  <c r="AF57" i="3"/>
  <c r="AG57" i="3" s="1"/>
  <c r="AX55" i="3"/>
  <c r="AV55" i="3"/>
  <c r="AR55" i="3"/>
  <c r="AS55" i="3" s="1"/>
  <c r="AN55" i="3"/>
  <c r="AO55" i="3" s="1"/>
  <c r="AJ55" i="3"/>
  <c r="AK55" i="3" s="1"/>
  <c r="AF55" i="3"/>
  <c r="AG55" i="3" s="1"/>
  <c r="AY138" i="3" l="1"/>
  <c r="AZ138" i="3" s="1"/>
  <c r="AY83" i="3"/>
  <c r="AO85" i="3"/>
  <c r="AZ85" i="3" s="1"/>
  <c r="AO86" i="3"/>
  <c r="AZ86" i="3" s="1"/>
  <c r="AZ83" i="3"/>
  <c r="AO84" i="3"/>
  <c r="AZ84" i="3" s="1"/>
  <c r="AK89" i="3"/>
  <c r="AW68" i="3"/>
  <c r="AW61" i="3"/>
  <c r="AW55" i="3"/>
  <c r="AS59" i="3"/>
  <c r="AW62" i="3"/>
  <c r="AW70" i="3"/>
  <c r="AV31" i="3" l="1"/>
  <c r="AW31" i="3" s="1"/>
  <c r="AR31" i="3"/>
  <c r="AS31" i="3" s="1"/>
  <c r="AN31" i="3"/>
  <c r="AO31" i="3" s="1"/>
  <c r="AJ31" i="3"/>
  <c r="AK31" i="3" s="1"/>
  <c r="AF31" i="3"/>
  <c r="AG31" i="3" s="1"/>
  <c r="AX29" i="3"/>
  <c r="AV29" i="3"/>
  <c r="AR29" i="3"/>
  <c r="AS29" i="3" s="1"/>
  <c r="AN29" i="3"/>
  <c r="AO29" i="3" s="1"/>
  <c r="AJ29" i="3"/>
  <c r="AK29" i="3" s="1"/>
  <c r="AF29" i="3"/>
  <c r="AG29" i="3" s="1"/>
  <c r="AV28" i="3"/>
  <c r="AW28" i="3" s="1"/>
  <c r="AR28" i="3"/>
  <c r="AS28" i="3" s="1"/>
  <c r="AN28" i="3"/>
  <c r="AO28" i="3" s="1"/>
  <c r="AJ28" i="3"/>
  <c r="AK28" i="3" s="1"/>
  <c r="AF28" i="3"/>
  <c r="AG28" i="3" s="1"/>
  <c r="AX26" i="3"/>
  <c r="AV26" i="3"/>
  <c r="AW26" i="3" s="1"/>
  <c r="AR26" i="3"/>
  <c r="AS26" i="3" s="1"/>
  <c r="AN26" i="3"/>
  <c r="AO26" i="3" s="1"/>
  <c r="AJ26" i="3"/>
  <c r="AK26" i="3" s="1"/>
  <c r="AF26" i="3"/>
  <c r="AG26" i="3" s="1"/>
  <c r="AV25" i="3"/>
  <c r="AW25" i="3" s="1"/>
  <c r="AR25" i="3"/>
  <c r="AS25" i="3" s="1"/>
  <c r="AN25" i="3"/>
  <c r="AO25" i="3" s="1"/>
  <c r="AJ25" i="3"/>
  <c r="AK25" i="3" s="1"/>
  <c r="AF25" i="3"/>
  <c r="AG25" i="3" s="1"/>
  <c r="AV24" i="3"/>
  <c r="AW24" i="3" s="1"/>
  <c r="AR24" i="3"/>
  <c r="AS24" i="3" s="1"/>
  <c r="AN24" i="3"/>
  <c r="AO24" i="3" s="1"/>
  <c r="AJ24" i="3"/>
  <c r="AK24" i="3" s="1"/>
  <c r="AF24" i="3"/>
  <c r="AG24" i="3" s="1"/>
  <c r="AX22" i="3"/>
  <c r="AV22" i="3"/>
  <c r="AR22" i="3"/>
  <c r="AS22" i="3" s="1"/>
  <c r="AN22" i="3"/>
  <c r="AO22" i="3" s="1"/>
  <c r="AJ22" i="3"/>
  <c r="AK22" i="3" s="1"/>
  <c r="AF22" i="3"/>
  <c r="AG22" i="3" s="1"/>
  <c r="AV21" i="3"/>
  <c r="AW21" i="3" s="1"/>
  <c r="AR21" i="3"/>
  <c r="AS21" i="3" s="1"/>
  <c r="AN21" i="3"/>
  <c r="AO21" i="3" s="1"/>
  <c r="AJ21" i="3"/>
  <c r="AK21" i="3" s="1"/>
  <c r="AF21" i="3"/>
  <c r="AG21" i="3" s="1"/>
  <c r="AX19" i="3"/>
  <c r="AV19" i="3"/>
  <c r="AW19" i="3" s="1"/>
  <c r="AR19" i="3"/>
  <c r="AS19" i="3" s="1"/>
  <c r="AN19" i="3"/>
  <c r="AO19" i="3" s="1"/>
  <c r="AJ19" i="3"/>
  <c r="AK19" i="3" s="1"/>
  <c r="AF19" i="3"/>
  <c r="AG19" i="3" s="1"/>
  <c r="AV18" i="3"/>
  <c r="AW18" i="3" s="1"/>
  <c r="AR18" i="3"/>
  <c r="AS18" i="3" s="1"/>
  <c r="AN18" i="3"/>
  <c r="AO18" i="3" s="1"/>
  <c r="AJ18" i="3"/>
  <c r="AK18" i="3" s="1"/>
  <c r="AF18" i="3"/>
  <c r="AG18" i="3" s="1"/>
  <c r="AV17" i="3"/>
  <c r="AW17" i="3" s="1"/>
  <c r="AR17" i="3"/>
  <c r="AS17" i="3" s="1"/>
  <c r="AN17" i="3"/>
  <c r="AO17" i="3" s="1"/>
  <c r="AJ17" i="3"/>
  <c r="AK17" i="3" s="1"/>
  <c r="AF17" i="3"/>
  <c r="AG17" i="3" s="1"/>
  <c r="AW22" i="3" l="1"/>
  <c r="AW29" i="3"/>
  <c r="AZ46" i="3" l="1"/>
  <c r="AN46" i="3"/>
  <c r="AO46" i="3" s="1"/>
  <c r="AJ46" i="3"/>
  <c r="AK46" i="3" s="1"/>
  <c r="AF46" i="3"/>
  <c r="AG46" i="3" s="1"/>
  <c r="AN137" i="3"/>
  <c r="AO137" i="3" s="1"/>
  <c r="AJ137" i="3"/>
  <c r="AK137" i="3" s="1"/>
  <c r="AG137" i="3"/>
  <c r="AY136" i="3"/>
  <c r="AZ136" i="3" s="1"/>
  <c r="AN52" i="3"/>
  <c r="AO52" i="3" s="1"/>
  <c r="AJ52" i="3"/>
  <c r="AK52" i="3" s="1"/>
  <c r="AF52" i="3"/>
  <c r="AZ50" i="3"/>
  <c r="AN50" i="3"/>
  <c r="AO50" i="3" s="1"/>
  <c r="AJ50" i="3"/>
  <c r="AK50" i="3" s="1"/>
  <c r="AF50" i="3"/>
  <c r="AG50" i="3" s="1"/>
  <c r="AZ48" i="3"/>
  <c r="AN48" i="3"/>
  <c r="AO48" i="3" s="1"/>
  <c r="AJ48" i="3"/>
  <c r="AK48" i="3" s="1"/>
  <c r="AF48" i="3"/>
  <c r="AG48" i="3" s="1"/>
  <c r="AZ44" i="3"/>
  <c r="AN44" i="3"/>
  <c r="AO44" i="3" s="1"/>
  <c r="AJ44" i="3"/>
  <c r="AK44" i="3" s="1"/>
  <c r="AF44" i="3"/>
  <c r="AG44" i="3" s="1"/>
  <c r="AZ42" i="3"/>
  <c r="AN42" i="3"/>
  <c r="AO42" i="3" s="1"/>
  <c r="AJ42" i="3"/>
  <c r="AK42" i="3" s="1"/>
  <c r="AF42" i="3"/>
  <c r="AG42" i="3" s="1"/>
  <c r="AY137" i="3" l="1"/>
  <c r="AZ137" i="3" s="1"/>
  <c r="AY52" i="3"/>
  <c r="AG52" i="3"/>
  <c r="AZ52" i="3" l="1"/>
  <c r="AY126" i="3"/>
  <c r="AZ126" i="3" s="1"/>
  <c r="AO126" i="3"/>
  <c r="AK126" i="3"/>
  <c r="AG126" i="3"/>
  <c r="AY124" i="3"/>
  <c r="AZ124" i="3" s="1"/>
  <c r="AO124" i="3"/>
  <c r="AK124" i="3"/>
  <c r="AG124" i="3"/>
  <c r="AY122" i="3"/>
  <c r="AZ122" i="3" s="1"/>
  <c r="AO122" i="3"/>
  <c r="AK122" i="3"/>
  <c r="AG122" i="3"/>
  <c r="AY120" i="3"/>
  <c r="AZ120" i="3" s="1"/>
  <c r="AO120" i="3"/>
  <c r="AK120" i="3"/>
  <c r="AG120" i="3"/>
  <c r="AY118" i="3"/>
  <c r="AZ118" i="3" s="1"/>
  <c r="AO118" i="3"/>
  <c r="AK118" i="3"/>
  <c r="AG118" i="3"/>
  <c r="AY116" i="3"/>
  <c r="AZ116" i="3" s="1"/>
  <c r="AO116" i="3"/>
  <c r="AK116" i="3"/>
  <c r="AG116" i="3"/>
  <c r="AY114" i="3"/>
  <c r="AZ114" i="3" s="1"/>
  <c r="AO114" i="3"/>
  <c r="AK114" i="3"/>
  <c r="AG114" i="3"/>
  <c r="AZ134" i="3"/>
  <c r="AO134" i="3"/>
  <c r="AK134" i="3"/>
  <c r="AG134" i="3"/>
  <c r="AN51" i="3" l="1"/>
  <c r="AO51" i="3" s="1"/>
  <c r="AJ51" i="3"/>
  <c r="AK51" i="3" s="1"/>
  <c r="AF51" i="3"/>
  <c r="AG51" i="3" s="1"/>
  <c r="AN49" i="3"/>
  <c r="AO49" i="3" s="1"/>
  <c r="AJ49" i="3"/>
  <c r="AK49" i="3" s="1"/>
  <c r="AF49" i="3"/>
  <c r="AG49" i="3" s="1"/>
  <c r="AN47" i="3"/>
  <c r="AO47" i="3" s="1"/>
  <c r="AJ47" i="3"/>
  <c r="AK47" i="3" s="1"/>
  <c r="AF47" i="3"/>
  <c r="AG47" i="3" s="1"/>
  <c r="AN45" i="3"/>
  <c r="AO45" i="3" s="1"/>
  <c r="AJ45" i="3"/>
  <c r="AK45" i="3" s="1"/>
  <c r="AF45" i="3"/>
  <c r="AG45" i="3" s="1"/>
  <c r="AN43" i="3"/>
  <c r="AO43" i="3" s="1"/>
  <c r="AJ43" i="3"/>
  <c r="AK43" i="3" s="1"/>
  <c r="AF43" i="3"/>
  <c r="AG43" i="3" s="1"/>
  <c r="AN41" i="3"/>
  <c r="AO41" i="3" s="1"/>
  <c r="AJ41" i="3"/>
  <c r="AK41" i="3" s="1"/>
  <c r="AF41" i="3"/>
  <c r="AG41" i="3" s="1"/>
  <c r="AY128" i="3" l="1"/>
  <c r="AZ128" i="3" s="1"/>
  <c r="AO128" i="3"/>
  <c r="AK128" i="3"/>
  <c r="AG128" i="3"/>
  <c r="AG94" i="3" l="1"/>
  <c r="AK94" i="3"/>
  <c r="AO94" i="3"/>
  <c r="AS94" i="3"/>
  <c r="AW94" i="3"/>
  <c r="AZ94" i="3"/>
  <c r="AG95" i="3"/>
  <c r="AK95" i="3"/>
  <c r="AO95" i="3"/>
  <c r="AS95" i="3"/>
  <c r="AW95" i="3"/>
  <c r="AG96" i="3"/>
  <c r="AK96" i="3"/>
  <c r="AO96" i="3"/>
  <c r="AG98" i="3"/>
  <c r="AK98" i="3"/>
  <c r="AO98" i="3"/>
  <c r="AZ98" i="3"/>
  <c r="AG100" i="3"/>
  <c r="AK100" i="3"/>
  <c r="AO100" i="3"/>
  <c r="AZ100" i="3"/>
  <c r="AG102" i="3"/>
  <c r="AK102" i="3"/>
  <c r="AO102" i="3"/>
  <c r="AZ102" i="3"/>
  <c r="AG104" i="3"/>
  <c r="AK104" i="3"/>
  <c r="AO104" i="3"/>
  <c r="AZ104" i="3"/>
  <c r="AG106" i="3"/>
  <c r="AK106" i="3"/>
  <c r="AO106" i="3"/>
  <c r="AG108" i="3"/>
  <c r="AK108" i="3"/>
  <c r="AO108" i="3"/>
  <c r="AG110" i="3"/>
  <c r="AK110" i="3"/>
  <c r="AO110" i="3"/>
  <c r="AG112" i="3"/>
  <c r="AK112" i="3"/>
  <c r="AZ112" i="3"/>
  <c r="AG113" i="3"/>
  <c r="AK113" i="3"/>
  <c r="AO113" i="3"/>
  <c r="AZ113" i="3"/>
  <c r="AG115" i="3"/>
  <c r="AK115" i="3"/>
  <c r="AO115" i="3"/>
  <c r="AZ115" i="3"/>
  <c r="AG117" i="3"/>
  <c r="AK117" i="3"/>
  <c r="AO117" i="3"/>
  <c r="AZ117" i="3"/>
  <c r="AG119" i="3"/>
  <c r="AK119" i="3"/>
  <c r="AO119" i="3"/>
  <c r="AZ119" i="3"/>
  <c r="AG121" i="3"/>
  <c r="AK121" i="3"/>
  <c r="AO121" i="3"/>
  <c r="AZ121" i="3"/>
  <c r="AG123" i="3"/>
  <c r="AK123" i="3"/>
  <c r="AO123" i="3"/>
  <c r="AZ123" i="3"/>
  <c r="AG125" i="3"/>
  <c r="AK125" i="3"/>
  <c r="AO125" i="3"/>
  <c r="AZ125" i="3"/>
  <c r="AG127" i="3"/>
  <c r="AK127" i="3"/>
  <c r="AO127" i="3"/>
  <c r="AZ127" i="3"/>
  <c r="AG80" i="3"/>
  <c r="AK80" i="3"/>
  <c r="AO80" i="3"/>
  <c r="AS80" i="3"/>
  <c r="AW80" i="3"/>
  <c r="AY80" i="3"/>
  <c r="AG81" i="3"/>
  <c r="AK81" i="3"/>
  <c r="AO81" i="3"/>
  <c r="AS81" i="3"/>
  <c r="AW81" i="3"/>
  <c r="AY81" i="3"/>
  <c r="AZ81" i="3" s="1"/>
  <c r="AG82" i="3"/>
  <c r="AK82" i="3"/>
  <c r="AO82" i="3"/>
  <c r="AS82" i="3"/>
  <c r="AW82" i="3"/>
  <c r="AY82" i="3"/>
  <c r="AZ82" i="3" s="1"/>
  <c r="AF10" i="3"/>
  <c r="AG10" i="3" s="1"/>
  <c r="AJ10" i="3"/>
  <c r="AK10" i="3" s="1"/>
  <c r="AN10" i="3"/>
  <c r="AO10" i="3" s="1"/>
  <c r="AR10" i="3"/>
  <c r="AS10" i="3" s="1"/>
  <c r="AV10" i="3"/>
  <c r="AW10" i="3" s="1"/>
  <c r="AF11" i="3"/>
  <c r="AG11" i="3" s="1"/>
  <c r="AJ11" i="3"/>
  <c r="AK11" i="3" s="1"/>
  <c r="AN11" i="3"/>
  <c r="AO11" i="3" s="1"/>
  <c r="AR11" i="3"/>
  <c r="AS11" i="3" s="1"/>
  <c r="AV11" i="3"/>
  <c r="AW11" i="3" s="1"/>
  <c r="AF12" i="3"/>
  <c r="AG12" i="3" s="1"/>
  <c r="AJ12" i="3"/>
  <c r="AK12" i="3" s="1"/>
  <c r="AN12" i="3"/>
  <c r="AO12" i="3" s="1"/>
  <c r="AR12" i="3"/>
  <c r="AS12" i="3" s="1"/>
  <c r="AV12" i="3"/>
  <c r="AW12" i="3" s="1"/>
  <c r="AF13" i="3"/>
  <c r="AG13" i="3" s="1"/>
  <c r="AJ13" i="3"/>
  <c r="AK13" i="3" s="1"/>
  <c r="AN13" i="3"/>
  <c r="AO13" i="3" s="1"/>
  <c r="AR13" i="3"/>
  <c r="AS13" i="3" s="1"/>
  <c r="AV13" i="3"/>
  <c r="AW13" i="3" s="1"/>
  <c r="AF14" i="3"/>
  <c r="AG14" i="3" s="1"/>
  <c r="AJ14" i="3"/>
  <c r="AK14" i="3" s="1"/>
  <c r="AN14" i="3"/>
  <c r="AO14" i="3" s="1"/>
  <c r="AR14" i="3"/>
  <c r="AS14" i="3" s="1"/>
  <c r="AV14" i="3"/>
  <c r="AW14" i="3" s="1"/>
  <c r="AF15" i="3"/>
  <c r="AG15" i="3" s="1"/>
  <c r="AJ15" i="3"/>
  <c r="AK15" i="3" s="1"/>
  <c r="AN15" i="3"/>
  <c r="AO15" i="3" s="1"/>
  <c r="AR15" i="3"/>
  <c r="AS15" i="3" s="1"/>
  <c r="AV15" i="3"/>
  <c r="AW15" i="3" s="1"/>
  <c r="AF16" i="3"/>
  <c r="AG16" i="3" s="1"/>
  <c r="AJ16" i="3"/>
  <c r="AK16" i="3" s="1"/>
  <c r="AN16" i="3"/>
  <c r="AO16" i="3" s="1"/>
  <c r="AR16" i="3"/>
  <c r="AS16" i="3" s="1"/>
  <c r="AV16" i="3"/>
  <c r="AW16" i="3" s="1"/>
  <c r="AF34" i="3"/>
  <c r="AG34" i="3" s="1"/>
  <c r="AJ34" i="3"/>
  <c r="AK34" i="3" s="1"/>
  <c r="AN34" i="3"/>
  <c r="AO34" i="3" s="1"/>
  <c r="AR34" i="3"/>
  <c r="AS34" i="3" s="1"/>
  <c r="AV34" i="3"/>
  <c r="AW34" i="3" s="1"/>
  <c r="AF35" i="3"/>
  <c r="AG35" i="3" s="1"/>
  <c r="AJ35" i="3"/>
  <c r="AK35" i="3" s="1"/>
  <c r="AN35" i="3"/>
  <c r="AO35" i="3" s="1"/>
  <c r="AR35" i="3"/>
  <c r="AS35" i="3" s="1"/>
  <c r="AV35" i="3"/>
  <c r="AW35" i="3" s="1"/>
  <c r="AF36" i="3"/>
  <c r="AG36" i="3" s="1"/>
  <c r="AJ36" i="3"/>
  <c r="AK36" i="3" s="1"/>
  <c r="AN36" i="3"/>
  <c r="AO36" i="3" s="1"/>
  <c r="AR36" i="3"/>
  <c r="AS36" i="3" s="1"/>
  <c r="AV36" i="3"/>
  <c r="AW36" i="3" s="1"/>
  <c r="AF37" i="3"/>
  <c r="AG37" i="3" s="1"/>
  <c r="AJ37" i="3"/>
  <c r="AK37" i="3" s="1"/>
  <c r="AN37" i="3"/>
  <c r="AO37" i="3" s="1"/>
  <c r="AR37" i="3"/>
  <c r="AS37" i="3" s="1"/>
  <c r="AV37" i="3"/>
  <c r="AW37" i="3" s="1"/>
  <c r="AF38" i="3"/>
  <c r="AG38" i="3" s="1"/>
  <c r="AJ38" i="3"/>
  <c r="AK38" i="3" s="1"/>
  <c r="AN38" i="3"/>
  <c r="AO38" i="3" s="1"/>
  <c r="AR38" i="3"/>
  <c r="AS38" i="3" s="1"/>
  <c r="AV38" i="3"/>
  <c r="AW38" i="3" s="1"/>
  <c r="AF39" i="3"/>
  <c r="AG39" i="3" s="1"/>
  <c r="AJ39" i="3"/>
  <c r="AK39" i="3" s="1"/>
  <c r="AN39" i="3"/>
  <c r="AO39" i="3" s="1"/>
  <c r="AR39" i="3"/>
  <c r="AS39" i="3" s="1"/>
  <c r="AV39" i="3"/>
  <c r="AW39" i="3" s="1"/>
  <c r="AF40" i="3"/>
  <c r="AG40" i="3" s="1"/>
  <c r="AJ40" i="3"/>
  <c r="AK40" i="3" s="1"/>
  <c r="AN40" i="3"/>
  <c r="AO40" i="3" s="1"/>
  <c r="AR40" i="3"/>
  <c r="AS40" i="3" s="1"/>
  <c r="AV40" i="3"/>
  <c r="AW40" i="3" s="1"/>
  <c r="AZ96" i="3" l="1"/>
  <c r="AZ80" i="3"/>
  <c r="AZ95" i="3"/>
  <c r="AZ169" i="3" l="1"/>
  <c r="AG168" i="3"/>
  <c r="AG169" i="3"/>
</calcChain>
</file>

<file path=xl/sharedStrings.xml><?xml version="1.0" encoding="utf-8"?>
<sst xmlns="http://schemas.openxmlformats.org/spreadsheetml/2006/main" count="3233" uniqueCount="639">
  <si>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</si>
  <si>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</si>
  <si>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</si>
  <si>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</si>
  <si>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</si>
  <si>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</si>
  <si>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</si>
  <si>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</si>
  <si>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</si>
  <si>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</si>
  <si>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г.Атырау, ст.Тендык, УПТОиКО</t>
  </si>
  <si>
    <t>DDP</t>
  </si>
  <si>
    <t>2 Т</t>
  </si>
  <si>
    <t>3 Т</t>
  </si>
  <si>
    <t>4 Т</t>
  </si>
  <si>
    <t>5 Т</t>
  </si>
  <si>
    <t>6 Т</t>
  </si>
  <si>
    <t>7 Т</t>
  </si>
  <si>
    <t>8 Т</t>
  </si>
  <si>
    <t>8-1 Т</t>
  </si>
  <si>
    <t>8-2 Т</t>
  </si>
  <si>
    <t>9 Т</t>
  </si>
  <si>
    <t>10 Т</t>
  </si>
  <si>
    <t>11 Т</t>
  </si>
  <si>
    <t>12 Т</t>
  </si>
  <si>
    <t>ОТ</t>
  </si>
  <si>
    <t>13 Т</t>
  </si>
  <si>
    <t>14 Т</t>
  </si>
  <si>
    <t>15 Т</t>
  </si>
  <si>
    <t>16 Т</t>
  </si>
  <si>
    <t>17 Т</t>
  </si>
  <si>
    <t>18 Т</t>
  </si>
  <si>
    <t>18-1 Т</t>
  </si>
  <si>
    <t>19 Т</t>
  </si>
  <si>
    <t>19-1 Т</t>
  </si>
  <si>
    <t>20 Т</t>
  </si>
  <si>
    <t>20-1 Т</t>
  </si>
  <si>
    <t>21 Т</t>
  </si>
  <si>
    <t>21-1 Т</t>
  </si>
  <si>
    <t>22 Т</t>
  </si>
  <si>
    <t>22-1 Т</t>
  </si>
  <si>
    <t>23 Т</t>
  </si>
  <si>
    <t>23-1 Т</t>
  </si>
  <si>
    <t>24 Т</t>
  </si>
  <si>
    <t>24-1 Т</t>
  </si>
  <si>
    <t>25 Т</t>
  </si>
  <si>
    <t>25-1 Т</t>
  </si>
  <si>
    <t>26 Т</t>
  </si>
  <si>
    <t>26-1 Т</t>
  </si>
  <si>
    <t>27 Т</t>
  </si>
  <si>
    <t>27-1 Т</t>
  </si>
  <si>
    <t>28 Т</t>
  </si>
  <si>
    <t>29 Т</t>
  </si>
  <si>
    <t>30 Т</t>
  </si>
  <si>
    <t>31 Т</t>
  </si>
  <si>
    <t>32 Т</t>
  </si>
  <si>
    <t>33 Т</t>
  </si>
  <si>
    <t>34 Т</t>
  </si>
  <si>
    <t>Деэмульгатор</t>
  </si>
  <si>
    <t>для отделения воды от нефти, в жидком виде</t>
  </si>
  <si>
    <t>ТПХ</t>
  </si>
  <si>
    <t>Сальник устьевой</t>
  </si>
  <si>
    <t>для герметизации устья скважины, рабочее давление 14 МПа, диаметр полированного штока 31,8 мм</t>
  </si>
  <si>
    <t>Ремень</t>
  </si>
  <si>
    <t>Перчатки</t>
  </si>
  <si>
    <t>Краги</t>
  </si>
  <si>
    <t>ДКС</t>
  </si>
  <si>
    <t>Пропан-бутан</t>
  </si>
  <si>
    <t>Атырауская область</t>
  </si>
  <si>
    <t>2. Работы</t>
  </si>
  <si>
    <t>1 Р</t>
  </si>
  <si>
    <t>ДТ</t>
  </si>
  <si>
    <t>Атырауская область, г.Атырау</t>
  </si>
  <si>
    <t/>
  </si>
  <si>
    <t>2 Р</t>
  </si>
  <si>
    <t>Атырауская область, Жылыойский район</t>
  </si>
  <si>
    <t>3 Р</t>
  </si>
  <si>
    <t>ДГП</t>
  </si>
  <si>
    <t>4 Р</t>
  </si>
  <si>
    <t>5 Р</t>
  </si>
  <si>
    <t>6 Р</t>
  </si>
  <si>
    <t>7 Р</t>
  </si>
  <si>
    <t>8 Р</t>
  </si>
  <si>
    <t>9 Р</t>
  </si>
  <si>
    <t>16 Р</t>
  </si>
  <si>
    <t>17 Р</t>
  </si>
  <si>
    <t>18 Р</t>
  </si>
  <si>
    <t>ДАПиИТ</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</si>
  <si>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</si>
  <si>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сооружению автомобильной дороги</t>
  </si>
  <si>
    <t xml:space="preserve">Атырауская область Исатайский район </t>
  </si>
  <si>
    <t>1 У</t>
  </si>
  <si>
    <t>2 У</t>
  </si>
  <si>
    <t>3 У</t>
  </si>
  <si>
    <t>4 У</t>
  </si>
  <si>
    <t>5 У</t>
  </si>
  <si>
    <t>6 У</t>
  </si>
  <si>
    <t>7 У</t>
  </si>
  <si>
    <t>ЦБ</t>
  </si>
  <si>
    <t>8 У</t>
  </si>
  <si>
    <t>Услуги по проведению аудита финансовой отчетности</t>
  </si>
  <si>
    <t>9 У</t>
  </si>
  <si>
    <t>10 У</t>
  </si>
  <si>
    <t>11 У</t>
  </si>
  <si>
    <t>12 У</t>
  </si>
  <si>
    <t>13 У</t>
  </si>
  <si>
    <t>14 У</t>
  </si>
  <si>
    <t>15 У</t>
  </si>
  <si>
    <t>16 У</t>
  </si>
  <si>
    <t>16-1 У</t>
  </si>
  <si>
    <t>17 У</t>
  </si>
  <si>
    <t>18 У</t>
  </si>
  <si>
    <t>19 У</t>
  </si>
  <si>
    <t>19-1 У</t>
  </si>
  <si>
    <t>20 У</t>
  </si>
  <si>
    <t>21 У</t>
  </si>
  <si>
    <t>22 У</t>
  </si>
  <si>
    <t>23 У</t>
  </si>
  <si>
    <t>24 У</t>
  </si>
  <si>
    <t>25 У</t>
  </si>
  <si>
    <t>26 У</t>
  </si>
  <si>
    <t>27 У</t>
  </si>
  <si>
    <t>28 У</t>
  </si>
  <si>
    <t>Услуги по перевозкам легковым автотранспортом</t>
  </si>
  <si>
    <t>Услуги железнодорожного транспорта пассажирского экскурсионного</t>
  </si>
  <si>
    <t>Перевозки железнодорожным транспортом пассажирским экскурсионным</t>
  </si>
  <si>
    <t>Услуги телефонной связи</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</si>
  <si>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</si>
  <si>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</si>
  <si>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Услуги фиксированной местной, междугородней, международной телефонной связи  - доступ и пользование</t>
  </si>
  <si>
    <t>Услуги по доступу к Интернету</t>
  </si>
  <si>
    <t>Услуги, направленные на предоставление доступа к Интернету узкополосному по сетям проводным</t>
  </si>
  <si>
    <t>Атырауская область, Исатайский район</t>
  </si>
  <si>
    <t>Услуги автобусов по перевозкам пассажиров не по расписанию</t>
  </si>
  <si>
    <t>Оказание транспортных услуг по перевозке пассажиров  легковым автотранспортом для НГДУ "Жайыкмунайгаз"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</si>
  <si>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</si>
  <si>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</si>
  <si>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</si>
  <si>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493934.000.000000</t>
  </si>
  <si>
    <t>494219.000.000000</t>
  </si>
  <si>
    <t>Атырауская область, Кызылкогинский район</t>
  </si>
  <si>
    <t>331311.100.000008</t>
  </si>
  <si>
    <t xml:space="preserve"> Атырауская область, Кзылкугинский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</si>
  <si>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</si>
  <si>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</si>
  <si>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</si>
  <si>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</si>
  <si>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</si>
  <si>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</si>
  <si>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</si>
  <si>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</si>
  <si>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</si>
  <si>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</si>
  <si>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</si>
  <si>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</si>
  <si>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</si>
  <si>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</si>
  <si>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</si>
  <si>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</si>
  <si>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</si>
  <si>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</si>
  <si>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</si>
  <si>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</si>
  <si>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</si>
  <si>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</si>
  <si>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</si>
  <si>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</si>
  <si>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</si>
  <si>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</si>
  <si>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</si>
  <si>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</si>
  <si>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</si>
  <si>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</si>
  <si>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</si>
  <si>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</si>
  <si>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</si>
  <si>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</si>
  <si>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</si>
  <si>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</si>
  <si>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</si>
  <si>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</si>
  <si>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</si>
  <si>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</si>
  <si>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</si>
  <si>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</si>
  <si>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</si>
  <si>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</si>
  <si>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</si>
  <si>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</si>
  <si>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</si>
  <si>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</si>
  <si>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</si>
  <si>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</si>
  <si>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</si>
  <si>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</si>
  <si>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</si>
  <si>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</si>
  <si>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</si>
  <si>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</si>
  <si>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</si>
  <si>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</si>
  <si>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</si>
  <si>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</si>
  <si>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</si>
  <si>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</si>
  <si>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</si>
  <si>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</si>
  <si>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</si>
  <si>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</si>
  <si>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</si>
  <si>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</si>
  <si>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</si>
  <si>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</si>
  <si>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</si>
  <si>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</si>
  <si>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</si>
  <si>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</si>
  <si>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</si>
  <si>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</si>
  <si>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</si>
  <si>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</si>
  <si>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</si>
  <si>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</si>
  <si>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</si>
  <si>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</si>
  <si>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</si>
  <si>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</si>
  <si>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</si>
  <si>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</si>
  <si>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</si>
  <si>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</si>
  <si>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</si>
  <si>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</si>
  <si>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</si>
  <si>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</si>
  <si>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12.2020</t>
  </si>
  <si>
    <t>С НДС</t>
  </si>
  <si>
    <t>1. Товары</t>
  </si>
  <si>
    <t>168 Тонна (метрическая)</t>
  </si>
  <si>
    <t>2022</t>
  </si>
  <si>
    <t>2023</t>
  </si>
  <si>
    <t>МС</t>
  </si>
  <si>
    <t>710000000</t>
  </si>
  <si>
    <t>60</t>
  </si>
  <si>
    <t>020240000555</t>
  </si>
  <si>
    <t>120240021112</t>
  </si>
  <si>
    <t xml:space="preserve">Итого по услугам </t>
  </si>
  <si>
    <t xml:space="preserve">Итого по товарам </t>
  </si>
  <si>
    <t xml:space="preserve">Итого по работам </t>
  </si>
  <si>
    <t>Всего по новой форме ТРУ</t>
  </si>
  <si>
    <t>исключить</t>
  </si>
  <si>
    <t>12.2021</t>
  </si>
  <si>
    <t>54</t>
  </si>
  <si>
    <t>51</t>
  </si>
  <si>
    <t>52</t>
  </si>
  <si>
    <t>53</t>
  </si>
  <si>
    <t>55</t>
  </si>
  <si>
    <t>56</t>
  </si>
  <si>
    <t>57</t>
  </si>
  <si>
    <t>58</t>
  </si>
  <si>
    <t>59</t>
  </si>
  <si>
    <t>61</t>
  </si>
  <si>
    <t>62</t>
  </si>
  <si>
    <t>Причина исключения</t>
  </si>
  <si>
    <t>01.2019</t>
  </si>
  <si>
    <t>711220.000.000000</t>
  </si>
  <si>
    <t>Услуги по авторскому/техническому надзору</t>
  </si>
  <si>
    <t>Атырауская область, г. Атырау</t>
  </si>
  <si>
    <t>ДМ</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</si>
  <si>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</si>
  <si>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</si>
  <si>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r>
      <t xml:space="preserve">Идентификатор из внешней системы                                     </t>
    </r>
    <r>
      <rPr>
        <i/>
        <sz val="10"/>
        <rFont val="Times New Roman"/>
        <family val="1"/>
        <charset val="204"/>
      </rPr>
      <t>(необязательное поле)</t>
    </r>
  </si>
  <si>
    <t>10.2018</t>
  </si>
  <si>
    <t>г. Атырау ул. Валиханова, 1</t>
  </si>
  <si>
    <t>137-4</t>
  </si>
  <si>
    <t>ДОТиОС</t>
  </si>
  <si>
    <t>100</t>
  </si>
  <si>
    <t>12.2018</t>
  </si>
  <si>
    <t>0</t>
  </si>
  <si>
    <t>11.2018</t>
  </si>
  <si>
    <t>Атырауская область, Макатский район</t>
  </si>
  <si>
    <t>141923.700.000004</t>
  </si>
  <si>
    <t>повседневные, пропитанные полимерными материалами</t>
  </si>
  <si>
    <t>Г.АТЫРАУ, УЛ.ВАЛИХАНОВА 1</t>
  </si>
  <si>
    <t>Атырауская область, г.Атырау, ст.Тендык, УПТОиКО</t>
  </si>
  <si>
    <t>12.2023</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</si>
  <si>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</si>
  <si>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</si>
  <si>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</si>
  <si>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</si>
  <si>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</si>
  <si>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</si>
  <si>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</si>
  <si>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</si>
  <si>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</si>
  <si>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</si>
  <si>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</si>
  <si>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</si>
  <si>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</si>
  <si>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</si>
  <si>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</si>
  <si>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</si>
  <si>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</si>
  <si>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289261.500.000038</t>
  </si>
  <si>
    <t>Центратор</t>
  </si>
  <si>
    <t>пружинный, для обсадных труб, диаметр 73-426 мм</t>
  </si>
  <si>
    <t>Центратор штанговый ЦШ-19х22.Назначение - штанговый для предотвращения трения штанг о колонну НКТ приработе насосной установки;Технические хараткеристики:Тип насоса - ЦШ;Диаметр штанги, мм - 19х22;Минимальная прочность на растяжение, тонн - 59;Предел текучести не менее, тонн - 35;Минимальная твердость (Rc) - 22;Максимально допустимый момент кручения, Н*м - 1500;Максимальная рабочая температура, С - 130;Длина не более, мм - 194;Ширина не более, мм - 61;Резьба, мм - 19;Характеристика муфты класса Т:Вес не более, кг - 0,7;Длина  не более, мм - 98;Размер резьбы, мм - 19;Поставка:- должен поставляется заказчику в заводской упаковке (ящиках) спаспортом, с сертификатом и другими документами, удостоверяющимпроисхождение товара.</t>
  </si>
  <si>
    <t>289939.899.000025</t>
  </si>
  <si>
    <t>Якорь</t>
  </si>
  <si>
    <t>для предоотвращения отворота и полета подвески насосно-компрессорной трубы</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</si>
  <si>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- 146;Внутренний диаметр якоря, мм - 61,9-62;Наружный диаметр, мм - 117;Присоединительная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- 117;Масса, кг - 20;Комплектность:Противоотваротный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</si>
  <si>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- 168;Внутренний диаметр якоря, мм - 61,9-62;Наружный диаметр, мм - 138;Присоединительная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- 138;Масса, кг - 30;Комплектность:Противоотваротный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</si>
  <si>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281220.900.000038</t>
  </si>
  <si>
    <t>Стабилизатор</t>
  </si>
  <si>
    <t>для насосной штанги</t>
  </si>
  <si>
    <t>Цертратор штанговый ЦШ-22х22.Назначение - для предотвращения трения штанг о колонну НКТ при работенасосной установки;Центратор состоит из трех частей: вала центратора, который вращаетсявместе со штангами, муфты и неподвижного высокопрочного пластмассовогопротектора. Корпус (вал) - сталь (термо-обработанная для снятиянапряжения сталь), стойкий к коррозии, песку с рабочей температурой, С,до - 130,  муфта класса Т с покрытием из черной оксидной пленки.Для работы в колонне НКТ - 73х5,5;Технические характеристики:Минимальная прочность на растяжение, тонн - 62,5;Предел текучести не менее, тонн - 45;Минимальная твердость (Rc) - 22;Максимально допустимый момент кручения, Н*м - 1800;Максимальная рабочая температура, С - 130;Длина, мм, не менее - 194;Ширина, мм, не более - 61;Резьба, мм - 22 (ГОСТ 13877-96);Характеристика муфты класса Т:Вес, кг, не более - 0,89;Длина, мм, не более - 98;Размер резьбы, мм - 22 ((Ш-19 ГОСТ 13877-96);Условия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</si>
  <si>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Якорь динамический противоотворотный для эксплуатационной (обсадной)колонны.Техническая характеристика:диаметр условный эксплуатационной (обсадной) колонны, мм - 140;диаметр наружный, мм - 112;длина, мм - 610;диаметр проходного отверстия, мм - 62;присоединительная резьба ниппель-муфта по ГОСТ 633-80 - гладкая /высаженная;вес не более, кг - 17;комплектация - с ЗИП (1 комплект).</t>
  </si>
  <si>
    <t>Якорь-трубодержатель механический для отворота и полета НКТ колонны.Техническая характеристика:диаметр условный эксплуатационной (обсадной) колонны, мм - от 168 до178;диаметр наружный, мм - 140;длина, мм - 900;диаметр проходного отверстия, мм - 48;присоединительная резьба ниппель-муфта по ГОСТ 633-80 - гладкая /высаженная;комплектация - с ЗИП (1 комплект):плашка, шт - 4;пружина, шт - 8;центрирующая планка (фонарь), шт - 4;винт-фиксатор, шт - 1.</t>
  </si>
  <si>
    <t>192031.300.000002</t>
  </si>
  <si>
    <t>технический</t>
  </si>
  <si>
    <t>5108 Баллон</t>
  </si>
  <si>
    <t>"Пропан-бутан технический.
Назначение - технический, используется в производственных целях для постов газорезки и газосварки;
Технические характеристики:
Марка - ПБТ;
Объем баллонов, л - 50 (сжиженным углеводороднымгазом);
Нормативно-технический документ - ГОСТ Р 52087-2003."</t>
  </si>
  <si>
    <t>289261.500.000151</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</si>
  <si>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</si>
  <si>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205941.990.000158</t>
  </si>
  <si>
    <t>Смазка</t>
  </si>
  <si>
    <t>автомобильная, минеральная</t>
  </si>
  <si>
    <t>168 Тонна</t>
  </si>
  <si>
    <t>Смазка многоцелевая антифрикционная водостойкая.Назначение - для применения в узлах трения оборудования, а также для ихконсервации.Технические характеристики:Рабочая температура, С - от - 40 до + 120;Температура каплепадения, С, не менее - 185;Пенетрация при 25 С, 0,1 мм - 220-250;Предел прочности при 20 С, Па - 500-1000;Вязкость при 0 С и среднем градиенте скорости деформации 10с-1, Пас, неболее - 280;Коллоидная стабильность, %, не более - 12;Условия поставки:- предоставление паспорта качества партии.Нормативно-техническая документация - ГОСТ 21150-87.</t>
  </si>
  <si>
    <t>221940.300.000000</t>
  </si>
  <si>
    <t>клиновый, приводный</t>
  </si>
  <si>
    <t>Ремень приводной клиновый.Технические характеристики:Профиль (сечение) - Д;Расчетная длина, мм - 5600;Ширина, мм - 32;Высота, мм - 20;Климатическое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</si>
  <si>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 /С(В);Расчетная длина, мм - 5600;Ширина,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</si>
  <si>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С;Длина, мм - 4500;Ширина,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</si>
  <si>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С(В);Расчетная длина, мм - 3350;Ширина, мм - 22;Высота, мм - 14;Климатическое исполнение - ХЛ;Условия поставки:- сертификат качества/происхождения;Нормативно-технический документ - 1284.2-89.</t>
  </si>
  <si>
    <t>Ремни приводные клиновые, С(В)-4000 ГОСТ 1284.1-89</t>
  </si>
  <si>
    <t>331212.320.000000</t>
  </si>
  <si>
    <t>Работы по ремонту/модернизации компрессорного оборудования</t>
  </si>
  <si>
    <t>Атырауская обл., Жылойский район</t>
  </si>
  <si>
    <t>Басты компрессор қондырғыларына қызмет көрсету</t>
  </si>
  <si>
    <t>Тех. обслуживание основных компрессорных установок</t>
  </si>
  <si>
    <t>Қосымша компрессор қондырғыларына қызмет көрсету</t>
  </si>
  <si>
    <t>Тех. обслуживание вспомогательных компрессорных установок</t>
  </si>
  <si>
    <t>331311.100.000005</t>
  </si>
  <si>
    <t xml:space="preserve"> Работы по ремонту/модернизации контрольно-измерительных приборов и автоматики и аналогичных измерительных средств и оборудования</t>
  </si>
  <si>
    <t xml:space="preserve">Работы по ремонту/модернизации контрольно-измерительных приборов и автоматики и аналогичных измерительных средств и оборудования </t>
  </si>
  <si>
    <t>Газ дайындау қондырғысындағы БӨАжА ӨжАТА, орындау механизм, БӨАжА ауасының компрессорының ауа кептіру жүйесіне техникалық қызмет көрсету және жөндеу жұмыстары</t>
  </si>
  <si>
    <t>Сервисное обслуживание и ремонт воздушных
 винтовых компрессоров и АСУТП и КИПиА установки
 подготовки газа</t>
  </si>
  <si>
    <t>491011.100.000000</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</si>
  <si>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</si>
  <si>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</si>
  <si>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</si>
  <si>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</si>
  <si>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 xml:space="preserve">"Ембімұнайгаз" АҚ "Жайықмұнайгаз" МГӨБ үшін жеңіл автокөлікпен жолаушылар тасымалдау бойынша көлікпен қызмет көрсету </t>
  </si>
  <si>
    <t xml:space="preserve">"Ембімұнайгаз" АҚ "Досоормұнайгаз" МГӨБ үшін жеңіл автокөлікпен жолаушылар тасымалдау бойынша көлікпен қызмет көрсету </t>
  </si>
  <si>
    <t xml:space="preserve">"Ембімұнайгаз" АҚ "Қайнармұнайгаз" МГӨБ үшін жеңіл автокөлікпен жолаушылар тасымалдау бойынша көлікпен қызмет көрсету </t>
  </si>
  <si>
    <t xml:space="preserve">"Ембімұнайгаз" АҚ "Эмбамұнайэнерго"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</si>
  <si>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АО "Эмбамунайгаз"</t>
  </si>
  <si>
    <t xml:space="preserve">"Ембімұнайгаз" АҚ "Жылыоймұнайгаз" МГӨБ автобустармен  жолаушылар тасымалдау бойынша көлікпен қызмет көрсету </t>
  </si>
  <si>
    <t xml:space="preserve">"Ембімұнайгаз" АҚ "Доссормұнайгаз" МГӨБ автобустармен  жолаушылар тасымалдау бойынша көлікпен қызмет көрсету </t>
  </si>
  <si>
    <t xml:space="preserve">"Ембімұнайгаз" АҚ "Ембамұнайэнерго" басқармасына және ӨТҚ ж ҚБ - на автобустармен  жолаушылар тасымалдау бойынша көлікпен қызмет көрсету </t>
  </si>
  <si>
    <t>Оказание транспортных услуг по перевозке пассажиров автобусами для УПТОиКО и Управления "Эмбамунайэнерго" АО "Эмбамунайгаз"</t>
  </si>
  <si>
    <t>ДНСИ</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</si>
  <si>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</si>
  <si>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</si>
  <si>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Жабдықтарға техникалық қызмет көрсету және жөндеу жүйесін техникалық қамту бойынша қызметтер</t>
  </si>
  <si>
    <t>Услуги по техническому обеспечению системы управления техническим обслуживанием и ремонтом оборудования</t>
  </si>
  <si>
    <t xml:space="preserve">"Жайықмұнайгаз"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</si>
  <si>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"Жаикмунайгаз"</t>
  </si>
  <si>
    <t xml:space="preserve">"Жылыоймұнайгаз"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</si>
  <si>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"Жылыоймунайгаз"</t>
  </si>
  <si>
    <t xml:space="preserve">"Қайнармұнайгаз"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</si>
  <si>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"Кайнармунайгаз"</t>
  </si>
  <si>
    <t xml:space="preserve">"Доссормұнайгаз"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</si>
  <si>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"Доссормунайгаз"</t>
  </si>
  <si>
    <t>802010.000.000004</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</si>
  <si>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</si>
  <si>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АБК АО "Эмбамунайгаз"</t>
  </si>
  <si>
    <t xml:space="preserve">ЕМЭБ  қауіпсіздік жүйесіне техникалық қызмет көрсету бойынша қызметтер </t>
  </si>
  <si>
    <t>Услуги по техническому обслуживанию систем безопасности УЭМЭ</t>
  </si>
  <si>
    <t xml:space="preserve">ӨТҚжЖКБ  қауіпсіздік жүйесіне техникалық қызмет көрсету бойынша қызметтер </t>
  </si>
  <si>
    <t>Услуги по техническому обслуживанию систем безопасности УПТОиКО</t>
  </si>
  <si>
    <t>620230.000.000001</t>
  </si>
  <si>
    <t>Услуги по сопровождению и технической поддержке информационной системы</t>
  </si>
  <si>
    <t xml:space="preserve">Ембімұнайгаз АҚ электронды архивті қолдау көрсету қызметі </t>
  </si>
  <si>
    <t>Услуги по сопровождению электронного архива АО "Эмбамунайгаз"</t>
  </si>
  <si>
    <t>140-2</t>
  </si>
  <si>
    <t>ДАПИТ (отд. ИТ)</t>
  </si>
  <si>
    <t>262011.100.000000</t>
  </si>
  <si>
    <t>Ноутбук</t>
  </si>
  <si>
    <t>бюджетный</t>
  </si>
  <si>
    <t>Г.АСТАНА,ПР.КАБАНБАЙ БАТЫРА,19</t>
  </si>
  <si>
    <t>"Ноутбук
Технические характеристики:
Тип процессора - i5; Количество ядер - не менее 2; Количество потоков - не менее 4; Частота – при повышенных нагрузках на систему до 3.9 ГГц; Кэш-память - не менее 6Мб;
Процессор– не менее 8-го поколения; Экран не менее 14"" FHD (1920x1080) IPS; Яркость – не менее 250 нит с антибликовым покрытием; Оперативная память не менее 4GB;
Тип памяти - DDR4; Частота - не менее 2133МГц; Не менее двух слотов для установки памяти, возможность расширения не менее чем до 32 ГБ; Жесткий диск не менее - 500Гб SATA3; Частота оборотов - не менее 7200об/мин; Активный сенсор, отключающий жесткий диск при падении ноутбука,графический адаптер интегрированный, должен поддерживать работу с двумядисплеями в независимом режиме, сетевые адаптеры - встроенный сетевой адаптер Ethernet: 10/100/1000Мбит/с; Встроенный модуль Wi-Fi, поддержка стандартов 802.11ac; Встроенный модуль Bluetooth Камера Встроенная, разрешение не менее 720p; Аудио встроенные стереодинамики мощностью не менее 2 Вт каждый; стереомикрофон с функцией подавления посторонних шумов; ноутбук должен иметь светодиодные индикаторы отключения микрофона и динамиков Медиа кард-ридер встроенный, с поддержкой стандартов MMC, SD, SDHC, SDXC Клавиатура с защитой от пролитой жидкости;
Внутренняя батарея емкостью не менее 45ВТч."</t>
  </si>
  <si>
    <t>262011.100.000004</t>
  </si>
  <si>
    <t>планшетный</t>
  </si>
  <si>
    <t>"Характеристика экрана:
Диагональ и разрешение: не менее  10,5"";
Тип экрана: TFT IPS, должно быть глянцевым; 
Сенсорный экран: должно быть емкостным, мультитач, устойчивость к царапинам стекло; 
Число пикселей: не менее 264 пикс на дюйм; 
Система и память: 
Оперативная память: не менее4 Гб DDR; 
Размер встроенной памяти: не менее 256 Гб; 
Беспроводная связь: Wi-Fi 802.11 ac; SIM карта: Nano SIM; Связь: не менее 3G, LTE (4G), EDGE, GPRS, GSM 1800, GSM 1900, GSM 900, HSDPA, HSPA+; Фотокамера и мультимедиа: должна быть тыловая камера сне менее 12 МПикс; Должна быть фронтальная камера с не менее 7 МПикс; Функций камеры: автофокус и вспышка; Звук и микрофон: должны быть встроенные динамики стерео и микрофон; Форматы аудио: ААС, Lossless, MP3 и WAV; Форматы видео: Н.264, M-JPEG, MOV, MP4, MPEG-4; Навигация и интерфейсы: ГЛОНАСС с автоматической ориентацией; Датчики: акселерометр, барометр, гироскоп, датчик освещенности, компас к компьютеру, к внешним устройствам; Подключение к телевизору и монитору: Опциально; Подключение аудиоустройств: наушники со входом не менее 3,5мм; Питание и продолжительность работы; Время работы: не менее 10 часов; Зарядка от USB; Дополнительная информация: Материал корпуса должна быть металлической; Комплектация: Кабель: Lightning, сетевой адаптер, инструкция, чехол;   "</t>
  </si>
  <si>
    <t>262013.000.000011</t>
  </si>
  <si>
    <t>Компьютер</t>
  </si>
  <si>
    <t>офисный (универсальный)</t>
  </si>
  <si>
    <t>Компьютер моноблокТехнические характеристики:Форм фактор - All-in-one;Дисплей - широкоэкранный жидкокристаллический, со светодиоднойподсветкой, технологией IPS и сенсорной панелью;Диагональ дисплея, дюйм, не менее - 23;Угол обзора (горизонтально), С, не менее - 179;Угол обзора (вертикально), С, не менее - 179;Контрастность (типовая), не менее - 1000: 1;Соотношение сторон, не менее - 16:9;Качество изображения яркость (типовая), кд/м2, не менее - 225;Размер пикселя, мм, не более - 0.256;Разрешение экрана, не менее - 1920 х 1080(16:9);Максимальная частота обновления экрана Гц - 60;Тип процессора - Core i5-4570S;Частота, ГГц, не менее - 2,9;Кэш-память, Мб - 6;Количество ядер, шт - 4;ОЗУ, не менее - 8 ГБ DDR3 SDRAM 1600 МГц;Слоты памяти, не менее - 2х SODIMM;Максимальный объем памяти, Гб, не менее - 16;Внутренние дисковые отсеки, см, не менее одного - 6,35 (2,5");Внешние дисковые отсеки, см, не менее одного - 13,3 (5,25");Оптический привод: тонкий пишущий DVD-привод SuperMulti с щелевойзагрузкой дисков;Жесткий диск, не менее - 1TB SATA 6G 2.5 8G SSHD;Порты ввода / вывода - 6 портов (USB 3.0, 2 портаPS/2, 1 вход длямикрофона, 1 аудио-разъем для наушников, 1 последовательный порт RS-232,1 линейный аудиовыход, 1 разъем питания, 1разъем RJ-45, 1 разъемDisplayPort);Слоты расширения - 1 слот mini PCIe, 1 MXM 3.0, 1 mSATA, (1 устройствочтения карт памяти SD);Сетевой адаптер, не менее - 10/100/1000 Мбг сетевое соедине-ние;Звуковой контроллер - 16 и 24-разрядная ИКМ;Дополнительно: Встроенные высокопроизводительные стереодинамики; Кнопкирегулировки громкости и отключения звука; Разъем для стерео-наушников;Вход для микрофона; Линейный стереовыход; Встроенная веб-камера: неменее 2.0 Мп (до 30 кадров в мину-ту) и двунаправленный микрофон(дополнительно); Видео адаптер: не менее 2GB DDR3.Комплектация: клавиатура: USB, английская, русская; манипулятор “мышь”:USB, 2х кнопочная оптическая со скроллингом, не должны отличаться отпроизводителя моноблока.</t>
  </si>
  <si>
    <t>262013.000.000012</t>
  </si>
  <si>
    <t>специализированный</t>
  </si>
  <si>
    <t>"Моноблок (All-in-one); 
Дисплей: диагональ экрана - не менее 23.8""; Разрешение - не менее 1920x1080; Контрастность - не менее 1000:1; Яркость- не менее 250 нит; Тип матрицы - WVA или аналогичный с широкими угламиобзора; использование TN недопустимо; матовое покрытие экрана; Встроенная камера не менее 2Мп с поддержкой записи видео до 1080p; 
Встроенный цифровой стереомикрофон; Встроенные стереодинамики мощностью не менее 3Вткаждый; Блок питания: Мощностью не более 150 Вт, встроенный; 
Блок питания с автоматическим определением входного напряжения, 80Plus, с КПД не менее 85%; Системная плата; чипсет Intel Q270 (или эквивалент) c поддержкой процессоров Intel не менее 7-го поколения; не менее двух слотов M.2;возможность установки двух жестких дисков; Моноблок должен поддерживатьтехнологию Intel vPro; 
Процессор: количество ядер – не менее четырех; Количество потоков – не менее четырех; Тактовая частота в рабочем режиме– не менее 4,2 ГГц; Кэш-память – не менее 8 Мб; Литография – не более 14 нм; Поколение процессора – не менее 7 поколения: Оперативная память: тип - DDR4, Частота - не менее 2400МГц; не менее 2 слотов для памяти на материнской плате; Максимальный объем не менее 32 ГБ;Объем установленной памяти - не менее 16Гб; Видео-контроллер: интегрированная графическая карта: 
Жесткий и оптический приводы: жесткий диск объемом не менее 1 ТБ, Параметры жесткого диска 2,5 дюймовый, Скорость вращения шпинделя не менее 5400 об/мин; 
Контроллеры, наличие: встроенный аудио контроллер с поддержкой HD Audio; сетевой контроллер 10/100/1000 Мбит/c; встроенный WiFi-модуль с поддержкой стандарта 802.11ac; Разъемы ввода-вывода, не менее:Не менее 2 портов USB 3.1 Gen1 на боковой панели корпуса; из них не менее одного - с поддержкой быстрой зарядки мобильных устройств и возможностью постоянной подачи питания, даже когда ПК выключен; Не менее 4 USB 3.1 Gen1 на задней панели; не менее 1 комбинированного аудиопорта для подключения наушников и микрофона на боковой панели корпуса; 1 порт DisplayPort с возможностью вывода изображения на внешний дисплей, в качестве входного порта внешнего источника сигнала. 1 разъем RJ-45; Дополнительно: Клавиатура: Количество клавиш – не менее 104 шт.; Клавиши с русскими, английскими символами, выполненными заводским способом; Раскладка кириллицы– Windows; Интерфейс – USB: Манипулятор «мышь» тип – оптическая; разрешение – не менее 1000 точек на дюйм; количество кнопок – не менее 2 шт.; Колесо прокрутки – не менее 1 шт.; Интерфейс – USB"</t>
  </si>
  <si>
    <t>262017.100.000001</t>
  </si>
  <si>
    <t>Монитор</t>
  </si>
  <si>
    <t>ЖК, диагональ более 23", но не более 30"</t>
  </si>
  <si>
    <t>"Монитор жидкокристаллический
Техничекие характеристики:
Диагональ, дюйм - 23,8; Максимальное разрешение - 1920x1080;Контрастность - 1000:1; Максимальное количество цветов - 16,7; Тип дисплея - FHD; Тип матрицы - IPS LED Backlit; Предустановленные режимы отображения - HDMI 24 DP 24; Соотношение сторон - 16:9; Диапазон регулировки по высоте, мм - 110 мм; Поворот, С - ±45; 
Наклон: -5~30 degrees; Яркость, кд/м² - 250; Подключения- VGA+DP, HDMI 1.4, 5х USB 3.0, 1 x3,5 мм; Тип блока питания - внутренний; Энергопотребление - максимальное 55 Вт; Режим ожидания, Вт - 0.5; Время отклика, миллисекунд - 6; Screen Illumination LED Backlight; Миллионов; Видео вход: VGA + HDMI 1.4 + DP1.2; Аудио Выход; 
Покрытие экрана: матовое, антибликовое; Цвет: черный;  Подставка: Подъемный поворотный шарнир; Мин.рабочая влажность: 10%. Мак.рабочая влажность: 80%; 
Мин.рабочая температура: 0C. Макс.рабочая температура: 40C; Стандарты: EPEAT, Gold, ENERGY STAR 7.0; Дополнительно: разъем для подключения ключа Kensington обязательно; Тип гарантии: Customer Carry-in or Mail-in Rapid Replacement Service; Размеры: высота не более: 373 мм, ширина не более: 540 мм; глубина не более: 261.8 мм; Вес не более: 3.38 кг; Комплектация: в комплекте должно быть: краткое руководство по установке, нормативные указание, кабель электропитания, переходник, пульт дистанционного управления, батарей, стереокабель RS232C, кронштейн."</t>
  </si>
  <si>
    <t>262017.100.000009</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</si>
  <si>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</si>
  <si>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</si>
  <si>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Услуги по техническому обеспечению системы управления техническим обслуживанием и ремонтом оборудования по НГДУ "Жайыкмунайгаз" АО "Эмбамунайгаз"</t>
  </si>
  <si>
    <t xml:space="preserve"> Услуги по техническому обеспечению системы управления техническим обслуживанием и ремонтом оборудования по НГДУ "Жылыоймунайгаз" АО "Эмбамунайгаз"</t>
  </si>
  <si>
    <t>Услуги по техническому обеспечению системы управления техническим обслуживанием и ремонтом оборудования по НГДУ "Кайнармунайгаз" АО "Эмбамунайгаз"</t>
  </si>
  <si>
    <t>Услуги по техническому обеспечению системы управления техническим обслуживанием и ремонтом оборудования по НГДУ "Доссормунайгаз" АО "Эмбамунайгаз"</t>
  </si>
  <si>
    <t>Услуги по техническому обеспечению системы управления техническим обслуживанием и ремонтом оборудования  по АУП, УПТОиКО, УЭМЭ АО "Эмбамунайгаз"</t>
  </si>
  <si>
    <t xml:space="preserve">"Ембімұнайгаз" АҚ ӨТҚ ж ҚБ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</si>
  <si>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УПТОиКО АО "Эмбамунайгаз"</t>
  </si>
  <si>
    <t>новая позиция</t>
  </si>
  <si>
    <t>2 -1 У</t>
  </si>
  <si>
    <t>3 -1 У</t>
  </si>
  <si>
    <t>4- 1 У</t>
  </si>
  <si>
    <t>5-1  У</t>
  </si>
  <si>
    <t>17- 1 У</t>
  </si>
  <si>
    <t>18- 1 У</t>
  </si>
  <si>
    <t>статья бюджета</t>
  </si>
  <si>
    <t>внеконтрактный (АУП)</t>
  </si>
  <si>
    <t>контрактный (ПСП)</t>
  </si>
  <si>
    <t>611011.200.000000</t>
  </si>
  <si>
    <t>140-15</t>
  </si>
  <si>
    <t>"Ембімұнайгаз" АҚ-на байланыс қызметін көрсету</t>
  </si>
  <si>
    <t>Услуги связи АО "Эмбамунайгаз"</t>
  </si>
  <si>
    <t>611042.100.000000</t>
  </si>
  <si>
    <t>"Ембімұнайгаз" АҚ-на бөлінген арна бойынша Интернет жүйесіне кіруді ұйымдастыру жөніндегі қызметтері</t>
  </si>
  <si>
    <t>Услуги по организации доступа к сети Интернет по выделенному каналу АО "Эмбамунайгаз"</t>
  </si>
  <si>
    <t xml:space="preserve"> 12.2018</t>
  </si>
  <si>
    <t>030</t>
  </si>
  <si>
    <t>060</t>
  </si>
  <si>
    <t>Якорь-труболержатель механический.Назначение - для предотвращения отворота и полета на забой подвески НКТи другого подземного оборудования и эксплуатации скважин глубинныминасосами в ЭК 0 , мм - от 168 до178, с возможностью натяжения колонныНКТ, т - от 5 до 12 сверх собственного веса.Технические характеристики:Условный диаметр эксплуатационной колонны, мм - 168;Присоединительная резьба - 73 (гладкая) по ГОСТ 633-80;Рабочая среда - нефть, газ, пластовая вода;Температура рабочей среды, С, до - 100;Наружный диаметр якоря, мм - 140;Длина, мм - от 830 до 900;Диаметр и тип проходного отверстия, мм - от 48 до S0;Комплект поставки включает в себя:- якорь-трубодержатель, шт - 1;Должен поставляться с комплектацией ЗИП:- пружины под плашки, шт - 8,- комплект планок пружинных, кмп - 1;- винт-фиксатор, шт - 1;- плашка, шт - 4;Перечень документов при поставке:- паспорт технический с указанием серийного номера;Особые условия - товар должен соответствовать чертежу (схеме) указаннойв приложении А.</t>
  </si>
  <si>
    <t>137-31</t>
  </si>
  <si>
    <t>220016064</t>
  </si>
  <si>
    <t xml:space="preserve">zakup.sk.kz </t>
  </si>
  <si>
    <t>номер материала</t>
  </si>
  <si>
    <t>ДепДобычиНефтИГаза</t>
  </si>
  <si>
    <t>контрактный</t>
  </si>
  <si>
    <t>19102023</t>
  </si>
  <si>
    <t>205959.300.000004</t>
  </si>
  <si>
    <t>г. Астана, пр. Кабанбай батыра 19</t>
  </si>
  <si>
    <t>07.2019</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</si>
  <si>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</si>
  <si>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</si>
  <si>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</si>
  <si>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19102020</t>
  </si>
  <si>
    <t>Для подготовки нефти  в летний период (с апреля по ноябрь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</si>
  <si>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19102021</t>
  </si>
  <si>
    <t>Для подготовки нефти  круглый год (в зимний и летний период) на объектах в НГДУ «Жылыоймунайгаз» ППН Каратон. Базовым деэмульгатором является деэмульгатор указанный в технологических регламентах НГДУ «Жылыоймунайгаз» ППН Каратон.
• Внешний вид должен быть однородным, не расслаивающимся на фазы, без взвешенных и оседающих частиц –от бледножелтого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40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900-950 кг/м3 при 20ᵒС;
• Массовая доля активной основы – количество эффективной составляющей деэмульгатора, выраженное в процентах от общей массы – в пределах 60-70% мас.</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</si>
  <si>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</si>
  <si>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</si>
  <si>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Карсак.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</si>
  <si>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</si>
  <si>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</si>
  <si>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</si>
  <si>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</si>
  <si>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</si>
  <si>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</si>
  <si>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 по Перечню</t>
  </si>
  <si>
    <t>711235.100.000004</t>
  </si>
  <si>
    <t>Инженерно-геодезические работы</t>
  </si>
  <si>
    <t>Топогеодезические/ геологические изыскания</t>
  </si>
  <si>
    <t>«Жылыоймұнайгаз» МГӨБ объектілерінде инженерлік-геодезиялық жұмыстар</t>
  </si>
  <si>
    <t>Инженерно-геодезические работы на объектах НГДУ "Жылыоймунайгаз"</t>
  </si>
  <si>
    <t xml:space="preserve">Атырауская область, Исатайский район </t>
  </si>
  <si>
    <t>«Жайықмұнайгаз» МГӨБ объектілерінде инженерлік-геодезиялық жұмыстар</t>
  </si>
  <si>
    <t>Инженерно-геодезические работы на объектах НГДУ "Жайыкмунайгаз"</t>
  </si>
  <si>
    <t>«армұнайгаз» МГӨБ объектілерінде инженерлік-геодезиялық жұмыстар</t>
  </si>
  <si>
    <t>Инженерно-геодезические работы на объектах НГДУ "Кайнармунайгаз"</t>
  </si>
  <si>
    <t xml:space="preserve">Атырауская область, Макатский район  </t>
  </si>
  <si>
    <t>«Доссормұнайгаз» МГӨБ объектілерінде инженерлік-геодезиялық жұмыстар</t>
  </si>
  <si>
    <t>Инженерно-геодезические работы на объектах НГДУ "Доссормунайгаз"</t>
  </si>
  <si>
    <t>421110.000.000001</t>
  </si>
  <si>
    <t>04.2019</t>
  </si>
  <si>
    <t>10.2020</t>
  </si>
  <si>
    <t>С.Балғымбаев кен орнының көсіпшілік автожолдары</t>
  </si>
  <si>
    <t>Внутрипромысловые автодороги м/р С.Балгимбаева (13,642км)</t>
  </si>
  <si>
    <t>332060.000.000000</t>
  </si>
  <si>
    <t>Работы по монтажу/внедрению автоматизированных систем управления/контроля/мониторинга/учета/диспетчеризации</t>
  </si>
  <si>
    <t>03.2019</t>
  </si>
  <si>
    <t>Атырауская область, Кзылкугинский район</t>
  </si>
  <si>
    <t xml:space="preserve">"Қайнармұнайгаз" МГӨБ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</si>
  <si>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НГДУ "Кайнармунайгаз"</t>
  </si>
  <si>
    <t>692010.000.000002</t>
  </si>
  <si>
    <t>Услуги по проведению аудита финансовой отчетности за 2019-2021 года</t>
  </si>
  <si>
    <t>п. 139</t>
  </si>
  <si>
    <t>75</t>
  </si>
  <si>
    <t>04.2022</t>
  </si>
  <si>
    <t>70</t>
  </si>
  <si>
    <t>услуга</t>
  </si>
  <si>
    <t>Қаржылық есептіліктің аудитін жүргізу жөніндегі қызмет көрсетулер 2019-2021 жж</t>
  </si>
  <si>
    <t>С.Балғымбаев кен орнының көсіпшілік автожолдары  нысанына техникалық бақылау  қызметін көрсету</t>
  </si>
  <si>
    <t xml:space="preserve">Услуги по техническому надзору объекта Внутрипромысловые автодороги м/р С.Балгимбаева </t>
  </si>
  <si>
    <t>План долгосрочных закупок ТРУ на 2019-2023 годы по АО "Эмбамунайгаз"</t>
  </si>
  <si>
    <t>Уточненный План долгосрочных закупок товаров, работ и услуг АО "Эмбамунайгаз" на 2019-2023 год, приказ №№ 120240021112-ДПЗ-2019 от 24.12. 2018г., утвержден приказом Заместителя Председателя Правления по развитию бизнеса Балжановым Б.К.</t>
  </si>
  <si>
    <t>1 изменения и дополнения №№ 120240021112-ДПЗ-2019-1 от 25.12. 2018г., утвержден приказом Заместителя Председателя Правления по развитию бизнеса Балжановым Б.К.</t>
  </si>
  <si>
    <t>30У</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</si>
  <si>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</si>
  <si>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</si>
  <si>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</si>
  <si>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29У</t>
  </si>
  <si>
    <t>изменение ЕНС ТРУ</t>
  </si>
  <si>
    <t>перенос в ГПЗ 2019 год</t>
  </si>
  <si>
    <t>19100848</t>
  </si>
  <si>
    <t>29 -1 Т</t>
  </si>
  <si>
    <t xml:space="preserve"> 02.2019</t>
  </si>
  <si>
    <t>14,20,21</t>
  </si>
  <si>
    <t>19100849</t>
  </si>
  <si>
    <t>31- 1 Т</t>
  </si>
  <si>
    <t>19100850</t>
  </si>
  <si>
    <t>34- 1 Т</t>
  </si>
  <si>
    <t>19100852</t>
  </si>
  <si>
    <t>33- 1 Т</t>
  </si>
  <si>
    <t>19100853</t>
  </si>
  <si>
    <t>32- 1 Т</t>
  </si>
  <si>
    <t>5 -1 Р</t>
  </si>
  <si>
    <t>25 -1 У</t>
  </si>
  <si>
    <t>13- 1 У</t>
  </si>
  <si>
    <t>02.2019</t>
  </si>
  <si>
    <t>14- 1 У</t>
  </si>
  <si>
    <t>12- 1 У</t>
  </si>
  <si>
    <t>34 У</t>
  </si>
  <si>
    <t>137-14</t>
  </si>
  <si>
    <t>С.Балғымбаев кен орнының көсіпшілік автожолдары  нысанына авторлық бақылау  қызметін көрсету</t>
  </si>
  <si>
    <t xml:space="preserve">Услуги по авторскому надзору объекта Внутрипромысловые автодороги м/р С.Балгимбаева </t>
  </si>
  <si>
    <t xml:space="preserve">в связи с необходимостью проведения оптимизации плана КС-2019г., соглано письма №107-24/6801 от 10.12.2018г.  АО "НК "КМГ" </t>
  </si>
  <si>
    <t>ДДНГ</t>
  </si>
  <si>
    <t>48 У</t>
  </si>
  <si>
    <t xml:space="preserve">773919.100.000000 </t>
  </si>
  <si>
    <t>Услуги по аренде нефтедобывающего оборудования</t>
  </si>
  <si>
    <t xml:space="preserve"> Атырауская область, Жылыойский  район</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</si>
  <si>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</si>
  <si>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</si>
  <si>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47 У</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</si>
  <si>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</si>
  <si>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</si>
  <si>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</si>
  <si>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46 У</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</si>
  <si>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</si>
  <si>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</si>
  <si>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45 У</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</si>
  <si>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</si>
  <si>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</si>
  <si>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44 У</t>
  </si>
  <si>
    <t>ЭЦСҚ қызмет көрсету "Жылыоймұнайгаз" МГӨБ</t>
  </si>
  <si>
    <t>Предоставление во временное пользование УЭЦН ЖылыойМГ</t>
  </si>
  <si>
    <t>43 У</t>
  </si>
  <si>
    <t>ЭЦСҚ қызмет көрсету "Жайықмұнайгаз" МГӨБ</t>
  </si>
  <si>
    <t>Предоставление во временное пользование УЭЦН ЖайыкМГ</t>
  </si>
  <si>
    <t>42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</si>
  <si>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</si>
  <si>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</si>
  <si>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41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</si>
  <si>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</si>
  <si>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</si>
  <si>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40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</si>
  <si>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</si>
  <si>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</si>
  <si>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39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</si>
  <si>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</si>
  <si>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</si>
  <si>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38 У</t>
  </si>
  <si>
    <t>Бұрандалы сорғы жұптарға (БСЖ) қызмет көрсету "Жылыоймұнайгаз" МГӨБ</t>
  </si>
  <si>
    <t>Предоставление во временное пользование ВНП ЖылыойМГ</t>
  </si>
  <si>
    <t>37 У</t>
  </si>
  <si>
    <t>БСЖ қызмет көрсету "Жайықмұнайгаз" МГӨБ</t>
  </si>
  <si>
    <t>Предоставление во временное пользование ВНП ЖайыкМГ</t>
  </si>
  <si>
    <t>36 У</t>
  </si>
  <si>
    <t>БСЖ қызмет көрсету "Доссормұнайгаз" МГӨБ</t>
  </si>
  <si>
    <t>Предоставление во временное пользование ВНП ДоссорМГ</t>
  </si>
  <si>
    <t>35 У</t>
  </si>
  <si>
    <t>БСЖ қызмет көрсету "Қайнармұнайгаз" МГӨБ</t>
  </si>
  <si>
    <t>Предоставление во временное пользование ВНП КайнарМГ</t>
  </si>
  <si>
    <t>33 У</t>
  </si>
  <si>
    <t>32 У</t>
  </si>
  <si>
    <t>50 У</t>
  </si>
  <si>
    <t>773919.900.000035</t>
  </si>
  <si>
    <t>Услуги по аренде специальной техники с водителем</t>
  </si>
  <si>
    <t>Көлік қызметтерін «Ембімұнайгаз» АҚ «Доссормунайгаз» ААҚ үшін арнайы жабдықпен қамтамасыз ету</t>
  </si>
  <si>
    <t>Оказание транспортных услуг специальной техникой для НГДУ "Доссормунайгаз" АО "Эмбамунайгаз"</t>
  </si>
  <si>
    <t>49 У</t>
  </si>
  <si>
    <t>773919.900.000004</t>
  </si>
  <si>
    <t>Услуги по аренде самоходных машин</t>
  </si>
  <si>
    <t>«Ембімұнайгаз» АҚ «Доссормунайгаз» НГДУ үшін өздігінен жүретін машиналармен көліктік қызметтерді ұсыну</t>
  </si>
  <si>
    <t>Оказание транспортных услуг самоходными машинами для НГДУ "Доссормунайгаз" АО "Эмбамунайгаз"</t>
  </si>
  <si>
    <t>31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</si>
  <si>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</si>
  <si>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</si>
  <si>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</si>
  <si>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«Ембімұнайгаз» АҚ «Жайықмұнайгаз» ҰБХ үшін технологиялық көлік құралдарымен жүктерді тасымалдау бойынша көліктік қызметтер көрсету</t>
  </si>
  <si>
    <t>Оказание транспортных услуг по перевозке грузов технологическим автотранспортом для НГДУ "Жайыкмунайгаз" АО "Эмбамунайгаз"</t>
  </si>
  <si>
    <t>исключить в связи с переносом в ГПЗ</t>
  </si>
  <si>
    <t>2 изменения и дополнения №№ 120240021112-ДПЗ-2019-2 от 17.01. 2019г., утвержден приказом Управляющего директора по коммерческим вопросам Чакликовым Е.Т,</t>
  </si>
  <si>
    <t>14;</t>
  </si>
  <si>
    <t>16-1 Т</t>
  </si>
  <si>
    <t>15-1 Т</t>
  </si>
  <si>
    <t>14-1 Т</t>
  </si>
  <si>
    <t>Для подготовки нефти  круглогодично (в зимний и летний период)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</si>
  <si>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14;27;29;30;47;48;49;55;</t>
  </si>
  <si>
    <t>14;27;29;30;47;48;49;</t>
  </si>
  <si>
    <t>12-1 Т</t>
  </si>
  <si>
    <t>7-1 Т</t>
  </si>
  <si>
    <t>Для подготовки нефти на объектах в НГДУ "Доссормунайгаз" ППН Карсак. м/р Ботакан.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</si>
  <si>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14;27;29;30;47;48;49;55:</t>
  </si>
  <si>
    <t>11-1 Т</t>
  </si>
  <si>
    <t>6-1 Т</t>
  </si>
  <si>
    <t>10-1 Т</t>
  </si>
  <si>
    <t>9-1 Т</t>
  </si>
  <si>
    <t>5-1 Т</t>
  </si>
  <si>
    <t>4 -1Р</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</si>
  <si>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</si>
  <si>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</si>
  <si>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8,9,14,19,29,30,33,34,37,38,49,50,55,56</t>
  </si>
  <si>
    <t>ОООС</t>
  </si>
  <si>
    <t>10 Р</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</si>
  <si>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</si>
  <si>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</si>
  <si>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</si>
  <si>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</si>
  <si>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</si>
  <si>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новая позицияя</t>
  </si>
  <si>
    <t>16 -1У</t>
  </si>
  <si>
    <t>14,20,29,30,33,34,37,38,49,50</t>
  </si>
  <si>
    <t>15-1 У</t>
  </si>
  <si>
    <t>18-1 У</t>
  </si>
  <si>
    <t>20-1 У</t>
  </si>
  <si>
    <t>внеконтракта</t>
  </si>
  <si>
    <t>17 -1У</t>
  </si>
  <si>
    <t>53 У</t>
  </si>
  <si>
    <t>52 У</t>
  </si>
  <si>
    <t>55 У</t>
  </si>
  <si>
    <t>54 У</t>
  </si>
  <si>
    <t>51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</si>
</sst>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_-* #,##0.00\ _р_._-;\-* #,##0.00\ _р_._-;_-* &quot;-&quot;??\ _р_._-;_-@_-"/>
    <numFmt numFmtId="165" formatCode="_(* #,##0.00_);_(* \(#,##0.00\);_(* &quot;-&quot;??_);_(@_)"/>
    <numFmt numFmtId="166" formatCode="#,##0.000"/>
    <numFmt numFmtId="167" formatCode="_-* #,##0.00_р_._-;\-* #,##0.00_р_._-;_-* &quot;-&quot;??_р_._-;_-@_-"/>
    <numFmt numFmtId="168" formatCode="#,##0.00;[Red]#,##0.00"/>
    <numFmt numFmtId="169" formatCode="#,##0.00\ _₽"/>
    <numFmt numFmtId="170" formatCode="000000"/>
    <numFmt numFmtId="171" formatCode="0.000"/>
    <numFmt numFmtId="172" formatCode="#,##0.00_р_."/>
    <numFmt numFmtId="173" formatCode="#,##0.000000"/>
    <numFmt numFmtId="174" formatCode="#,##0.00000_р_."/>
    <numFmt numFmtId="175" formatCode="#,##0.000000_р_."/>
    <numFmt numFmtId="176" formatCode="#,##0_р_."/>
    <numFmt numFmtId="177" formatCode="[$-419]#,##0.00"/>
  </numFmts>
  <fonts count="28"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Times New Roman"/>
      <family val="1"/>
      <charset val="204"/>
    </font>
    <font>
      <sz val="11"/>
      <color theme="1"/>
      <name val="Times New Roman"/>
      <family val="1"/>
      <charset val="204"/>
    </font>
    <font>
      <sz val="11"/>
      <name val="Times New Roman"/>
      <family val="1"/>
      <charset val="204"/>
    </font>
    <font>
      <sz val="10"/>
      <color theme="1"/>
      <name val="Times New Roman"/>
      <family val="1"/>
      <charset val="204"/>
    </font>
    <font>
      <sz val="12"/>
      <color theme="1"/>
      <name val="Calibri"/>
      <family val="2"/>
      <charset val="204"/>
      <scheme val="minor"/>
    </font>
    <font>
      <sz val="10"/>
      <color indexed="8"/>
      <name val="Arial"/>
      <family val="2"/>
    </font>
    <font>
      <i/>
      <sz val="10"/>
      <name val="Times New Roman"/>
      <family val="1"/>
      <charset val="204"/>
    </font>
    <font>
      <b/>
      <sz val="11"/>
      <color theme="1"/>
      <name val="Times New Roman"/>
      <family val="1"/>
      <charset val="204"/>
    </font>
    <font>
      <sz val="10"/>
      <name val="Calibri"/>
      <family val="2"/>
      <charset val="204"/>
      <scheme val="minor"/>
    </font>
    <font>
      <sz val="11"/>
      <name val="Calibri"/>
      <family val="2"/>
      <charset val="204"/>
    </font>
    <font>
      <sz val="10"/>
      <color theme="1"/>
      <name val="Calibri"/>
      <family val="2"/>
      <charset val="204"/>
      <scheme val="minor"/>
    </font>
    <font>
      <sz val="11"/>
      <name val="Calibri"/>
      <family val="2"/>
      <charset val="204"/>
    </font>
    <font>
      <sz val="11"/>
      <color rgb="FF212529"/>
      <name val="Arial"/>
      <family val="2"/>
      <charset val="204"/>
    </font>
    <font>
      <b/>
      <sz val="9"/>
      <name val="Times New Roman"/>
      <family val="1"/>
      <charset val="204"/>
    </font>
    <font>
      <sz val="9"/>
      <name val="Times New Roman"/>
      <family val="1"/>
      <charset val="204"/>
    </font>
    <font>
      <sz val="10"/>
      <color rgb="FFFF0000"/>
      <name val="Times New Roman"/>
      <family val="1"/>
      <charset val="204"/>
    </font>
    <font>
      <b/>
      <sz val="11"/>
      <name val="Times New Roman"/>
      <family val="1"/>
      <charset val="204"/>
    </font>
    <font>
      <sz val="10"/>
      <name val="Calibri"/>
      <family val="2"/>
      <charset val="204"/>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59999389629810485"/>
        <bgColor rgb="FF000000"/>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theme="1"/>
      </left>
      <right/>
      <top style="thin">
        <color theme="1"/>
      </top>
      <bottom style="thin">
        <color theme="1"/>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s>
  <cellStyleXfs count="22">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4"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15" fillId="0" borderId="0"/>
    <xf numFmtId="0" fontId="7" fillId="0" borderId="0"/>
    <xf numFmtId="0" fontId="1" fillId="0" borderId="0"/>
  </cellStyleXfs>
  <cellXfs count="489">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0" fontId="3" fillId="0" borderId="4" xfId="2" applyFont="1" applyFill="1" applyBorder="1" applyAlignment="1">
      <alignment horizontal="center" vertical="center"/>
    </xf>
    <xf numFmtId="0" fontId="13" fillId="0" borderId="4" xfId="0" applyFont="1" applyFill="1" applyBorder="1"/>
    <xf numFmtId="49" fontId="3" fillId="0" borderId="0" xfId="0" applyNumberFormat="1" applyFont="1" applyFill="1" applyBorder="1" applyAlignment="1">
      <alignment horizontal="left"/>
    </xf>
    <xf numFmtId="49" fontId="3" fillId="0" borderId="4" xfId="0" applyNumberFormat="1" applyFont="1" applyFill="1" applyBorder="1" applyAlignment="1">
      <alignment horizontal="center" vertical="center"/>
    </xf>
    <xf numFmtId="4" fontId="3" fillId="0" borderId="4" xfId="0" applyNumberFormat="1" applyFont="1" applyFill="1" applyBorder="1" applyAlignment="1">
      <alignment horizontal="right" vertical="top"/>
    </xf>
    <xf numFmtId="4" fontId="3" fillId="0" borderId="0" xfId="2" applyNumberFormat="1" applyFont="1" applyFill="1" applyAlignment="1">
      <alignment horizontal="left" vertical="center"/>
    </xf>
    <xf numFmtId="0" fontId="3" fillId="0" borderId="0" xfId="0" applyFont="1" applyFill="1" applyAlignment="1">
      <alignment horizontal="left"/>
    </xf>
    <xf numFmtId="0" fontId="3" fillId="0" borderId="4" xfId="0" applyFont="1" applyFill="1" applyBorder="1" applyAlignment="1">
      <alignment horizontal="left" vertical="top" wrapText="1"/>
    </xf>
    <xf numFmtId="4" fontId="13" fillId="0" borderId="4" xfId="0" applyNumberFormat="1" applyFont="1" applyFill="1" applyBorder="1" applyAlignment="1">
      <alignment horizontal="center" vertical="center"/>
    </xf>
    <xf numFmtId="0" fontId="5" fillId="4" borderId="4" xfId="2" applyFont="1" applyFill="1" applyBorder="1" applyAlignment="1">
      <alignment horizontal="left" vertical="center"/>
    </xf>
    <xf numFmtId="0" fontId="3" fillId="0" borderId="4" xfId="0" applyFont="1" applyFill="1" applyBorder="1" applyAlignment="1">
      <alignment vertical="center" wrapText="1"/>
    </xf>
    <xf numFmtId="49" fontId="3" fillId="0" borderId="4" xfId="0" applyNumberFormat="1" applyFont="1" applyFill="1" applyBorder="1" applyAlignment="1">
      <alignment horizontal="left"/>
    </xf>
    <xf numFmtId="169" fontId="3" fillId="0" borderId="4" xfId="0" applyNumberFormat="1" applyFont="1" applyFill="1" applyBorder="1" applyAlignment="1">
      <alignment horizontal="left"/>
    </xf>
    <xf numFmtId="169" fontId="3" fillId="0" borderId="0" xfId="0" applyNumberFormat="1" applyFont="1" applyFill="1" applyBorder="1" applyAlignment="1">
      <alignment horizontal="left"/>
    </xf>
    <xf numFmtId="0" fontId="3" fillId="0" borderId="0" xfId="20" applyFont="1" applyFill="1" applyAlignment="1">
      <alignment horizontal="left"/>
    </xf>
    <xf numFmtId="169" fontId="3" fillId="0" borderId="0" xfId="20"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4" borderId="4" xfId="0" applyNumberFormat="1" applyFont="1" applyFill="1" applyBorder="1" applyAlignment="1">
      <alignment horizontal="left"/>
    </xf>
    <xf numFmtId="49" fontId="5" fillId="4" borderId="4" xfId="0" applyNumberFormat="1" applyFont="1" applyFill="1" applyBorder="1" applyAlignment="1">
      <alignment horizontal="left" vertical="center"/>
    </xf>
    <xf numFmtId="169" fontId="3" fillId="4" borderId="4" xfId="0" applyNumberFormat="1" applyFont="1" applyFill="1" applyBorder="1" applyAlignment="1">
      <alignment horizontal="left"/>
    </xf>
    <xf numFmtId="169" fontId="3" fillId="4" borderId="4" xfId="0" applyNumberFormat="1" applyFont="1" applyFill="1" applyBorder="1" applyAlignment="1">
      <alignment horizontal="left" vertical="center"/>
    </xf>
    <xf numFmtId="49" fontId="3" fillId="0" borderId="4" xfId="12" applyNumberFormat="1" applyFont="1" applyFill="1" applyBorder="1" applyAlignment="1">
      <alignment horizontal="left" vertical="center"/>
    </xf>
    <xf numFmtId="169" fontId="5" fillId="4" borderId="4" xfId="0" applyNumberFormat="1" applyFont="1" applyFill="1" applyBorder="1" applyAlignment="1">
      <alignment horizontal="left" vertical="center"/>
    </xf>
    <xf numFmtId="169" fontId="5" fillId="4" borderId="4" xfId="1" applyNumberFormat="1" applyFont="1" applyFill="1" applyBorder="1" applyAlignment="1">
      <alignment horizontal="left" vertical="center"/>
    </xf>
    <xf numFmtId="49" fontId="5" fillId="3" borderId="4" xfId="0" applyNumberFormat="1" applyFont="1" applyFill="1" applyBorder="1" applyAlignment="1">
      <alignment horizontal="left" vertical="center"/>
    </xf>
    <xf numFmtId="49" fontId="13" fillId="0" borderId="4" xfId="0" applyNumberFormat="1" applyFont="1" applyFill="1" applyBorder="1" applyAlignment="1">
      <alignment horizontal="center" vertical="center"/>
    </xf>
    <xf numFmtId="49" fontId="5" fillId="3" borderId="4" xfId="0" applyNumberFormat="1" applyFont="1" applyFill="1" applyBorder="1" applyAlignment="1">
      <alignment horizontal="left"/>
    </xf>
    <xf numFmtId="49" fontId="3" fillId="0" borderId="4" xfId="0" applyNumberFormat="1" applyFont="1" applyFill="1" applyBorder="1" applyAlignment="1">
      <alignment horizontal="left" vertical="top"/>
    </xf>
    <xf numFmtId="49" fontId="3" fillId="0" borderId="4" xfId="0" applyNumberFormat="1" applyFont="1" applyFill="1" applyBorder="1"/>
    <xf numFmtId="49" fontId="3" fillId="0" borderId="4" xfId="0" applyNumberFormat="1" applyFont="1" applyFill="1" applyBorder="1" applyAlignment="1">
      <alignment wrapText="1"/>
    </xf>
    <xf numFmtId="49" fontId="12" fillId="0" borderId="4" xfId="0" applyNumberFormat="1" applyFont="1" applyFill="1" applyBorder="1" applyAlignment="1">
      <alignment horizontal="left"/>
    </xf>
    <xf numFmtId="1" fontId="13" fillId="0" borderId="4"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71" fontId="13" fillId="0" borderId="4" xfId="0" applyNumberFormat="1" applyFont="1" applyFill="1" applyBorder="1" applyAlignment="1">
      <alignment horizontal="center" vertical="center"/>
    </xf>
    <xf numFmtId="2" fontId="13" fillId="0" borderId="4"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wrapText="1"/>
    </xf>
    <xf numFmtId="49" fontId="13" fillId="0" borderId="4" xfId="0" applyNumberFormat="1" applyFont="1" applyFill="1" applyBorder="1" applyAlignment="1">
      <alignment horizontal="left" vertical="top"/>
    </xf>
    <xf numFmtId="49" fontId="12" fillId="0" borderId="4" xfId="12" applyNumberFormat="1" applyFont="1" applyFill="1" applyBorder="1" applyAlignment="1">
      <alignment horizontal="left" vertical="center"/>
    </xf>
    <xf numFmtId="0" fontId="19" fillId="0" borderId="6" xfId="0" applyFont="1" applyFill="1" applyBorder="1" applyAlignment="1">
      <alignment horizontal="left" vertical="top" wrapText="1"/>
    </xf>
    <xf numFmtId="49" fontId="3" fillId="0" borderId="4" xfId="0" applyNumberFormat="1" applyFont="1" applyFill="1" applyBorder="1" applyAlignment="1">
      <alignment vertical="top"/>
    </xf>
    <xf numFmtId="49" fontId="13" fillId="0" borderId="4" xfId="0" applyNumberFormat="1" applyFont="1" applyFill="1" applyBorder="1"/>
    <xf numFmtId="0" fontId="3" fillId="0" borderId="4" xfId="0" applyFont="1" applyFill="1" applyBorder="1"/>
    <xf numFmtId="0" fontId="13" fillId="0" borderId="4" xfId="0" applyFont="1" applyFill="1" applyBorder="1" applyAlignment="1">
      <alignment horizontal="center" vertical="center"/>
    </xf>
    <xf numFmtId="0" fontId="19" fillId="0" borderId="7" xfId="0" applyFont="1" applyFill="1" applyBorder="1" applyAlignment="1">
      <alignment horizontal="left" vertical="top" wrapText="1"/>
    </xf>
    <xf numFmtId="49" fontId="11" fillId="0" borderId="4" xfId="0" applyNumberFormat="1" applyFont="1" applyFill="1" applyBorder="1" applyAlignment="1">
      <alignment horizontal="center" vertical="center" wrapText="1"/>
    </xf>
    <xf numFmtId="2" fontId="13" fillId="0" borderId="4" xfId="0" applyNumberFormat="1" applyFont="1" applyFill="1" applyBorder="1" applyAlignment="1">
      <alignment horizontal="right" vertical="center"/>
    </xf>
    <xf numFmtId="4" fontId="13" fillId="0" borderId="4" xfId="0" applyNumberFormat="1" applyFont="1" applyFill="1" applyBorder="1" applyAlignment="1">
      <alignment horizontal="right" vertical="center"/>
    </xf>
    <xf numFmtId="171" fontId="13" fillId="0" borderId="4" xfId="0" applyNumberFormat="1" applyFont="1" applyFill="1" applyBorder="1" applyAlignment="1">
      <alignment horizontal="right" vertical="center"/>
    </xf>
    <xf numFmtId="0" fontId="3" fillId="0" borderId="4" xfId="0" applyFont="1" applyFill="1" applyBorder="1" applyAlignment="1">
      <alignment wrapText="1"/>
    </xf>
    <xf numFmtId="0" fontId="3" fillId="0" borderId="4" xfId="0" applyNumberFormat="1" applyFont="1" applyFill="1" applyBorder="1" applyAlignment="1">
      <alignment horizontal="right" wrapText="1"/>
    </xf>
    <xf numFmtId="0" fontId="3" fillId="0" borderId="4" xfId="0" applyNumberFormat="1" applyFont="1" applyFill="1" applyBorder="1" applyAlignment="1">
      <alignment wrapText="1"/>
    </xf>
    <xf numFmtId="0" fontId="3" fillId="0" borderId="4" xfId="0" applyFont="1" applyFill="1" applyBorder="1" applyAlignment="1">
      <alignment horizontal="right" wrapText="1"/>
    </xf>
    <xf numFmtId="49" fontId="3" fillId="0" borderId="4" xfId="0" applyNumberFormat="1" applyFont="1" applyFill="1" applyBorder="1" applyAlignment="1">
      <alignment horizontal="center" wrapText="1"/>
    </xf>
    <xf numFmtId="1" fontId="3" fillId="0" borderId="4" xfId="0" applyNumberFormat="1" applyFont="1" applyFill="1" applyBorder="1" applyAlignment="1">
      <alignment wrapText="1"/>
    </xf>
    <xf numFmtId="172" fontId="3" fillId="0" borderId="4" xfId="0" applyNumberFormat="1" applyFont="1" applyFill="1" applyBorder="1" applyAlignment="1">
      <alignment horizontal="right"/>
    </xf>
    <xf numFmtId="166" fontId="3" fillId="0" borderId="4" xfId="0" applyNumberFormat="1" applyFont="1" applyFill="1" applyBorder="1" applyAlignment="1">
      <alignment horizontal="right"/>
    </xf>
    <xf numFmtId="174" fontId="3" fillId="0" borderId="4" xfId="0" applyNumberFormat="1" applyFont="1" applyFill="1" applyBorder="1" applyAlignment="1">
      <alignment horizontal="right"/>
    </xf>
    <xf numFmtId="175" fontId="3" fillId="0" borderId="4" xfId="0" applyNumberFormat="1" applyFont="1" applyFill="1" applyBorder="1" applyAlignment="1">
      <alignment horizontal="right"/>
    </xf>
    <xf numFmtId="49" fontId="13" fillId="0" borderId="4" xfId="0" applyNumberFormat="1" applyFont="1" applyFill="1" applyBorder="1" applyAlignment="1">
      <alignment horizontal="left" vertical="top" wrapText="1"/>
    </xf>
    <xf numFmtId="4" fontId="13" fillId="0" borderId="4" xfId="0" applyNumberFormat="1" applyFont="1" applyFill="1" applyBorder="1" applyAlignment="1">
      <alignment horizontal="right" vertical="top"/>
    </xf>
    <xf numFmtId="173" fontId="13" fillId="0" borderId="4" xfId="0" applyNumberFormat="1" applyFont="1" applyFill="1" applyBorder="1" applyAlignment="1">
      <alignment horizontal="right" vertical="top"/>
    </xf>
    <xf numFmtId="173" fontId="3" fillId="0" borderId="4" xfId="0" applyNumberFormat="1" applyFont="1" applyFill="1" applyBorder="1" applyAlignment="1">
      <alignment horizontal="right"/>
    </xf>
    <xf numFmtId="49" fontId="3" fillId="0" borderId="4" xfId="0" applyNumberFormat="1" applyFont="1" applyFill="1" applyBorder="1" applyAlignment="1">
      <alignment horizontal="right" wrapText="1"/>
    </xf>
    <xf numFmtId="171" fontId="13" fillId="0" borderId="4" xfId="0" applyNumberFormat="1" applyFont="1" applyFill="1" applyBorder="1" applyAlignment="1">
      <alignment horizontal="right" vertical="center" wrapText="1"/>
    </xf>
    <xf numFmtId="1" fontId="13" fillId="0" borderId="4" xfId="0" applyNumberFormat="1" applyFont="1" applyFill="1" applyBorder="1" applyAlignment="1">
      <alignment horizontal="right" vertical="center"/>
    </xf>
    <xf numFmtId="49" fontId="13" fillId="0" borderId="4" xfId="0" applyNumberFormat="1" applyFont="1" applyFill="1" applyBorder="1" applyAlignment="1">
      <alignment horizontal="right" vertical="center"/>
    </xf>
    <xf numFmtId="164" fontId="13" fillId="0" borderId="4" xfId="1" applyFont="1" applyFill="1" applyBorder="1" applyAlignment="1">
      <alignment horizontal="right" vertical="center"/>
    </xf>
    <xf numFmtId="169" fontId="13" fillId="0" borderId="4" xfId="0" applyNumberFormat="1" applyFont="1" applyFill="1" applyBorder="1" applyAlignment="1">
      <alignment horizontal="right" vertical="center" wrapText="1"/>
    </xf>
    <xf numFmtId="169" fontId="13" fillId="0" borderId="4" xfId="0" applyNumberFormat="1" applyFont="1" applyFill="1" applyBorder="1" applyAlignment="1">
      <alignment horizontal="right" vertical="center"/>
    </xf>
    <xf numFmtId="43" fontId="13" fillId="0" borderId="4" xfId="0" applyNumberFormat="1" applyFont="1" applyFill="1" applyBorder="1" applyAlignment="1">
      <alignment horizontal="right" vertical="center" wrapText="1"/>
    </xf>
    <xf numFmtId="49" fontId="13" fillId="0" borderId="2"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0" xfId="0" applyFont="1" applyFill="1"/>
    <xf numFmtId="0" fontId="13" fillId="0" borderId="4" xfId="2" applyNumberFormat="1" applyFont="1" applyFill="1" applyBorder="1" applyAlignment="1">
      <alignment horizontal="right" vertical="center" wrapText="1"/>
    </xf>
    <xf numFmtId="0" fontId="13" fillId="0" borderId="4" xfId="0" applyNumberFormat="1" applyFont="1" applyFill="1" applyBorder="1" applyAlignment="1">
      <alignment horizontal="center" vertical="center" wrapText="1"/>
    </xf>
    <xf numFmtId="0" fontId="13" fillId="0" borderId="4" xfId="2" applyFont="1" applyFill="1" applyBorder="1" applyAlignment="1">
      <alignment horizontal="center" vertical="center" wrapText="1"/>
    </xf>
    <xf numFmtId="49" fontId="13" fillId="0" borderId="4" xfId="0" applyNumberFormat="1" applyFont="1" applyFill="1" applyBorder="1" applyAlignment="1">
      <alignment horizontal="right" vertical="center" wrapText="1"/>
    </xf>
    <xf numFmtId="1" fontId="13" fillId="0" borderId="4" xfId="0" applyNumberFormat="1" applyFont="1" applyFill="1" applyBorder="1" applyAlignment="1">
      <alignment horizontal="center" vertical="center" wrapText="1"/>
    </xf>
    <xf numFmtId="164" fontId="13" fillId="0" borderId="4" xfId="1" applyFont="1" applyFill="1" applyBorder="1" applyAlignment="1">
      <alignment horizontal="right" vertical="center" wrapText="1"/>
    </xf>
    <xf numFmtId="2" fontId="13" fillId="0" borderId="4" xfId="0" applyNumberFormat="1" applyFont="1" applyFill="1" applyBorder="1" applyAlignment="1">
      <alignment horizontal="right" vertical="center" wrapText="1"/>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4" xfId="12" applyNumberFormat="1" applyFont="1" applyFill="1" applyBorder="1" applyAlignment="1">
      <alignment horizontal="center" vertical="center"/>
    </xf>
    <xf numFmtId="0" fontId="19" fillId="0" borderId="4" xfId="0" applyFont="1" applyFill="1" applyBorder="1" applyAlignment="1">
      <alignment horizontal="left" vertical="top" wrapText="1"/>
    </xf>
    <xf numFmtId="0" fontId="13" fillId="0" borderId="4" xfId="5" applyFont="1" applyFill="1" applyBorder="1" applyAlignment="1">
      <alignment horizontal="center" vertical="center" wrapText="1"/>
    </xf>
    <xf numFmtId="0" fontId="3" fillId="0" borderId="0" xfId="12" applyFont="1" applyFill="1" applyAlignment="1">
      <alignment horizontal="center" vertical="center" wrapText="1"/>
    </xf>
    <xf numFmtId="1" fontId="13" fillId="0" borderId="4" xfId="0" applyNumberFormat="1" applyFont="1" applyFill="1" applyBorder="1" applyAlignment="1">
      <alignment horizontal="right" vertical="center" wrapText="1"/>
    </xf>
    <xf numFmtId="49" fontId="3" fillId="0" borderId="4" xfId="12" applyNumberFormat="1" applyFont="1" applyFill="1" applyBorder="1" applyAlignment="1">
      <alignment horizontal="center" vertical="center" wrapText="1"/>
    </xf>
    <xf numFmtId="0" fontId="13" fillId="0" borderId="4" xfId="5" applyNumberFormat="1" applyFont="1" applyFill="1" applyBorder="1" applyAlignment="1" applyProtection="1">
      <alignment horizontal="center" vertical="center" wrapText="1"/>
      <protection hidden="1"/>
    </xf>
    <xf numFmtId="0" fontId="13" fillId="0" borderId="4" xfId="0" applyNumberFormat="1" applyFont="1" applyFill="1" applyBorder="1" applyAlignment="1">
      <alignment horizontal="center" vertical="center"/>
    </xf>
    <xf numFmtId="10" fontId="13" fillId="0" borderId="4" xfId="2" applyNumberFormat="1" applyFont="1" applyFill="1" applyBorder="1" applyAlignment="1">
      <alignment horizontal="center" vertical="center" wrapText="1"/>
    </xf>
    <xf numFmtId="43" fontId="11" fillId="0" borderId="4" xfId="0" applyNumberFormat="1" applyFont="1" applyFill="1" applyBorder="1" applyAlignment="1">
      <alignment horizontal="center" vertical="center"/>
    </xf>
    <xf numFmtId="0" fontId="13" fillId="0" borderId="4" xfId="12" applyFont="1" applyFill="1" applyBorder="1" applyAlignment="1">
      <alignment horizontal="center" vertical="center" wrapText="1"/>
    </xf>
    <xf numFmtId="49" fontId="13" fillId="0" borderId="4" xfId="0" applyNumberFormat="1" applyFont="1" applyFill="1" applyBorder="1" applyAlignment="1">
      <alignment wrapText="1"/>
    </xf>
    <xf numFmtId="0" fontId="3" fillId="0" borderId="4" xfId="0" applyFont="1" applyFill="1" applyBorder="1" applyAlignment="1">
      <alignment vertical="top" wrapText="1"/>
    </xf>
    <xf numFmtId="166" fontId="3" fillId="0" borderId="4" xfId="0" applyNumberFormat="1" applyFont="1" applyFill="1" applyBorder="1"/>
    <xf numFmtId="172" fontId="3" fillId="0" borderId="4" xfId="0" applyNumberFormat="1" applyFont="1" applyFill="1" applyBorder="1"/>
    <xf numFmtId="166" fontId="3" fillId="0" borderId="4" xfId="0" applyNumberFormat="1" applyFont="1" applyFill="1" applyBorder="1" applyAlignment="1">
      <alignment wrapText="1"/>
    </xf>
    <xf numFmtId="4" fontId="3" fillId="0" borderId="4" xfId="0" applyNumberFormat="1" applyFont="1" applyFill="1" applyBorder="1" applyAlignment="1">
      <alignment wrapText="1"/>
    </xf>
    <xf numFmtId="49" fontId="3" fillId="0" borderId="4" xfId="0" applyNumberFormat="1" applyFont="1" applyFill="1" applyBorder="1" applyAlignment="1">
      <alignment horizontal="left" vertical="top" wrapText="1"/>
    </xf>
    <xf numFmtId="173" fontId="3" fillId="0" borderId="4" xfId="0" applyNumberFormat="1" applyFont="1" applyFill="1" applyBorder="1" applyAlignment="1">
      <alignment horizontal="right" vertical="top"/>
    </xf>
    <xf numFmtId="0" fontId="18" fillId="0" borderId="4" xfId="0" applyFont="1" applyFill="1" applyBorder="1" applyAlignment="1">
      <alignment vertical="center" wrapText="1"/>
    </xf>
    <xf numFmtId="49" fontId="12" fillId="0" borderId="4" xfId="0" applyNumberFormat="1" applyFont="1" applyFill="1" applyBorder="1" applyAlignment="1">
      <alignment wrapText="1"/>
    </xf>
    <xf numFmtId="0" fontId="12" fillId="0" borderId="4" xfId="0" applyFont="1" applyFill="1" applyBorder="1"/>
    <xf numFmtId="0" fontId="12" fillId="0" borderId="10" xfId="0" applyFont="1" applyFill="1" applyBorder="1" applyAlignment="1">
      <alignment horizontal="left" vertical="top" wrapText="1"/>
    </xf>
    <xf numFmtId="0" fontId="12" fillId="0" borderId="4" xfId="0" applyFont="1" applyFill="1" applyBorder="1" applyAlignment="1">
      <alignment vertical="top" wrapText="1"/>
    </xf>
    <xf numFmtId="0" fontId="12" fillId="0" borderId="4" xfId="0" applyFont="1" applyFill="1" applyBorder="1" applyAlignment="1">
      <alignment wrapText="1"/>
    </xf>
    <xf numFmtId="0" fontId="12" fillId="0" borderId="4" xfId="0" applyFont="1" applyFill="1" applyBorder="1" applyAlignment="1">
      <alignment horizontal="left" vertical="top" wrapText="1"/>
    </xf>
    <xf numFmtId="49" fontId="12" fillId="0" borderId="4" xfId="0" applyNumberFormat="1" applyFont="1" applyFill="1" applyBorder="1" applyAlignment="1">
      <alignment horizontal="center" wrapText="1"/>
    </xf>
    <xf numFmtId="1" fontId="11" fillId="0" borderId="4"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166" fontId="12" fillId="0" borderId="4" xfId="0" applyNumberFormat="1" applyFont="1" applyFill="1" applyBorder="1"/>
    <xf numFmtId="172" fontId="12" fillId="0" borderId="4" xfId="0" applyNumberFormat="1" applyFont="1" applyFill="1" applyBorder="1"/>
    <xf numFmtId="49" fontId="12" fillId="0" borderId="4" xfId="0" applyNumberFormat="1" applyFont="1" applyFill="1" applyBorder="1" applyAlignment="1">
      <alignment horizontal="center" vertical="center" wrapText="1"/>
    </xf>
    <xf numFmtId="0" fontId="12" fillId="0" borderId="0" xfId="0" applyFont="1" applyFill="1"/>
    <xf numFmtId="166" fontId="12" fillId="0" borderId="4" xfId="0" applyNumberFormat="1" applyFont="1" applyFill="1" applyBorder="1" applyAlignment="1">
      <alignment wrapText="1"/>
    </xf>
    <xf numFmtId="4" fontId="12" fillId="0" borderId="4" xfId="0" applyNumberFormat="1" applyFont="1" applyFill="1" applyBorder="1" applyAlignment="1">
      <alignment wrapText="1"/>
    </xf>
    <xf numFmtId="4" fontId="13" fillId="0" borderId="4" xfId="0" applyNumberFormat="1" applyFont="1" applyFill="1" applyBorder="1" applyAlignment="1">
      <alignment horizontal="right" vertical="center" wrapText="1"/>
    </xf>
    <xf numFmtId="49" fontId="13" fillId="0" borderId="4" xfId="0" applyNumberFormat="1" applyFont="1" applyFill="1" applyBorder="1" applyAlignment="1">
      <alignment vertical="center"/>
    </xf>
    <xf numFmtId="49" fontId="13" fillId="0" borderId="4" xfId="0" applyNumberFormat="1" applyFont="1" applyFill="1" applyBorder="1" applyAlignment="1">
      <alignment horizontal="left" vertical="center"/>
    </xf>
    <xf numFmtId="0" fontId="20" fillId="0" borderId="4" xfId="0" applyNumberFormat="1" applyFont="1" applyFill="1" applyBorder="1" applyAlignment="1">
      <alignment horizontal="left" vertical="center" wrapText="1"/>
    </xf>
    <xf numFmtId="0" fontId="13" fillId="0" borderId="0" xfId="0" applyFont="1" applyFill="1"/>
    <xf numFmtId="0" fontId="11" fillId="0" borderId="4" xfId="0" applyFont="1" applyFill="1" applyBorder="1"/>
    <xf numFmtId="0" fontId="12" fillId="0" borderId="4" xfId="0" applyFont="1" applyFill="1" applyBorder="1" applyAlignment="1">
      <alignment vertical="center" wrapText="1"/>
    </xf>
    <xf numFmtId="0" fontId="17" fillId="0" borderId="4" xfId="0" applyFont="1" applyFill="1" applyBorder="1" applyAlignment="1"/>
    <xf numFmtId="0" fontId="21" fillId="0" borderId="10" xfId="0" applyFont="1" applyFill="1" applyBorder="1" applyAlignment="1">
      <alignment horizontal="left" vertical="top" wrapText="1"/>
    </xf>
    <xf numFmtId="49" fontId="11" fillId="0" borderId="4" xfId="0" applyNumberFormat="1" applyFont="1" applyFill="1" applyBorder="1" applyAlignment="1">
      <alignment horizontal="center" vertical="center"/>
    </xf>
    <xf numFmtId="1" fontId="11" fillId="0" borderId="4" xfId="0" applyNumberFormat="1" applyFont="1" applyFill="1" applyBorder="1" applyAlignment="1">
      <alignment horizontal="center" vertical="center"/>
    </xf>
    <xf numFmtId="171" fontId="11" fillId="0" borderId="4" xfId="0" applyNumberFormat="1" applyFont="1" applyFill="1" applyBorder="1" applyAlignment="1">
      <alignment horizontal="center" vertical="center"/>
    </xf>
    <xf numFmtId="2" fontId="11" fillId="0" borderId="4" xfId="0" applyNumberFormat="1" applyFont="1" applyFill="1" applyBorder="1" applyAlignment="1">
      <alignment horizontal="center" vertical="center"/>
    </xf>
    <xf numFmtId="169" fontId="11" fillId="0" borderId="4" xfId="0" applyNumberFormat="1" applyFont="1" applyFill="1" applyBorder="1" applyAlignment="1">
      <alignment horizontal="center" vertical="center"/>
    </xf>
    <xf numFmtId="4" fontId="11" fillId="0" borderId="4" xfId="0" applyNumberFormat="1" applyFont="1" applyFill="1" applyBorder="1" applyAlignment="1">
      <alignment horizontal="right" vertical="center" wrapText="1"/>
    </xf>
    <xf numFmtId="169" fontId="12" fillId="0" borderId="4" xfId="0" applyNumberFormat="1" applyFont="1" applyFill="1" applyBorder="1" applyAlignment="1">
      <alignment horizontal="left" vertical="center" wrapText="1"/>
    </xf>
    <xf numFmtId="170" fontId="12" fillId="0" borderId="4" xfId="0" applyNumberFormat="1" applyFont="1" applyFill="1" applyBorder="1" applyAlignment="1">
      <alignment horizontal="left" vertical="top" wrapText="1"/>
    </xf>
    <xf numFmtId="49" fontId="11" fillId="0" borderId="4" xfId="0" applyNumberFormat="1" applyFont="1" applyFill="1" applyBorder="1" applyAlignment="1">
      <alignment horizontal="left" vertical="center" wrapText="1"/>
    </xf>
    <xf numFmtId="0" fontId="12" fillId="0" borderId="4" xfId="12" applyFont="1" applyFill="1" applyBorder="1" applyAlignment="1">
      <alignment horizontal="left" vertical="center" wrapText="1"/>
    </xf>
    <xf numFmtId="0" fontId="11" fillId="0" borderId="4" xfId="0" applyFont="1" applyFill="1" applyBorder="1" applyAlignment="1">
      <alignment wrapText="1"/>
    </xf>
    <xf numFmtId="0" fontId="11" fillId="0" borderId="0" xfId="0" applyFont="1" applyFill="1"/>
    <xf numFmtId="49" fontId="11" fillId="0" borderId="4" xfId="0" applyNumberFormat="1" applyFont="1" applyFill="1" applyBorder="1" applyAlignment="1">
      <alignment wrapText="1"/>
    </xf>
    <xf numFmtId="49" fontId="11" fillId="0" borderId="0" xfId="0" applyNumberFormat="1" applyFont="1" applyFill="1" applyAlignment="1">
      <alignment horizontal="center" vertical="center"/>
    </xf>
    <xf numFmtId="2" fontId="11" fillId="0" borderId="4" xfId="0" applyNumberFormat="1" applyFont="1" applyFill="1" applyBorder="1" applyAlignment="1">
      <alignment horizontal="center" vertical="center" wrapText="1"/>
    </xf>
    <xf numFmtId="43" fontId="11" fillId="0" borderId="4" xfId="0" applyNumberFormat="1" applyFont="1" applyFill="1" applyBorder="1" applyAlignment="1">
      <alignment horizontal="right" vertical="center" wrapText="1"/>
    </xf>
    <xf numFmtId="0" fontId="12" fillId="0" borderId="4" xfId="0" applyNumberFormat="1" applyFont="1" applyFill="1" applyBorder="1" applyAlignment="1">
      <alignment horizontal="center" vertical="center" wrapText="1"/>
    </xf>
    <xf numFmtId="49" fontId="5" fillId="3" borderId="4" xfId="0" applyNumberFormat="1" applyFont="1" applyFill="1" applyBorder="1" applyAlignment="1">
      <alignment horizontal="left" vertical="center"/>
    </xf>
    <xf numFmtId="176" fontId="3" fillId="0" borderId="4" xfId="0" applyNumberFormat="1" applyFont="1" applyFill="1" applyBorder="1" applyAlignment="1">
      <alignment horizontal="right"/>
    </xf>
    <xf numFmtId="176" fontId="3" fillId="0" borderId="4" xfId="0" applyNumberFormat="1" applyFont="1" applyFill="1" applyBorder="1" applyAlignment="1">
      <alignment wrapText="1"/>
    </xf>
    <xf numFmtId="0" fontId="19" fillId="0" borderId="6" xfId="0" applyFont="1" applyBorder="1" applyAlignment="1">
      <alignment horizontal="left" vertical="top" wrapText="1"/>
    </xf>
    <xf numFmtId="49" fontId="3" fillId="0" borderId="8" xfId="0" applyNumberFormat="1" applyFont="1" applyFill="1" applyBorder="1" applyAlignment="1">
      <alignment horizontal="center" vertical="top" wrapText="1"/>
    </xf>
    <xf numFmtId="0" fontId="19" fillId="0" borderId="7" xfId="0" applyFont="1" applyBorder="1" applyAlignment="1">
      <alignment horizontal="left" vertical="top" wrapText="1"/>
    </xf>
    <xf numFmtId="0" fontId="19" fillId="0" borderId="4" xfId="0" applyFont="1" applyBorder="1" applyAlignment="1">
      <alignment horizontal="left" vertical="top" wrapText="1"/>
    </xf>
    <xf numFmtId="0" fontId="13" fillId="2" borderId="4" xfId="0" applyFont="1" applyFill="1" applyBorder="1" applyAlignment="1">
      <alignment horizontal="left" vertical="center"/>
    </xf>
    <xf numFmtId="0" fontId="13" fillId="2" borderId="1" xfId="19" applyFont="1" applyFill="1" applyBorder="1" applyAlignment="1">
      <alignment vertical="center" wrapText="1"/>
    </xf>
    <xf numFmtId="49" fontId="11" fillId="2" borderId="1" xfId="0" applyNumberFormat="1" applyFont="1" applyFill="1" applyBorder="1" applyAlignment="1">
      <alignment vertical="center" wrapText="1"/>
    </xf>
    <xf numFmtId="49" fontId="13" fillId="2" borderId="4" xfId="0" applyNumberFormat="1" applyFont="1" applyFill="1" applyBorder="1" applyAlignment="1">
      <alignment horizontal="center" vertical="center"/>
    </xf>
    <xf numFmtId="1" fontId="13" fillId="2" borderId="4" xfId="0" applyNumberFormat="1" applyFont="1" applyFill="1" applyBorder="1" applyAlignment="1">
      <alignment horizontal="center" vertical="center"/>
    </xf>
    <xf numFmtId="49" fontId="12" fillId="2" borderId="4" xfId="0" applyNumberFormat="1" applyFont="1" applyFill="1" applyBorder="1" applyAlignment="1">
      <alignment horizontal="left" wrapText="1"/>
    </xf>
    <xf numFmtId="49" fontId="12" fillId="2" borderId="4" xfId="0" applyNumberFormat="1" applyFont="1" applyFill="1" applyBorder="1" applyAlignment="1">
      <alignment horizontal="center" vertical="center"/>
    </xf>
    <xf numFmtId="49" fontId="13" fillId="2" borderId="4" xfId="0" applyNumberFormat="1" applyFont="1" applyFill="1" applyBorder="1" applyAlignment="1">
      <alignment horizontal="left" vertical="center" wrapText="1"/>
    </xf>
    <xf numFmtId="1" fontId="3" fillId="2" borderId="4"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1" fontId="13" fillId="2" borderId="4" xfId="0" applyNumberFormat="1" applyFont="1" applyFill="1" applyBorder="1" applyAlignment="1">
      <alignment horizontal="right" vertical="center"/>
    </xf>
    <xf numFmtId="4" fontId="12" fillId="2" borderId="4" xfId="0" applyNumberFormat="1" applyFont="1" applyFill="1" applyBorder="1" applyAlignment="1"/>
    <xf numFmtId="2" fontId="13" fillId="2" borderId="4" xfId="0" applyNumberFormat="1" applyFont="1" applyFill="1" applyBorder="1" applyAlignment="1">
      <alignment vertical="center"/>
    </xf>
    <xf numFmtId="171" fontId="13" fillId="2" borderId="4" xfId="0" applyNumberFormat="1" applyFont="1" applyFill="1" applyBorder="1" applyAlignment="1">
      <alignment horizontal="right" vertical="center"/>
    </xf>
    <xf numFmtId="2" fontId="13" fillId="2" borderId="4" xfId="0" applyNumberFormat="1" applyFont="1" applyFill="1" applyBorder="1" applyAlignment="1">
      <alignment horizontal="right" vertical="center"/>
    </xf>
    <xf numFmtId="4" fontId="13" fillId="2" borderId="4" xfId="0" applyNumberFormat="1" applyFont="1" applyFill="1" applyBorder="1" applyAlignment="1">
      <alignment vertical="center"/>
    </xf>
    <xf numFmtId="49" fontId="3" fillId="2" borderId="4" xfId="0" applyNumberFormat="1" applyFont="1" applyFill="1" applyBorder="1" applyAlignment="1">
      <alignment vertical="center"/>
    </xf>
    <xf numFmtId="0" fontId="3" fillId="2" borderId="4" xfId="5" applyFont="1" applyFill="1" applyBorder="1" applyAlignment="1">
      <alignment horizontal="left" vertical="center" wrapText="1"/>
    </xf>
    <xf numFmtId="0" fontId="3" fillId="2" borderId="4" xfId="5" applyFont="1" applyFill="1" applyBorder="1" applyAlignment="1">
      <alignment vertical="center" wrapText="1"/>
    </xf>
    <xf numFmtId="49" fontId="13" fillId="2" borderId="4" xfId="0" applyNumberFormat="1" applyFont="1" applyFill="1" applyBorder="1" applyAlignment="1">
      <alignment horizontal="center" vertical="center" wrapText="1"/>
    </xf>
    <xf numFmtId="49" fontId="3" fillId="2" borderId="4" xfId="0" applyNumberFormat="1" applyFont="1" applyFill="1" applyBorder="1" applyAlignment="1">
      <alignment horizontal="left" vertical="center"/>
    </xf>
    <xf numFmtId="0" fontId="13" fillId="2" borderId="4" xfId="0" applyFont="1" applyFill="1" applyBorder="1"/>
    <xf numFmtId="49" fontId="3" fillId="2" borderId="4" xfId="0" applyNumberFormat="1" applyFont="1" applyFill="1" applyBorder="1" applyAlignment="1">
      <alignment vertical="top" wrapText="1"/>
    </xf>
    <xf numFmtId="0" fontId="13" fillId="2" borderId="4" xfId="0" applyFont="1" applyFill="1" applyBorder="1" applyAlignment="1">
      <alignment horizontal="right"/>
    </xf>
    <xf numFmtId="0" fontId="13" fillId="2" borderId="4" xfId="0" applyFont="1" applyFill="1" applyBorder="1" applyAlignment="1">
      <alignment wrapText="1"/>
    </xf>
    <xf numFmtId="49" fontId="3" fillId="0" borderId="3" xfId="0" applyNumberFormat="1" applyFont="1" applyFill="1" applyBorder="1" applyAlignment="1">
      <alignment horizontal="center" vertical="top"/>
    </xf>
    <xf numFmtId="49" fontId="13" fillId="0" borderId="0" xfId="0" applyNumberFormat="1" applyFont="1" applyFill="1" applyAlignment="1">
      <alignment horizontal="center" vertical="center"/>
    </xf>
    <xf numFmtId="164" fontId="3" fillId="0" borderId="4" xfId="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164" fontId="13" fillId="0" borderId="4" xfId="1" applyFont="1" applyFill="1" applyBorder="1" applyAlignment="1">
      <alignment horizontal="center" vertical="center" wrapText="1"/>
    </xf>
    <xf numFmtId="49" fontId="3" fillId="0" borderId="0" xfId="0" applyNumberFormat="1" applyFont="1" applyFill="1" applyAlignment="1">
      <alignment horizontal="center" vertical="center" wrapText="1"/>
    </xf>
    <xf numFmtId="177" fontId="23" fillId="0" borderId="0" xfId="2" applyNumberFormat="1" applyFont="1" applyFill="1" applyBorder="1" applyAlignment="1">
      <alignment horizontal="left" vertical="center"/>
    </xf>
    <xf numFmtId="177" fontId="24" fillId="0" borderId="0" xfId="2" applyNumberFormat="1" applyFont="1" applyFill="1" applyBorder="1" applyAlignment="1">
      <alignment horizontal="left" vertical="center"/>
    </xf>
    <xf numFmtId="0" fontId="19" fillId="0" borderId="9" xfId="0" applyFont="1" applyBorder="1" applyAlignment="1">
      <alignment horizontal="left" vertical="top" wrapText="1"/>
    </xf>
    <xf numFmtId="0" fontId="12" fillId="0" borderId="1" xfId="0" applyFont="1" applyFill="1" applyBorder="1"/>
    <xf numFmtId="0" fontId="21" fillId="0" borderId="12" xfId="0" applyFont="1" applyFill="1" applyBorder="1" applyAlignment="1">
      <alignment horizontal="left" vertical="top" wrapText="1"/>
    </xf>
    <xf numFmtId="49" fontId="11" fillId="0" borderId="1" xfId="0" applyNumberFormat="1" applyFont="1" applyFill="1" applyBorder="1" applyAlignment="1">
      <alignment horizontal="center" vertical="center" wrapText="1"/>
    </xf>
    <xf numFmtId="0" fontId="22" fillId="0" borderId="4" xfId="0" applyFont="1" applyFill="1" applyBorder="1"/>
    <xf numFmtId="49" fontId="3" fillId="5" borderId="4" xfId="0" applyNumberFormat="1" applyFont="1" applyFill="1" applyBorder="1" applyAlignment="1">
      <alignment wrapText="1"/>
    </xf>
    <xf numFmtId="0" fontId="18" fillId="5" borderId="4" xfId="0" applyFont="1" applyFill="1" applyBorder="1" applyAlignment="1">
      <alignment vertical="center" wrapText="1"/>
    </xf>
    <xf numFmtId="0" fontId="19" fillId="5" borderId="6" xfId="0" applyFont="1" applyFill="1" applyBorder="1" applyAlignment="1">
      <alignment horizontal="left" vertical="top" wrapText="1"/>
    </xf>
    <xf numFmtId="0" fontId="3" fillId="5" borderId="4" xfId="0" applyFont="1" applyFill="1" applyBorder="1"/>
    <xf numFmtId="0" fontId="3" fillId="5" borderId="4" xfId="0" applyNumberFormat="1" applyFont="1" applyFill="1" applyBorder="1" applyAlignment="1">
      <alignment wrapText="1"/>
    </xf>
    <xf numFmtId="0" fontId="3" fillId="5" borderId="4" xfId="0" applyFont="1" applyFill="1" applyBorder="1" applyAlignment="1">
      <alignment wrapText="1"/>
    </xf>
    <xf numFmtId="49" fontId="3" fillId="5" borderId="4" xfId="0" applyNumberFormat="1" applyFont="1" applyFill="1" applyBorder="1" applyAlignment="1">
      <alignment horizontal="center" wrapText="1"/>
    </xf>
    <xf numFmtId="166" fontId="3" fillId="5" borderId="4" xfId="0" applyNumberFormat="1" applyFont="1" applyFill="1" applyBorder="1"/>
    <xf numFmtId="172" fontId="3" fillId="5" borderId="4" xfId="0" applyNumberFormat="1" applyFont="1" applyFill="1" applyBorder="1"/>
    <xf numFmtId="0" fontId="3" fillId="5" borderId="0" xfId="0" applyFont="1" applyFill="1"/>
    <xf numFmtId="49" fontId="3" fillId="6" borderId="4" xfId="0" applyNumberFormat="1" applyFont="1" applyFill="1" applyBorder="1" applyAlignment="1">
      <alignment wrapText="1"/>
    </xf>
    <xf numFmtId="49" fontId="3" fillId="6" borderId="4" xfId="0" applyNumberFormat="1" applyFont="1" applyFill="1" applyBorder="1" applyAlignment="1">
      <alignment horizontal="left"/>
    </xf>
    <xf numFmtId="49" fontId="3" fillId="6" borderId="4" xfId="0" applyNumberFormat="1" applyFont="1" applyFill="1" applyBorder="1"/>
    <xf numFmtId="0" fontId="3" fillId="6" borderId="4" xfId="0" applyFont="1" applyFill="1" applyBorder="1" applyAlignment="1">
      <alignment wrapText="1"/>
    </xf>
    <xf numFmtId="0" fontId="3" fillId="6" borderId="4" xfId="0" applyFont="1" applyFill="1" applyBorder="1" applyAlignment="1">
      <alignment horizontal="left" vertical="top" wrapText="1"/>
    </xf>
    <xf numFmtId="4" fontId="3" fillId="6" borderId="4" xfId="0" applyNumberFormat="1" applyFont="1" applyFill="1" applyBorder="1" applyAlignment="1">
      <alignment wrapText="1"/>
    </xf>
    <xf numFmtId="166" fontId="3" fillId="5" borderId="4" xfId="0" applyNumberFormat="1" applyFont="1" applyFill="1" applyBorder="1" applyAlignment="1">
      <alignment wrapText="1"/>
    </xf>
    <xf numFmtId="2" fontId="3" fillId="0" borderId="4" xfId="0" applyNumberFormat="1" applyFont="1" applyFill="1" applyBorder="1" applyAlignment="1">
      <alignment horizontal="right"/>
    </xf>
    <xf numFmtId="0" fontId="19" fillId="6" borderId="7" xfId="0" applyFont="1" applyFill="1" applyBorder="1" applyAlignment="1">
      <alignment horizontal="left" vertical="top" wrapText="1"/>
    </xf>
    <xf numFmtId="49" fontId="3" fillId="6" borderId="4" xfId="12" applyNumberFormat="1" applyFont="1" applyFill="1" applyBorder="1" applyAlignment="1">
      <alignment horizontal="center" vertical="center"/>
    </xf>
    <xf numFmtId="49" fontId="3" fillId="6" borderId="4" xfId="0" applyNumberFormat="1" applyFont="1" applyFill="1" applyBorder="1" applyAlignment="1">
      <alignment vertical="center" wrapText="1"/>
    </xf>
    <xf numFmtId="49" fontId="13" fillId="6" borderId="4" xfId="0" applyNumberFormat="1" applyFont="1" applyFill="1" applyBorder="1" applyAlignment="1">
      <alignment horizontal="center" vertical="center" wrapText="1"/>
    </xf>
    <xf numFmtId="49" fontId="3" fillId="6" borderId="4" xfId="0" applyNumberFormat="1" applyFont="1" applyFill="1" applyBorder="1" applyAlignment="1">
      <alignment horizontal="left" vertical="center"/>
    </xf>
    <xf numFmtId="49" fontId="3" fillId="6" borderId="0" xfId="0" applyNumberFormat="1" applyFont="1" applyFill="1" applyBorder="1" applyAlignment="1">
      <alignment horizontal="left"/>
    </xf>
    <xf numFmtId="49" fontId="3" fillId="5" borderId="4" xfId="0" applyNumberFormat="1" applyFont="1" applyFill="1" applyBorder="1" applyAlignment="1">
      <alignment horizontal="left"/>
    </xf>
    <xf numFmtId="0" fontId="19" fillId="5" borderId="7" xfId="0" applyFont="1" applyFill="1" applyBorder="1" applyAlignment="1">
      <alignment horizontal="left" vertical="top" wrapText="1"/>
    </xf>
    <xf numFmtId="0" fontId="19" fillId="5" borderId="4" xfId="0" applyFont="1" applyFill="1" applyBorder="1" applyAlignment="1">
      <alignment horizontal="left" vertical="top" wrapText="1"/>
    </xf>
    <xf numFmtId="49" fontId="3" fillId="5" borderId="8" xfId="0" applyNumberFormat="1" applyFont="1" applyFill="1" applyBorder="1" applyAlignment="1">
      <alignment horizontal="center" vertical="top" wrapText="1"/>
    </xf>
    <xf numFmtId="49" fontId="3" fillId="5" borderId="4" xfId="12" applyNumberFormat="1" applyFont="1" applyFill="1" applyBorder="1" applyAlignment="1">
      <alignment horizontal="center" vertical="center"/>
    </xf>
    <xf numFmtId="49" fontId="13" fillId="5" borderId="4" xfId="0" applyNumberFormat="1" applyFont="1" applyFill="1" applyBorder="1" applyAlignment="1">
      <alignment horizontal="center" vertical="center" wrapText="1"/>
    </xf>
    <xf numFmtId="49" fontId="3" fillId="5" borderId="0" xfId="0" applyNumberFormat="1" applyFont="1" applyFill="1" applyBorder="1" applyAlignment="1">
      <alignment horizontal="left"/>
    </xf>
    <xf numFmtId="49" fontId="13" fillId="6" borderId="4" xfId="0" applyNumberFormat="1" applyFont="1" applyFill="1" applyBorder="1" applyAlignment="1">
      <alignment vertical="center"/>
    </xf>
    <xf numFmtId="49" fontId="13" fillId="6" borderId="4" xfId="0" applyNumberFormat="1" applyFont="1" applyFill="1" applyBorder="1" applyAlignment="1">
      <alignment horizontal="center" vertical="center"/>
    </xf>
    <xf numFmtId="49" fontId="13" fillId="6" borderId="0" xfId="0" applyNumberFormat="1" applyFont="1" applyFill="1" applyAlignment="1">
      <alignment horizontal="center" vertical="center"/>
    </xf>
    <xf numFmtId="49" fontId="13" fillId="5" borderId="4" xfId="0" applyNumberFormat="1" applyFont="1" applyFill="1" applyBorder="1" applyAlignment="1">
      <alignment horizontal="center" vertical="center"/>
    </xf>
    <xf numFmtId="49" fontId="13" fillId="5" borderId="4" xfId="0" applyNumberFormat="1" applyFont="1" applyFill="1" applyBorder="1" applyAlignment="1">
      <alignment vertical="center"/>
    </xf>
    <xf numFmtId="49" fontId="13" fillId="5" borderId="0" xfId="0" applyNumberFormat="1" applyFont="1" applyFill="1" applyAlignment="1">
      <alignment horizontal="center" vertical="center"/>
    </xf>
    <xf numFmtId="0" fontId="18" fillId="6" borderId="4" xfId="0" applyFont="1" applyFill="1" applyBorder="1" applyAlignment="1">
      <alignment vertical="center" wrapText="1"/>
    </xf>
    <xf numFmtId="0" fontId="19" fillId="6" borderId="6" xfId="0" applyFont="1" applyFill="1" applyBorder="1" applyAlignment="1">
      <alignment horizontal="left" vertical="top" wrapText="1"/>
    </xf>
    <xf numFmtId="0" fontId="13" fillId="6" borderId="4" xfId="0" applyNumberFormat="1" applyFont="1" applyFill="1" applyBorder="1" applyAlignment="1">
      <alignment horizontal="center" vertical="center" wrapText="1"/>
    </xf>
    <xf numFmtId="49" fontId="3" fillId="6" borderId="4" xfId="0" applyNumberFormat="1" applyFont="1" applyFill="1" applyBorder="1" applyAlignment="1">
      <alignment horizontal="center" vertical="center" wrapText="1"/>
    </xf>
    <xf numFmtId="169" fontId="3" fillId="6" borderId="4" xfId="0" applyNumberFormat="1" applyFont="1" applyFill="1" applyBorder="1" applyAlignment="1"/>
    <xf numFmtId="169" fontId="3" fillId="6" borderId="4" xfId="0" applyNumberFormat="1" applyFont="1" applyFill="1" applyBorder="1" applyAlignment="1">
      <alignment horizontal="left"/>
    </xf>
    <xf numFmtId="169" fontId="3" fillId="6" borderId="4" xfId="0" applyNumberFormat="1" applyFont="1" applyFill="1" applyBorder="1" applyAlignment="1">
      <alignment wrapText="1"/>
    </xf>
    <xf numFmtId="170" fontId="3" fillId="6" borderId="4" xfId="0" applyNumberFormat="1" applyFont="1" applyFill="1" applyBorder="1" applyAlignment="1">
      <alignment wrapText="1"/>
    </xf>
    <xf numFmtId="0" fontId="13" fillId="5" borderId="4" xfId="2" applyFont="1" applyFill="1" applyBorder="1" applyAlignment="1">
      <alignment horizontal="center" vertical="center" wrapText="1"/>
    </xf>
    <xf numFmtId="0" fontId="13" fillId="5" borderId="4" xfId="5" applyFont="1" applyFill="1" applyBorder="1" applyAlignment="1">
      <alignment horizontal="center" vertical="center" wrapText="1"/>
    </xf>
    <xf numFmtId="0" fontId="13" fillId="5" borderId="4" xfId="2" applyNumberFormat="1" applyFont="1" applyFill="1" applyBorder="1" applyAlignment="1">
      <alignment horizontal="right" vertical="center" wrapText="1"/>
    </xf>
    <xf numFmtId="0" fontId="13" fillId="5" borderId="4" xfId="0" applyNumberFormat="1" applyFont="1" applyFill="1" applyBorder="1" applyAlignment="1">
      <alignment horizontal="center" vertical="center" wrapText="1"/>
    </xf>
    <xf numFmtId="49" fontId="13" fillId="5" borderId="4" xfId="0" applyNumberFormat="1" applyFont="1" applyFill="1" applyBorder="1" applyAlignment="1">
      <alignment horizontal="right" vertical="center" wrapText="1"/>
    </xf>
    <xf numFmtId="1" fontId="13" fillId="5" borderId="4" xfId="0" applyNumberFormat="1" applyFont="1" applyFill="1" applyBorder="1" applyAlignment="1">
      <alignment horizontal="center" vertical="center" wrapText="1"/>
    </xf>
    <xf numFmtId="171" fontId="13" fillId="5" borderId="4" xfId="0" applyNumberFormat="1" applyFont="1" applyFill="1" applyBorder="1" applyAlignment="1">
      <alignment horizontal="right" vertical="center" wrapText="1"/>
    </xf>
    <xf numFmtId="164" fontId="13" fillId="5" borderId="4" xfId="1" applyFont="1" applyFill="1" applyBorder="1" applyAlignment="1">
      <alignment horizontal="right" vertical="center" wrapText="1"/>
    </xf>
    <xf numFmtId="169" fontId="13" fillId="5" borderId="4" xfId="0" applyNumberFormat="1" applyFont="1" applyFill="1" applyBorder="1" applyAlignment="1">
      <alignment horizontal="right" vertical="center" wrapText="1"/>
    </xf>
    <xf numFmtId="43" fontId="13" fillId="5" borderId="4" xfId="0" applyNumberFormat="1" applyFont="1" applyFill="1" applyBorder="1" applyAlignment="1">
      <alignment horizontal="right" vertical="center" wrapText="1"/>
    </xf>
    <xf numFmtId="2" fontId="13" fillId="5" borderId="4" xfId="0" applyNumberFormat="1" applyFont="1" applyFill="1" applyBorder="1" applyAlignment="1">
      <alignment horizontal="right" vertical="center" wrapText="1"/>
    </xf>
    <xf numFmtId="0" fontId="3" fillId="5" borderId="0" xfId="12" applyFont="1" applyFill="1" applyAlignment="1">
      <alignment horizontal="center" vertical="center" wrapText="1"/>
    </xf>
    <xf numFmtId="0" fontId="3" fillId="6" borderId="4" xfId="0" applyFont="1" applyFill="1" applyBorder="1" applyAlignment="1">
      <alignment vertical="center" wrapText="1"/>
    </xf>
    <xf numFmtId="49" fontId="3" fillId="6" borderId="4" xfId="0" applyNumberFormat="1" applyFont="1" applyFill="1" applyBorder="1" applyAlignment="1">
      <alignment horizontal="center" vertical="center"/>
    </xf>
    <xf numFmtId="1" fontId="3" fillId="6" borderId="4" xfId="0" applyNumberFormat="1" applyFont="1" applyFill="1" applyBorder="1" applyAlignment="1">
      <alignment horizontal="center" vertical="center"/>
    </xf>
    <xf numFmtId="0" fontId="3" fillId="6" borderId="4" xfId="5" applyFont="1" applyFill="1" applyBorder="1" applyAlignment="1">
      <alignment horizontal="left" vertical="center" wrapText="1"/>
    </xf>
    <xf numFmtId="0" fontId="3" fillId="6" borderId="4" xfId="0" applyFont="1" applyFill="1" applyBorder="1" applyAlignment="1">
      <alignment horizontal="center" vertical="center"/>
    </xf>
    <xf numFmtId="49" fontId="5" fillId="6" borderId="0" xfId="0" applyNumberFormat="1" applyFont="1" applyFill="1" applyAlignment="1">
      <alignment horizontal="center" vertical="center"/>
    </xf>
    <xf numFmtId="0" fontId="27" fillId="6" borderId="7" xfId="0" applyFont="1" applyFill="1" applyBorder="1" applyAlignment="1">
      <alignment horizontal="left" vertical="top" wrapText="1"/>
    </xf>
    <xf numFmtId="0" fontId="3" fillId="6" borderId="4" xfId="0" applyFont="1" applyFill="1" applyBorder="1" applyAlignment="1">
      <alignment horizontal="left" vertical="center" wrapText="1"/>
    </xf>
    <xf numFmtId="0" fontId="3" fillId="6" borderId="4" xfId="2" applyFont="1" applyFill="1" applyBorder="1" applyAlignment="1">
      <alignment horizontal="center" vertical="center" wrapText="1"/>
    </xf>
    <xf numFmtId="0" fontId="3" fillId="6" borderId="4" xfId="5" applyFont="1" applyFill="1" applyBorder="1" applyAlignment="1">
      <alignment horizontal="center" vertical="center" wrapText="1"/>
    </xf>
    <xf numFmtId="0" fontId="3" fillId="6" borderId="4" xfId="2" applyNumberFormat="1" applyFont="1" applyFill="1" applyBorder="1" applyAlignment="1">
      <alignment horizontal="right" vertical="center" wrapText="1"/>
    </xf>
    <xf numFmtId="0" fontId="3" fillId="6" borderId="4" xfId="0" applyNumberFormat="1" applyFont="1" applyFill="1" applyBorder="1" applyAlignment="1">
      <alignment horizontal="center" vertical="center" wrapText="1"/>
    </xf>
    <xf numFmtId="49" fontId="3" fillId="6" borderId="4" xfId="0" applyNumberFormat="1" applyFont="1" applyFill="1" applyBorder="1" applyAlignment="1">
      <alignment horizontal="right" vertical="center" wrapText="1"/>
    </xf>
    <xf numFmtId="1" fontId="3" fillId="6" borderId="4" xfId="0" applyNumberFormat="1" applyFont="1" applyFill="1" applyBorder="1" applyAlignment="1">
      <alignment horizontal="center" vertical="center" wrapText="1"/>
    </xf>
    <xf numFmtId="171" fontId="3" fillId="6" borderId="4" xfId="0" applyNumberFormat="1" applyFont="1" applyFill="1" applyBorder="1" applyAlignment="1">
      <alignment horizontal="right" vertical="center" wrapText="1"/>
    </xf>
    <xf numFmtId="164" fontId="3" fillId="6" borderId="4" xfId="1" applyFont="1" applyFill="1" applyBorder="1" applyAlignment="1">
      <alignment horizontal="right" vertical="center" wrapText="1"/>
    </xf>
    <xf numFmtId="169" fontId="3" fillId="6" borderId="4" xfId="0" applyNumberFormat="1" applyFont="1" applyFill="1" applyBorder="1" applyAlignment="1">
      <alignment vertical="center"/>
    </xf>
    <xf numFmtId="169" fontId="3" fillId="6" borderId="4" xfId="0" applyNumberFormat="1" applyFont="1" applyFill="1" applyBorder="1" applyAlignment="1">
      <alignment horizontal="right" vertical="center" wrapText="1"/>
    </xf>
    <xf numFmtId="0" fontId="3" fillId="6" borderId="4" xfId="2" applyFont="1" applyFill="1" applyBorder="1" applyAlignment="1">
      <alignment horizontal="center" vertical="center"/>
    </xf>
    <xf numFmtId="0" fontId="3" fillId="6" borderId="4" xfId="5" applyFont="1" applyFill="1" applyBorder="1" applyAlignment="1">
      <alignment horizontal="left" vertical="center"/>
    </xf>
    <xf numFmtId="169" fontId="3" fillId="6" borderId="4" xfId="0" applyNumberFormat="1" applyFont="1" applyFill="1" applyBorder="1" applyAlignment="1">
      <alignment vertical="center" wrapText="1"/>
    </xf>
    <xf numFmtId="43" fontId="3" fillId="6" borderId="4" xfId="0" applyNumberFormat="1" applyFont="1" applyFill="1" applyBorder="1" applyAlignment="1">
      <alignment horizontal="right" vertical="center" wrapText="1"/>
    </xf>
    <xf numFmtId="2" fontId="3" fillId="6" borderId="4" xfId="0" applyNumberFormat="1" applyFont="1" applyFill="1" applyBorder="1" applyAlignment="1">
      <alignment horizontal="right" vertical="center" wrapText="1"/>
    </xf>
    <xf numFmtId="0" fontId="3" fillId="6" borderId="4" xfId="2" applyFont="1" applyFill="1" applyBorder="1" applyAlignment="1">
      <alignment horizontal="left" vertical="center" wrapText="1"/>
    </xf>
    <xf numFmtId="0" fontId="3" fillId="6" borderId="1" xfId="2" applyFont="1" applyFill="1" applyBorder="1" applyAlignment="1">
      <alignment horizontal="center" vertical="center"/>
    </xf>
    <xf numFmtId="0" fontId="3" fillId="6" borderId="1" xfId="5" applyFont="1" applyFill="1" applyBorder="1" applyAlignment="1">
      <alignment horizontal="center" vertical="center" wrapText="1"/>
    </xf>
    <xf numFmtId="0" fontId="3" fillId="6" borderId="1" xfId="5" applyFont="1" applyFill="1" applyBorder="1" applyAlignment="1">
      <alignment horizontal="left" vertical="center"/>
    </xf>
    <xf numFmtId="49" fontId="3" fillId="6" borderId="1" xfId="0" applyNumberFormat="1" applyFont="1" applyFill="1" applyBorder="1" applyAlignment="1">
      <alignment horizontal="center" vertical="center"/>
    </xf>
    <xf numFmtId="49" fontId="3" fillId="6" borderId="1" xfId="0" applyNumberFormat="1" applyFont="1" applyFill="1" applyBorder="1" applyAlignment="1">
      <alignment horizontal="center" vertical="center" wrapText="1"/>
    </xf>
    <xf numFmtId="0" fontId="3" fillId="6" borderId="1" xfId="2" applyNumberFormat="1" applyFont="1" applyFill="1" applyBorder="1" applyAlignment="1">
      <alignment horizontal="right" vertical="center" wrapText="1"/>
    </xf>
    <xf numFmtId="0" fontId="3" fillId="6" borderId="1" xfId="0" applyNumberFormat="1" applyFont="1" applyFill="1" applyBorder="1" applyAlignment="1">
      <alignment horizontal="center" vertical="center" wrapText="1"/>
    </xf>
    <xf numFmtId="0" fontId="3" fillId="6" borderId="1" xfId="2" applyFont="1" applyFill="1" applyBorder="1" applyAlignment="1">
      <alignment horizontal="center" vertical="center" wrapText="1"/>
    </xf>
    <xf numFmtId="49" fontId="3" fillId="6" borderId="1" xfId="0" applyNumberFormat="1" applyFont="1" applyFill="1" applyBorder="1" applyAlignment="1">
      <alignment horizontal="right" vertical="center" wrapText="1"/>
    </xf>
    <xf numFmtId="1" fontId="3" fillId="6" borderId="1" xfId="0" applyNumberFormat="1" applyFont="1" applyFill="1" applyBorder="1" applyAlignment="1">
      <alignment horizontal="center" vertical="center" wrapText="1"/>
    </xf>
    <xf numFmtId="171" fontId="3" fillId="6" borderId="1" xfId="0" applyNumberFormat="1" applyFont="1" applyFill="1" applyBorder="1" applyAlignment="1">
      <alignment horizontal="right" vertical="center" wrapText="1"/>
    </xf>
    <xf numFmtId="164" fontId="3" fillId="6" borderId="1" xfId="1" applyFont="1" applyFill="1" applyBorder="1" applyAlignment="1">
      <alignment horizontal="right" vertical="center" wrapText="1"/>
    </xf>
    <xf numFmtId="169" fontId="3" fillId="6" borderId="1" xfId="0" applyNumberFormat="1" applyFont="1" applyFill="1" applyBorder="1" applyAlignment="1">
      <alignment vertical="center" wrapText="1"/>
    </xf>
    <xf numFmtId="169" fontId="3" fillId="6" borderId="1" xfId="0" applyNumberFormat="1" applyFont="1" applyFill="1" applyBorder="1" applyAlignment="1">
      <alignment horizontal="right" vertical="center" wrapText="1"/>
    </xf>
    <xf numFmtId="43" fontId="3" fillId="6" borderId="1" xfId="0" applyNumberFormat="1" applyFont="1" applyFill="1" applyBorder="1" applyAlignment="1">
      <alignment horizontal="right" vertical="center" wrapText="1"/>
    </xf>
    <xf numFmtId="2" fontId="3" fillId="6" borderId="1" xfId="0" applyNumberFormat="1" applyFont="1" applyFill="1" applyBorder="1" applyAlignment="1">
      <alignment horizontal="right" vertical="center" wrapText="1"/>
    </xf>
    <xf numFmtId="0" fontId="3" fillId="6" borderId="1" xfId="2" applyFont="1" applyFill="1" applyBorder="1" applyAlignment="1">
      <alignment horizontal="left" vertical="center" wrapText="1"/>
    </xf>
    <xf numFmtId="49" fontId="13" fillId="5" borderId="4" xfId="0" applyNumberFormat="1" applyFont="1" applyFill="1" applyBorder="1" applyAlignment="1">
      <alignment horizontal="left" vertical="center"/>
    </xf>
    <xf numFmtId="49" fontId="5" fillId="3" borderId="4" xfId="0" applyNumberFormat="1" applyFont="1" applyFill="1" applyBorder="1" applyAlignment="1">
      <alignment horizontal="left" vertical="center"/>
    </xf>
    <xf numFmtId="169" fontId="5" fillId="3" borderId="4" xfId="0" applyNumberFormat="1" applyFont="1" applyFill="1" applyBorder="1" applyAlignment="1">
      <alignment horizontal="left" vertical="center"/>
    </xf>
    <xf numFmtId="49" fontId="5" fillId="3" borderId="4" xfId="0" applyNumberFormat="1"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49" fontId="3" fillId="0" borderId="4" xfId="0" applyNumberFormat="1" applyFont="1" applyFill="1" applyBorder="1" applyAlignment="1">
      <alignment horizontal="left" vertical="center"/>
    </xf>
    <xf numFmtId="0" fontId="3" fillId="0" borderId="4" xfId="0" applyFont="1" applyFill="1" applyBorder="1" applyAlignment="1">
      <alignment horizontal="left" vertical="center" wrapText="1"/>
    </xf>
    <xf numFmtId="49" fontId="3" fillId="0" borderId="4" xfId="0" applyNumberFormat="1" applyFont="1" applyFill="1" applyBorder="1" applyAlignment="1">
      <alignment vertical="center" wrapText="1"/>
    </xf>
    <xf numFmtId="2" fontId="3" fillId="0" borderId="4" xfId="0" applyNumberFormat="1" applyFont="1" applyFill="1" applyBorder="1" applyAlignment="1">
      <alignment wrapText="1"/>
    </xf>
    <xf numFmtId="0" fontId="3" fillId="0" borderId="2" xfId="0" applyFont="1" applyFill="1" applyBorder="1" applyAlignment="1">
      <alignment wrapText="1"/>
    </xf>
    <xf numFmtId="14" fontId="3" fillId="0" borderId="4" xfId="0" applyNumberFormat="1" applyFont="1" applyFill="1" applyBorder="1" applyAlignment="1">
      <alignment wrapText="1"/>
    </xf>
    <xf numFmtId="4" fontId="3" fillId="0" borderId="4" xfId="6" applyNumberFormat="1" applyFont="1" applyFill="1" applyBorder="1"/>
    <xf numFmtId="2" fontId="3" fillId="0" borderId="4" xfId="0" applyNumberFormat="1" applyFont="1" applyFill="1" applyBorder="1"/>
    <xf numFmtId="49" fontId="3" fillId="5" borderId="4" xfId="0" applyNumberFormat="1" applyFont="1" applyFill="1" applyBorder="1"/>
    <xf numFmtId="0" fontId="3" fillId="5" borderId="4" xfId="0" applyNumberFormat="1" applyFont="1" applyFill="1" applyBorder="1" applyAlignment="1">
      <alignment horizontal="left" vertical="center" wrapText="1"/>
    </xf>
    <xf numFmtId="49" fontId="12" fillId="5" borderId="4" xfId="0" applyNumberFormat="1" applyFont="1" applyFill="1" applyBorder="1" applyAlignment="1">
      <alignment horizontal="center" vertical="center"/>
    </xf>
    <xf numFmtId="49" fontId="3" fillId="5" borderId="4" xfId="0" applyNumberFormat="1" applyFont="1" applyFill="1" applyBorder="1" applyAlignment="1">
      <alignment horizontal="center" vertical="center"/>
    </xf>
    <xf numFmtId="49" fontId="3" fillId="6" borderId="4" xfId="0" applyNumberFormat="1" applyFont="1" applyFill="1" applyBorder="1" applyAlignment="1">
      <alignment vertical="center"/>
    </xf>
    <xf numFmtId="0" fontId="3" fillId="6" borderId="7" xfId="0" applyFont="1" applyFill="1" applyBorder="1" applyAlignment="1">
      <alignment horizontal="left" vertical="center" wrapText="1"/>
    </xf>
    <xf numFmtId="0" fontId="3" fillId="6" borderId="4" xfId="0" applyNumberFormat="1" applyFont="1" applyFill="1" applyBorder="1" applyAlignment="1">
      <alignment vertical="center" wrapText="1"/>
    </xf>
    <xf numFmtId="0" fontId="3" fillId="6" borderId="4" xfId="0" applyNumberFormat="1" applyFont="1" applyFill="1" applyBorder="1" applyAlignment="1">
      <alignment horizontal="left" vertical="top" wrapText="1"/>
    </xf>
    <xf numFmtId="49" fontId="3" fillId="6" borderId="8" xfId="0" applyNumberFormat="1" applyFont="1" applyFill="1" applyBorder="1" applyAlignment="1">
      <alignment horizontal="center" vertical="center" wrapText="1"/>
    </xf>
    <xf numFmtId="166" fontId="3" fillId="6" borderId="4" xfId="0" applyNumberFormat="1" applyFont="1" applyFill="1" applyBorder="1" applyAlignment="1">
      <alignment vertical="center"/>
    </xf>
    <xf numFmtId="172" fontId="3" fillId="6" borderId="4" xfId="0" applyNumberFormat="1" applyFont="1" applyFill="1" applyBorder="1" applyAlignment="1">
      <alignment vertical="center"/>
    </xf>
    <xf numFmtId="0" fontId="3" fillId="6" borderId="4" xfId="0" applyFont="1" applyFill="1" applyBorder="1" applyAlignment="1">
      <alignment vertical="top" wrapText="1"/>
    </xf>
    <xf numFmtId="49" fontId="3" fillId="6" borderId="0" xfId="0" applyNumberFormat="1" applyFont="1" applyFill="1" applyBorder="1" applyAlignment="1">
      <alignment horizontal="left" vertical="center"/>
    </xf>
    <xf numFmtId="49" fontId="12" fillId="0" borderId="4" xfId="0" applyNumberFormat="1" applyFont="1" applyFill="1" applyBorder="1" applyAlignment="1">
      <alignment horizontal="left" vertical="top" wrapText="1"/>
    </xf>
    <xf numFmtId="49" fontId="12" fillId="0" borderId="4" xfId="0" applyNumberFormat="1" applyFont="1" applyFill="1" applyBorder="1" applyAlignment="1">
      <alignment horizontal="center" vertical="top" wrapText="1"/>
    </xf>
    <xf numFmtId="49" fontId="12" fillId="0" borderId="4" xfId="0" applyNumberFormat="1" applyFont="1" applyFill="1" applyBorder="1" applyAlignment="1">
      <alignment vertical="top" wrapText="1"/>
    </xf>
    <xf numFmtId="49" fontId="12" fillId="0" borderId="3" xfId="0" applyNumberFormat="1" applyFont="1" applyFill="1" applyBorder="1" applyAlignment="1">
      <alignment horizontal="center" vertical="top" wrapText="1"/>
    </xf>
    <xf numFmtId="49" fontId="3" fillId="0" borderId="8" xfId="0" applyNumberFormat="1" applyFont="1" applyFill="1" applyBorder="1" applyAlignment="1">
      <alignment vertical="top" wrapText="1"/>
    </xf>
    <xf numFmtId="3" fontId="3" fillId="0" borderId="8" xfId="0" applyNumberFormat="1" applyFont="1" applyFill="1" applyBorder="1" applyAlignment="1">
      <alignment vertical="top" wrapText="1"/>
    </xf>
    <xf numFmtId="3" fontId="3" fillId="0" borderId="8" xfId="0" applyNumberFormat="1" applyFont="1" applyFill="1" applyBorder="1" applyAlignment="1">
      <alignment horizontal="center" vertical="top" wrapText="1"/>
    </xf>
    <xf numFmtId="169" fontId="3" fillId="0" borderId="4" xfId="0" applyNumberFormat="1" applyFont="1" applyFill="1" applyBorder="1" applyAlignment="1"/>
    <xf numFmtId="169" fontId="3" fillId="0" borderId="4" xfId="0" applyNumberFormat="1" applyFont="1" applyFill="1" applyBorder="1" applyAlignment="1">
      <alignment horizontal="right"/>
    </xf>
    <xf numFmtId="169" fontId="3" fillId="0" borderId="4" xfId="0" applyNumberFormat="1" applyFont="1" applyFill="1" applyBorder="1" applyAlignment="1">
      <alignment wrapText="1"/>
    </xf>
    <xf numFmtId="170" fontId="3" fillId="0" borderId="4" xfId="0" applyNumberFormat="1" applyFont="1" applyFill="1" applyBorder="1" applyAlignment="1">
      <alignment wrapText="1"/>
    </xf>
    <xf numFmtId="49" fontId="3" fillId="0" borderId="3" xfId="0" applyNumberFormat="1" applyFont="1" applyFill="1" applyBorder="1" applyAlignment="1">
      <alignment horizontal="center" vertical="center" wrapText="1"/>
    </xf>
    <xf numFmtId="169" fontId="3" fillId="0" borderId="3" xfId="0" applyNumberFormat="1" applyFont="1" applyFill="1" applyBorder="1" applyAlignment="1"/>
    <xf numFmtId="169" fontId="3" fillId="0" borderId="3" xfId="0" applyNumberFormat="1" applyFont="1" applyFill="1" applyBorder="1" applyAlignment="1">
      <alignment horizontal="left"/>
    </xf>
    <xf numFmtId="49" fontId="3" fillId="0" borderId="3" xfId="0" applyNumberFormat="1" applyFont="1" applyFill="1" applyBorder="1" applyAlignment="1">
      <alignment horizontal="left"/>
    </xf>
    <xf numFmtId="1" fontId="12" fillId="0" borderId="4" xfId="0" applyNumberFormat="1" applyFont="1" applyFill="1" applyBorder="1" applyAlignment="1">
      <alignment horizontal="center" vertical="top" wrapText="1"/>
    </xf>
    <xf numFmtId="0" fontId="19" fillId="0" borderId="13" xfId="0" applyFont="1" applyFill="1" applyBorder="1" applyAlignment="1">
      <alignment horizontal="left" vertical="top" wrapText="1"/>
    </xf>
    <xf numFmtId="49" fontId="13" fillId="0" borderId="3" xfId="0" applyNumberFormat="1" applyFont="1" applyFill="1" applyBorder="1" applyAlignment="1">
      <alignment horizontal="center" vertical="center" wrapText="1"/>
    </xf>
    <xf numFmtId="49" fontId="3" fillId="0" borderId="1" xfId="0" applyNumberFormat="1" applyFont="1" applyFill="1" applyBorder="1" applyAlignment="1">
      <alignment horizontal="left"/>
    </xf>
    <xf numFmtId="0" fontId="18" fillId="0" borderId="1" xfId="0" applyFont="1" applyFill="1" applyBorder="1" applyAlignment="1">
      <alignment vertical="center" wrapText="1"/>
    </xf>
    <xf numFmtId="0" fontId="3" fillId="0" borderId="1" xfId="0" applyFont="1" applyFill="1" applyBorder="1" applyAlignment="1">
      <alignment wrapText="1"/>
    </xf>
    <xf numFmtId="0" fontId="19" fillId="0" borderId="9" xfId="0" applyFont="1" applyFill="1" applyBorder="1" applyAlignment="1">
      <alignment horizontal="left" vertical="top" wrapText="1"/>
    </xf>
    <xf numFmtId="49" fontId="12" fillId="0" borderId="1" xfId="0" applyNumberFormat="1" applyFont="1" applyFill="1" applyBorder="1" applyAlignment="1">
      <alignment vertical="top" wrapText="1"/>
    </xf>
    <xf numFmtId="49" fontId="3" fillId="0" borderId="14" xfId="0" applyNumberFormat="1" applyFont="1" applyFill="1" applyBorder="1" applyAlignment="1">
      <alignment horizontal="center" vertical="top" wrapText="1"/>
    </xf>
    <xf numFmtId="1" fontId="12" fillId="0" borderId="1" xfId="0"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49" fontId="12" fillId="0" borderId="1" xfId="0" applyNumberFormat="1" applyFont="1" applyFill="1" applyBorder="1" applyAlignment="1">
      <alignment horizontal="left" vertical="top" wrapText="1"/>
    </xf>
    <xf numFmtId="49" fontId="12" fillId="0" borderId="5"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top"/>
    </xf>
    <xf numFmtId="3" fontId="3" fillId="0" borderId="14"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49" fontId="25" fillId="0" borderId="1" xfId="0" applyNumberFormat="1" applyFont="1" applyFill="1" applyBorder="1" applyAlignment="1">
      <alignment vertical="top" wrapText="1"/>
    </xf>
    <xf numFmtId="49" fontId="13" fillId="0" borderId="1" xfId="0" applyNumberFormat="1" applyFont="1" applyFill="1" applyBorder="1" applyAlignment="1">
      <alignment horizontal="center" vertical="center" wrapText="1"/>
    </xf>
    <xf numFmtId="49" fontId="12" fillId="0" borderId="16" xfId="0" applyNumberFormat="1" applyFont="1" applyFill="1" applyBorder="1" applyAlignment="1">
      <alignment horizontal="left"/>
    </xf>
    <xf numFmtId="49" fontId="12" fillId="0" borderId="17" xfId="0" applyNumberFormat="1" applyFont="1" applyFill="1" applyBorder="1" applyAlignment="1">
      <alignment horizontal="left" vertical="center" wrapText="1"/>
    </xf>
    <xf numFmtId="0" fontId="3" fillId="0" borderId="4" xfId="0" applyFont="1" applyFill="1" applyBorder="1" applyAlignment="1">
      <alignment vertical="center"/>
    </xf>
    <xf numFmtId="0" fontId="3" fillId="0" borderId="4" xfId="0" applyNumberFormat="1" applyFont="1" applyFill="1" applyBorder="1" applyAlignment="1">
      <alignment horizontal="center" vertical="center"/>
    </xf>
    <xf numFmtId="171" fontId="3" fillId="0" borderId="4" xfId="0" applyNumberFormat="1" applyFont="1" applyFill="1" applyBorder="1" applyAlignment="1">
      <alignment horizontal="center" vertical="center"/>
    </xf>
    <xf numFmtId="2" fontId="3" fillId="0" borderId="4" xfId="0" applyNumberFormat="1" applyFont="1" applyFill="1" applyBorder="1" applyAlignment="1">
      <alignment horizontal="right" vertical="center"/>
    </xf>
    <xf numFmtId="4" fontId="3" fillId="0" borderId="4" xfId="0" applyNumberFormat="1" applyFont="1" applyFill="1" applyBorder="1" applyAlignment="1">
      <alignment horizontal="right" vertical="center"/>
    </xf>
    <xf numFmtId="171" fontId="3" fillId="0" borderId="4" xfId="0" applyNumberFormat="1" applyFont="1" applyFill="1" applyBorder="1" applyAlignment="1">
      <alignment horizontal="right" vertical="center"/>
    </xf>
    <xf numFmtId="4" fontId="3" fillId="0" borderId="4" xfId="13" applyNumberFormat="1" applyFont="1" applyFill="1" applyBorder="1" applyAlignment="1">
      <alignment horizontal="right" vertical="center"/>
    </xf>
    <xf numFmtId="170" fontId="3" fillId="0" borderId="4" xfId="0" applyNumberFormat="1" applyFont="1" applyFill="1" applyBorder="1" applyAlignment="1">
      <alignment horizontal="left" vertical="center"/>
    </xf>
    <xf numFmtId="0" fontId="3" fillId="0" borderId="4" xfId="5" applyFont="1" applyFill="1" applyBorder="1" applyAlignment="1">
      <alignment horizontal="left" vertical="center" wrapText="1"/>
    </xf>
    <xf numFmtId="49" fontId="12" fillId="0" borderId="0" xfId="0" applyNumberFormat="1" applyFont="1" applyFill="1" applyBorder="1" applyAlignment="1">
      <alignment horizontal="left"/>
    </xf>
    <xf numFmtId="49" fontId="5" fillId="0" borderId="4" xfId="0" applyNumberFormat="1" applyFont="1" applyFill="1" applyBorder="1" applyAlignment="1">
      <alignment horizontal="left" wrapText="1"/>
    </xf>
    <xf numFmtId="49" fontId="3" fillId="0" borderId="2" xfId="0" applyNumberFormat="1" applyFont="1" applyFill="1" applyBorder="1" applyAlignment="1">
      <alignment horizontal="left" wrapText="1"/>
    </xf>
    <xf numFmtId="2" fontId="3" fillId="0" borderId="4" xfId="0" applyNumberFormat="1" applyFont="1" applyFill="1" applyBorder="1" applyAlignment="1">
      <alignment horizontal="center" vertical="center"/>
    </xf>
    <xf numFmtId="49" fontId="26" fillId="0" borderId="0" xfId="0" applyNumberFormat="1" applyFont="1" applyFill="1" applyBorder="1" applyAlignment="1">
      <alignment horizontal="left" wrapText="1"/>
    </xf>
    <xf numFmtId="49" fontId="26" fillId="0" borderId="0" xfId="0" applyNumberFormat="1" applyFont="1" applyFill="1" applyAlignment="1">
      <alignment horizontal="left" wrapText="1"/>
    </xf>
    <xf numFmtId="4"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169" fontId="3" fillId="0" borderId="4" xfId="0" applyNumberFormat="1" applyFont="1" applyFill="1" applyBorder="1" applyAlignment="1">
      <alignment horizontal="center" vertical="center"/>
    </xf>
    <xf numFmtId="4" fontId="3" fillId="0" borderId="4" xfId="2" applyNumberFormat="1" applyFont="1" applyFill="1" applyBorder="1" applyAlignment="1">
      <alignment horizontal="right" vertical="center"/>
    </xf>
    <xf numFmtId="169" fontId="3" fillId="0" borderId="4" xfId="0" applyNumberFormat="1" applyFont="1" applyFill="1" applyBorder="1" applyAlignment="1">
      <alignment horizontal="right" vertical="center"/>
    </xf>
    <xf numFmtId="49" fontId="3" fillId="0" borderId="4" xfId="0" applyNumberFormat="1" applyFont="1" applyFill="1" applyBorder="1" applyAlignment="1">
      <alignment horizontal="right" vertical="center"/>
    </xf>
    <xf numFmtId="49" fontId="5" fillId="0" borderId="4"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0" fontId="27" fillId="0" borderId="7" xfId="0" applyFont="1" applyFill="1" applyBorder="1" applyAlignment="1">
      <alignment horizontal="left" vertical="top" wrapText="1"/>
    </xf>
    <xf numFmtId="0" fontId="12" fillId="0" borderId="4" xfId="0" applyFont="1" applyFill="1" applyBorder="1" applyAlignment="1">
      <alignment horizontal="left" vertical="center"/>
    </xf>
    <xf numFmtId="0" fontId="3" fillId="0" borderId="4" xfId="0" applyFont="1" applyFill="1" applyBorder="1" applyAlignment="1">
      <alignment horizontal="right" vertical="center"/>
    </xf>
    <xf numFmtId="1" fontId="3" fillId="0" borderId="4" xfId="0" applyNumberFormat="1" applyFont="1" applyFill="1" applyBorder="1" applyAlignment="1">
      <alignment horizontal="left" vertical="center"/>
    </xf>
    <xf numFmtId="0" fontId="3" fillId="0" borderId="0" xfId="0" applyFont="1" applyFill="1" applyAlignment="1">
      <alignment horizontal="center" vertical="center"/>
    </xf>
    <xf numFmtId="0" fontId="3" fillId="0" borderId="4" xfId="2"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4" xfId="2" applyNumberFormat="1" applyFont="1" applyFill="1" applyBorder="1" applyAlignment="1">
      <alignment horizontal="right" vertical="center" wrapText="1"/>
    </xf>
    <xf numFmtId="49" fontId="3" fillId="0" borderId="4" xfId="0" applyNumberFormat="1" applyFont="1" applyFill="1" applyBorder="1" applyAlignment="1">
      <alignment horizontal="right" vertical="center" wrapText="1"/>
    </xf>
    <xf numFmtId="1" fontId="3" fillId="0" borderId="4" xfId="0" applyNumberFormat="1" applyFont="1" applyFill="1" applyBorder="1" applyAlignment="1">
      <alignment horizontal="center" vertical="center" wrapText="1"/>
    </xf>
    <xf numFmtId="171" fontId="3" fillId="0" borderId="4" xfId="0" applyNumberFormat="1" applyFont="1" applyFill="1" applyBorder="1" applyAlignment="1">
      <alignment horizontal="right" vertical="center" wrapText="1"/>
    </xf>
    <xf numFmtId="164" fontId="3" fillId="0" borderId="4" xfId="1" applyFont="1" applyFill="1" applyBorder="1" applyAlignment="1">
      <alignment horizontal="right" vertical="center" wrapText="1"/>
    </xf>
    <xf numFmtId="169" fontId="3" fillId="0" borderId="4" xfId="0" applyNumberFormat="1" applyFont="1" applyFill="1" applyBorder="1" applyAlignment="1">
      <alignment vertical="center"/>
    </xf>
    <xf numFmtId="169" fontId="3" fillId="0" borderId="4" xfId="0" applyNumberFormat="1" applyFont="1" applyFill="1" applyBorder="1" applyAlignment="1">
      <alignment horizontal="right" vertical="center" wrapText="1"/>
    </xf>
    <xf numFmtId="0" fontId="3" fillId="0" borderId="4" xfId="5" applyFont="1" applyFill="1" applyBorder="1" applyAlignment="1">
      <alignment horizontal="left" vertical="center"/>
    </xf>
    <xf numFmtId="169" fontId="3" fillId="0" borderId="4" xfId="0" applyNumberFormat="1" applyFont="1" applyFill="1" applyBorder="1" applyAlignment="1">
      <alignment vertical="center" wrapText="1"/>
    </xf>
    <xf numFmtId="43" fontId="3" fillId="0" borderId="4" xfId="0" applyNumberFormat="1" applyFont="1" applyFill="1" applyBorder="1" applyAlignment="1">
      <alignment horizontal="right" vertical="center" wrapText="1"/>
    </xf>
    <xf numFmtId="2" fontId="3" fillId="0" borderId="4" xfId="0" applyNumberFormat="1" applyFont="1" applyFill="1" applyBorder="1" applyAlignment="1">
      <alignment horizontal="right" vertical="center" wrapText="1"/>
    </xf>
    <xf numFmtId="0" fontId="3" fillId="0" borderId="4" xfId="2" applyFont="1" applyFill="1" applyBorder="1" applyAlignment="1">
      <alignment horizontal="left" vertical="center" wrapText="1"/>
    </xf>
    <xf numFmtId="0" fontId="3" fillId="0" borderId="1" xfId="2" applyFont="1" applyFill="1" applyBorder="1" applyAlignment="1">
      <alignment horizontal="center" vertical="center"/>
    </xf>
    <xf numFmtId="0" fontId="3" fillId="0" borderId="1" xfId="5" applyFont="1" applyFill="1" applyBorder="1" applyAlignment="1">
      <alignment horizontal="center" vertical="center" wrapText="1"/>
    </xf>
    <xf numFmtId="0" fontId="3" fillId="0" borderId="1" xfId="5" applyFont="1" applyFill="1" applyBorder="1" applyAlignment="1">
      <alignment horizontal="left"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2" applyNumberFormat="1" applyFont="1" applyFill="1" applyBorder="1" applyAlignment="1">
      <alignment horizontal="right" vertical="center" wrapText="1"/>
    </xf>
    <xf numFmtId="0" fontId="3" fillId="0" borderId="1" xfId="0"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49" fontId="3" fillId="0" borderId="1" xfId="0" applyNumberFormat="1" applyFont="1" applyFill="1" applyBorder="1" applyAlignment="1">
      <alignment horizontal="right" vertical="center" wrapText="1"/>
    </xf>
    <xf numFmtId="1" fontId="3" fillId="0" borderId="1" xfId="0" applyNumberFormat="1" applyFont="1" applyFill="1" applyBorder="1" applyAlignment="1">
      <alignment horizontal="center" vertical="center" wrapText="1"/>
    </xf>
    <xf numFmtId="171" fontId="3" fillId="0" borderId="1" xfId="0" applyNumberFormat="1" applyFont="1" applyFill="1" applyBorder="1" applyAlignment="1">
      <alignment horizontal="right" vertical="center" wrapText="1"/>
    </xf>
    <xf numFmtId="164" fontId="3" fillId="0" borderId="1" xfId="1" applyFont="1" applyFill="1" applyBorder="1" applyAlignment="1">
      <alignment horizontal="right" vertical="center" wrapText="1"/>
    </xf>
    <xf numFmtId="169" fontId="3" fillId="0" borderId="1" xfId="0" applyNumberFormat="1" applyFont="1" applyFill="1" applyBorder="1" applyAlignment="1">
      <alignment vertical="center" wrapText="1"/>
    </xf>
    <xf numFmtId="169" fontId="3" fillId="0" borderId="1" xfId="0" applyNumberFormat="1" applyFont="1" applyFill="1" applyBorder="1" applyAlignment="1">
      <alignment horizontal="right" vertical="center" wrapText="1"/>
    </xf>
    <xf numFmtId="43" fontId="3" fillId="0" borderId="1" xfId="0" applyNumberFormat="1" applyFont="1" applyFill="1" applyBorder="1" applyAlignment="1">
      <alignment horizontal="right" vertical="center" wrapText="1"/>
    </xf>
    <xf numFmtId="2" fontId="3" fillId="0" borderId="1" xfId="0" applyNumberFormat="1" applyFont="1" applyFill="1" applyBorder="1" applyAlignment="1">
      <alignment horizontal="right" vertical="center" wrapText="1"/>
    </xf>
    <xf numFmtId="0" fontId="3" fillId="0" borderId="1" xfId="2" applyFont="1" applyFill="1" applyBorder="1" applyAlignment="1">
      <alignment horizontal="left" vertical="center" wrapText="1"/>
    </xf>
    <xf numFmtId="0" fontId="3" fillId="5" borderId="4" xfId="0" applyFont="1" applyFill="1" applyBorder="1" applyAlignment="1">
      <alignment vertical="center" wrapText="1"/>
    </xf>
    <xf numFmtId="0" fontId="25" fillId="6" borderId="4" xfId="0" applyFont="1" applyFill="1" applyBorder="1" applyAlignment="1">
      <alignment horizontal="left" vertical="top" wrapText="1"/>
    </xf>
    <xf numFmtId="49" fontId="25" fillId="6" borderId="4" xfId="0" applyNumberFormat="1" applyFont="1" applyFill="1" applyBorder="1" applyAlignment="1">
      <alignment horizontal="left" vertical="center"/>
    </xf>
    <xf numFmtId="49" fontId="25" fillId="6" borderId="4" xfId="0" applyNumberFormat="1" applyFont="1" applyFill="1" applyBorder="1" applyAlignment="1">
      <alignment vertical="center"/>
    </xf>
    <xf numFmtId="0" fontId="25" fillId="6" borderId="7" xfId="0" applyFont="1" applyFill="1" applyBorder="1" applyAlignment="1">
      <alignment horizontal="left" vertical="center" wrapText="1"/>
    </xf>
    <xf numFmtId="0" fontId="25" fillId="6" borderId="4" xfId="0" applyFont="1" applyFill="1" applyBorder="1" applyAlignment="1">
      <alignment horizontal="left" vertical="center" wrapText="1"/>
    </xf>
    <xf numFmtId="0" fontId="25" fillId="6" borderId="4" xfId="0" applyNumberFormat="1" applyFont="1" applyFill="1" applyBorder="1" applyAlignment="1">
      <alignment vertical="center" wrapText="1"/>
    </xf>
    <xf numFmtId="0" fontId="25" fillId="6" borderId="4" xfId="0" applyFont="1" applyFill="1" applyBorder="1" applyAlignment="1">
      <alignment vertical="center" wrapText="1"/>
    </xf>
    <xf numFmtId="49" fontId="25" fillId="6" borderId="4" xfId="0" applyNumberFormat="1" applyFont="1" applyFill="1" applyBorder="1" applyAlignment="1">
      <alignment vertical="center" wrapText="1"/>
    </xf>
    <xf numFmtId="0" fontId="25" fillId="6" borderId="4" xfId="0" applyNumberFormat="1" applyFont="1" applyFill="1" applyBorder="1" applyAlignment="1">
      <alignment horizontal="left" vertical="top" wrapText="1"/>
    </xf>
    <xf numFmtId="49" fontId="25" fillId="6" borderId="4" xfId="0" applyNumberFormat="1" applyFont="1" applyFill="1" applyBorder="1" applyAlignment="1">
      <alignment horizontal="center" vertical="center"/>
    </xf>
    <xf numFmtId="49" fontId="25" fillId="6" borderId="4" xfId="0" applyNumberFormat="1" applyFont="1" applyFill="1" applyBorder="1" applyAlignment="1">
      <alignment horizontal="center" vertical="center" wrapText="1"/>
    </xf>
    <xf numFmtId="49" fontId="25" fillId="6" borderId="8" xfId="0" applyNumberFormat="1" applyFont="1" applyFill="1" applyBorder="1" applyAlignment="1">
      <alignment horizontal="center" vertical="center" wrapText="1"/>
    </xf>
    <xf numFmtId="49" fontId="25" fillId="6" borderId="4" xfId="12" applyNumberFormat="1" applyFont="1" applyFill="1" applyBorder="1" applyAlignment="1">
      <alignment horizontal="center" vertical="center"/>
    </xf>
    <xf numFmtId="166" fontId="25" fillId="6" borderId="4" xfId="0" applyNumberFormat="1" applyFont="1" applyFill="1" applyBorder="1" applyAlignment="1">
      <alignment vertical="center"/>
    </xf>
    <xf numFmtId="172" fontId="25" fillId="6" borderId="4" xfId="0" applyNumberFormat="1" applyFont="1" applyFill="1" applyBorder="1" applyAlignment="1">
      <alignment vertical="center"/>
    </xf>
    <xf numFmtId="0" fontId="25" fillId="6" borderId="4" xfId="0" applyFont="1" applyFill="1" applyBorder="1" applyAlignment="1">
      <alignment vertical="top" wrapText="1"/>
    </xf>
    <xf numFmtId="49" fontId="25" fillId="6" borderId="0" xfId="0" applyNumberFormat="1" applyFont="1" applyFill="1" applyBorder="1" applyAlignment="1">
      <alignment horizontal="left" vertical="center"/>
    </xf>
    <xf numFmtId="49" fontId="5" fillId="6" borderId="4" xfId="0" applyNumberFormat="1" applyFont="1" applyFill="1" applyBorder="1" applyAlignment="1">
      <alignment horizontal="left" vertical="center"/>
    </xf>
    <xf numFmtId="166" fontId="3" fillId="6" borderId="4" xfId="0" applyNumberFormat="1" applyFont="1" applyFill="1" applyBorder="1" applyAlignment="1">
      <alignment vertical="center" wrapText="1"/>
    </xf>
    <xf numFmtId="49" fontId="5" fillId="6" borderId="0" xfId="0" applyNumberFormat="1" applyFont="1" applyFill="1" applyBorder="1" applyAlignment="1">
      <alignment horizontal="left" vertical="center"/>
    </xf>
    <xf numFmtId="49" fontId="5" fillId="5" borderId="4" xfId="0" applyNumberFormat="1" applyFont="1" applyFill="1" applyBorder="1" applyAlignment="1">
      <alignment horizontal="left"/>
    </xf>
    <xf numFmtId="49" fontId="5" fillId="5" borderId="0" xfId="0" applyNumberFormat="1" applyFont="1" applyFill="1" applyBorder="1" applyAlignment="1">
      <alignment horizontal="left"/>
    </xf>
    <xf numFmtId="49" fontId="13" fillId="6" borderId="4" xfId="0" applyNumberFormat="1" applyFont="1" applyFill="1" applyBorder="1" applyAlignment="1">
      <alignment horizontal="left" vertical="center"/>
    </xf>
    <xf numFmtId="0" fontId="27" fillId="6" borderId="4" xfId="0" applyFont="1" applyFill="1" applyBorder="1" applyAlignment="1">
      <alignment horizontal="left" vertical="top" wrapText="1"/>
    </xf>
    <xf numFmtId="0" fontId="10" fillId="6" borderId="4" xfId="0" applyNumberFormat="1" applyFont="1" applyFill="1" applyBorder="1" applyAlignment="1">
      <alignment horizontal="center" vertical="center" wrapText="1"/>
    </xf>
    <xf numFmtId="49" fontId="4" fillId="6" borderId="4" xfId="0" applyNumberFormat="1" applyFont="1" applyFill="1" applyBorder="1" applyAlignment="1">
      <alignment horizontal="center" vertical="center"/>
    </xf>
    <xf numFmtId="1" fontId="13" fillId="6" borderId="4" xfId="0" applyNumberFormat="1" applyFont="1" applyFill="1" applyBorder="1" applyAlignment="1">
      <alignment horizontal="center" vertical="center"/>
    </xf>
    <xf numFmtId="49" fontId="3" fillId="6" borderId="4" xfId="12" applyNumberFormat="1" applyFont="1" applyFill="1" applyBorder="1" applyAlignment="1">
      <alignment horizontal="center" vertical="center" wrapText="1"/>
    </xf>
    <xf numFmtId="49" fontId="4" fillId="6" borderId="4" xfId="0" applyNumberFormat="1" applyFont="1" applyFill="1" applyBorder="1" applyAlignment="1">
      <alignment horizontal="center" vertical="center" wrapText="1"/>
    </xf>
    <xf numFmtId="171" fontId="13" fillId="6" borderId="4" xfId="0" applyNumberFormat="1" applyFont="1" applyFill="1" applyBorder="1" applyAlignment="1">
      <alignment horizontal="center" vertical="center"/>
    </xf>
    <xf numFmtId="4" fontId="13" fillId="6" borderId="4" xfId="0" applyNumberFormat="1" applyFont="1" applyFill="1" applyBorder="1" applyAlignment="1">
      <alignment vertical="center"/>
    </xf>
    <xf numFmtId="4" fontId="4" fillId="6" borderId="4" xfId="0" applyNumberFormat="1" applyFont="1" applyFill="1" applyBorder="1" applyAlignment="1">
      <alignment horizontal="center" vertical="center"/>
    </xf>
    <xf numFmtId="4" fontId="13" fillId="6" borderId="4" xfId="0" applyNumberFormat="1" applyFont="1" applyFill="1" applyBorder="1" applyAlignment="1">
      <alignment horizontal="center" vertical="center"/>
    </xf>
    <xf numFmtId="2" fontId="13" fillId="6" borderId="4" xfId="0" applyNumberFormat="1" applyFont="1" applyFill="1" applyBorder="1" applyAlignment="1">
      <alignment horizontal="center" vertical="center"/>
    </xf>
    <xf numFmtId="0" fontId="4" fillId="6" borderId="4" xfId="0" applyFont="1" applyFill="1" applyBorder="1" applyAlignment="1">
      <alignment horizontal="center" vertical="center" wrapText="1"/>
    </xf>
    <xf numFmtId="0" fontId="10" fillId="5" borderId="4" xfId="0" applyNumberFormat="1" applyFont="1" applyFill="1" applyBorder="1" applyAlignment="1">
      <alignment horizontal="center" vertical="center" wrapText="1"/>
    </xf>
    <xf numFmtId="1" fontId="13" fillId="5" borderId="4" xfId="0" applyNumberFormat="1" applyFont="1" applyFill="1" applyBorder="1" applyAlignment="1">
      <alignment horizontal="center" vertical="center"/>
    </xf>
    <xf numFmtId="49" fontId="3" fillId="5" borderId="4" xfId="12" applyNumberFormat="1" applyFont="1" applyFill="1" applyBorder="1" applyAlignment="1">
      <alignment horizontal="center" vertical="center" wrapText="1"/>
    </xf>
    <xf numFmtId="1" fontId="3" fillId="5" borderId="4" xfId="0" applyNumberFormat="1" applyFont="1" applyFill="1" applyBorder="1" applyAlignment="1">
      <alignment horizontal="center" vertical="center"/>
    </xf>
    <xf numFmtId="171" fontId="13" fillId="5" borderId="4" xfId="0" applyNumberFormat="1" applyFont="1" applyFill="1" applyBorder="1" applyAlignment="1">
      <alignment horizontal="center" vertical="center"/>
    </xf>
    <xf numFmtId="4" fontId="13" fillId="5" borderId="4" xfId="0" applyNumberFormat="1" applyFont="1" applyFill="1" applyBorder="1" applyAlignment="1">
      <alignment vertical="center"/>
    </xf>
    <xf numFmtId="4" fontId="13" fillId="5" borderId="4" xfId="0" applyNumberFormat="1" applyFont="1" applyFill="1" applyBorder="1" applyAlignment="1">
      <alignment horizontal="center" vertical="center"/>
    </xf>
    <xf numFmtId="2" fontId="13" fillId="5" borderId="4" xfId="0" applyNumberFormat="1" applyFont="1" applyFill="1" applyBorder="1" applyAlignment="1">
      <alignment horizontal="center" vertical="center"/>
    </xf>
    <xf numFmtId="0" fontId="3" fillId="5" borderId="4" xfId="0" applyFont="1" applyFill="1" applyBorder="1" applyAlignment="1">
      <alignment horizontal="center" vertical="center" wrapText="1"/>
    </xf>
    <xf numFmtId="0" fontId="13" fillId="6" borderId="4" xfId="0" applyFont="1" applyFill="1" applyBorder="1" applyAlignment="1"/>
    <xf numFmtId="49" fontId="3" fillId="7" borderId="4" xfId="0" applyNumberFormat="1" applyFont="1" applyFill="1" applyBorder="1" applyAlignment="1">
      <alignment vertical="top"/>
    </xf>
    <xf numFmtId="49" fontId="13" fillId="6" borderId="4" xfId="0" applyNumberFormat="1" applyFont="1" applyFill="1" applyBorder="1" applyAlignment="1"/>
    <xf numFmtId="164" fontId="13" fillId="6" borderId="4" xfId="0" applyNumberFormat="1" applyFont="1" applyFill="1" applyBorder="1" applyAlignment="1"/>
    <xf numFmtId="0" fontId="13" fillId="6" borderId="4" xfId="0" applyNumberFormat="1" applyFont="1" applyFill="1" applyBorder="1" applyAlignment="1"/>
    <xf numFmtId="170" fontId="13" fillId="6" borderId="4" xfId="0" applyNumberFormat="1" applyFont="1" applyFill="1" applyBorder="1" applyAlignment="1"/>
    <xf numFmtId="0" fontId="3" fillId="6" borderId="4" xfId="0" applyFont="1" applyFill="1" applyBorder="1"/>
    <xf numFmtId="0" fontId="19" fillId="6" borderId="4" xfId="0" applyFont="1" applyFill="1" applyBorder="1" applyAlignment="1">
      <alignment horizontal="center" vertical="center" wrapText="1"/>
    </xf>
    <xf numFmtId="169" fontId="3" fillId="5" borderId="4" xfId="0" applyNumberFormat="1" applyFont="1" applyFill="1" applyBorder="1" applyAlignment="1">
      <alignment horizontal="left"/>
    </xf>
    <xf numFmtId="0" fontId="3" fillId="6" borderId="0" xfId="12" applyFont="1" applyFill="1" applyAlignment="1">
      <alignment horizontal="center" vertical="center" wrapText="1"/>
    </xf>
    <xf numFmtId="0" fontId="3" fillId="6" borderId="4" xfId="0" applyFont="1" applyFill="1" applyBorder="1" applyAlignment="1">
      <alignment horizontal="left" vertical="center"/>
    </xf>
    <xf numFmtId="0" fontId="3" fillId="6" borderId="4" xfId="2" applyFont="1" applyFill="1" applyBorder="1" applyAlignment="1">
      <alignment horizontal="right" vertical="center"/>
    </xf>
    <xf numFmtId="0" fontId="3" fillId="6" borderId="4" xfId="2" applyFont="1" applyFill="1" applyBorder="1" applyAlignment="1">
      <alignment horizontal="left" vertical="center"/>
    </xf>
    <xf numFmtId="49" fontId="3" fillId="6" borderId="4" xfId="0" applyNumberFormat="1" applyFont="1" applyFill="1" applyBorder="1" applyAlignment="1">
      <alignment horizontal="right" vertical="top"/>
    </xf>
    <xf numFmtId="0" fontId="3" fillId="6" borderId="4" xfId="0" applyFont="1" applyFill="1" applyBorder="1" applyAlignment="1"/>
    <xf numFmtId="0" fontId="3" fillId="6" borderId="4" xfId="12" applyFont="1" applyFill="1" applyBorder="1" applyAlignment="1">
      <alignment wrapText="1"/>
    </xf>
    <xf numFmtId="0" fontId="13" fillId="5" borderId="4" xfId="0" applyFont="1" applyFill="1" applyBorder="1"/>
    <xf numFmtId="0" fontId="13" fillId="5" borderId="4" xfId="2" applyFont="1" applyFill="1" applyBorder="1" applyAlignment="1">
      <alignment horizontal="center" vertical="center"/>
    </xf>
    <xf numFmtId="0" fontId="13" fillId="5" borderId="4" xfId="5" applyFont="1" applyFill="1" applyBorder="1" applyAlignment="1">
      <alignment horizontal="left" vertical="center"/>
    </xf>
    <xf numFmtId="0" fontId="3" fillId="5" borderId="4" xfId="2" applyFont="1" applyFill="1" applyBorder="1" applyAlignment="1">
      <alignment horizontal="center" vertical="center"/>
    </xf>
    <xf numFmtId="0" fontId="3" fillId="5" borderId="4" xfId="2" applyFont="1" applyFill="1" applyBorder="1" applyAlignment="1">
      <alignment horizontal="left" vertical="center"/>
    </xf>
    <xf numFmtId="49" fontId="3" fillId="5" borderId="4" xfId="0" applyNumberFormat="1" applyFont="1" applyFill="1" applyBorder="1" applyAlignment="1">
      <alignment vertical="top"/>
    </xf>
    <xf numFmtId="0" fontId="3" fillId="5" borderId="4" xfId="0" applyFont="1" applyFill="1" applyBorder="1" applyAlignment="1">
      <alignment horizontal="left" vertical="center"/>
    </xf>
    <xf numFmtId="0" fontId="13" fillId="5" borderId="4" xfId="2" applyFont="1" applyFill="1" applyBorder="1" applyAlignment="1">
      <alignment horizontal="left" vertical="center"/>
    </xf>
    <xf numFmtId="49" fontId="13" fillId="5" borderId="4" xfId="0" applyNumberFormat="1" applyFont="1" applyFill="1" applyBorder="1"/>
    <xf numFmtId="0" fontId="13" fillId="5" borderId="0" xfId="0" applyFont="1" applyFill="1"/>
    <xf numFmtId="4" fontId="13" fillId="5" borderId="4" xfId="0" applyNumberFormat="1" applyFont="1" applyFill="1" applyBorder="1" applyAlignment="1">
      <alignment horizontal="left"/>
    </xf>
    <xf numFmtId="169" fontId="3" fillId="5" borderId="4" xfId="0" applyNumberFormat="1" applyFont="1" applyFill="1" applyBorder="1" applyAlignment="1">
      <alignment horizontal="left" vertical="center"/>
    </xf>
    <xf numFmtId="170" fontId="3" fillId="5" borderId="4" xfId="0" applyNumberFormat="1" applyFont="1" applyFill="1" applyBorder="1" applyAlignment="1">
      <alignment horizontal="left" vertical="top"/>
    </xf>
    <xf numFmtId="0" fontId="3" fillId="5" borderId="0" xfId="12" applyFont="1" applyFill="1" applyAlignment="1">
      <alignment horizontal="left" vertical="center"/>
    </xf>
  </cellXfs>
  <cellStyles count="22">
    <cellStyle name="Normal 2 3 2 2 2" xfId="4"/>
    <cellStyle name="Normal 3" xfId="14"/>
    <cellStyle name="Обычный" xfId="0" builtinId="0"/>
    <cellStyle name="Обычный 10 2 2" xfId="6"/>
    <cellStyle name="Обычный 11" xfId="8"/>
    <cellStyle name="Обычный 14" xfId="20"/>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6 2" xfId="21"/>
    <cellStyle name="Обычный_Лист1" xfId="12"/>
    <cellStyle name="Обычный_Лист1 3" xfId="19"/>
    <cellStyle name="Стиль 1" xfId="5"/>
    <cellStyle name="Финансовый" xfId="1" builtinId="3"/>
    <cellStyle name="Финансовый 10" xfId="17"/>
    <cellStyle name="Финансовый 2" xfId="11"/>
  </cellStyles>
  <dxfs count="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69"/>
  <sheetViews>
    <sheetView tabSelected="1" topLeftCell="AM110" zoomScale="70" zoomScaleNormal="70" workbookViewId="0">
      <selection activeCell="AY170" sqref="AY170"/>
    </sheetView>
  </sheetViews>
  <sheetFormatPr defaultRowHeight="13.15" customHeight="1" x14ac:dyDescent="0.2"/>
  <cols>
    <col min="1" max="5" width="9.85546875" style="6" customWidth="1"/>
    <col min="6" max="6" width="8.5703125" style="6" customWidth="1"/>
    <col min="7" max="7" width="19.28515625" style="6" customWidth="1"/>
    <col min="8" max="8" width="11.140625" style="6" customWidth="1"/>
    <col min="9" max="10" width="13.140625" style="6" customWidth="1"/>
    <col min="11" max="11" width="6" style="6" customWidth="1"/>
    <col min="12" max="12" width="7.85546875" style="6" customWidth="1"/>
    <col min="13" max="13" width="7.28515625" style="6" customWidth="1"/>
    <col min="14" max="14" width="8.7109375" style="6" customWidth="1"/>
    <col min="15" max="15" width="12.140625" style="6" customWidth="1"/>
    <col min="16" max="16" width="13.140625" style="6" customWidth="1"/>
    <col min="17" max="17" width="9.28515625" style="6" customWidth="1"/>
    <col min="18" max="18" width="6.85546875" style="6" customWidth="1"/>
    <col min="19" max="19" width="12.5703125" style="6" customWidth="1"/>
    <col min="20" max="20" width="37.28515625" style="6" customWidth="1"/>
    <col min="21" max="21" width="6.85546875" style="6" customWidth="1"/>
    <col min="22" max="22" width="16.140625" style="6" customWidth="1"/>
    <col min="23" max="23" width="9.42578125" style="6" customWidth="1"/>
    <col min="24" max="24" width="8.42578125" style="6" customWidth="1"/>
    <col min="25" max="25" width="9.28515625" style="6" customWidth="1"/>
    <col min="26" max="27" width="5.5703125" style="6" customWidth="1"/>
    <col min="28" max="28" width="13.140625" style="6" customWidth="1"/>
    <col min="29" max="29" width="8" style="6" customWidth="1"/>
    <col min="30" max="30" width="9.5703125" style="17" customWidth="1"/>
    <col min="31" max="32" width="16.7109375" style="17" customWidth="1"/>
    <col min="33" max="33" width="22.140625" style="17" customWidth="1"/>
    <col min="34" max="34" width="12.5703125" style="17" customWidth="1"/>
    <col min="35" max="35" width="20.140625" style="17" customWidth="1"/>
    <col min="36" max="37" width="17.28515625" style="17" customWidth="1"/>
    <col min="38" max="38" width="14.28515625" style="17" customWidth="1"/>
    <col min="39" max="40" width="17.28515625" style="17" customWidth="1"/>
    <col min="41" max="41" width="18.140625" style="17" customWidth="1"/>
    <col min="42" max="42" width="8.42578125" style="17" customWidth="1"/>
    <col min="43" max="45" width="17" style="17" customWidth="1"/>
    <col min="46" max="46" width="13.42578125" style="17" customWidth="1"/>
    <col min="47" max="47" width="16.5703125" style="17" customWidth="1"/>
    <col min="48" max="48" width="15" style="17" customWidth="1"/>
    <col min="49" max="49" width="18.42578125" style="17" customWidth="1"/>
    <col min="50" max="50" width="17.28515625" style="17" customWidth="1"/>
    <col min="51" max="51" width="20.28515625" style="17" customWidth="1"/>
    <col min="52" max="52" width="21.28515625" style="17" customWidth="1"/>
    <col min="53" max="53" width="15" style="6" customWidth="1"/>
    <col min="54" max="54" width="4.85546875" style="6" customWidth="1"/>
    <col min="55" max="63" width="4.42578125" style="6" customWidth="1"/>
    <col min="64" max="64" width="7.140625" style="6" customWidth="1"/>
    <col min="65" max="65" width="16.42578125" style="6" customWidth="1"/>
    <col min="66" max="260" width="9.140625" style="6"/>
    <col min="261" max="261" width="7.42578125" style="6" customWidth="1"/>
    <col min="262" max="262" width="20.7109375" style="6" customWidth="1"/>
    <col min="263" max="263" width="44.28515625" style="6" customWidth="1"/>
    <col min="264" max="264" width="48.85546875" style="6" customWidth="1"/>
    <col min="265" max="265" width="8.5703125" style="6" customWidth="1"/>
    <col min="266" max="267" width="5.28515625" style="6" customWidth="1"/>
    <col min="268" max="268" width="7" style="6" customWidth="1"/>
    <col min="269" max="269" width="12.28515625" style="6" customWidth="1"/>
    <col min="270" max="270" width="10.7109375" style="6" customWidth="1"/>
    <col min="271" max="271" width="11.140625" style="6" customWidth="1"/>
    <col min="272" max="272" width="8.85546875" style="6" customWidth="1"/>
    <col min="273" max="273" width="13.85546875" style="6" customWidth="1"/>
    <col min="274" max="274" width="38.85546875" style="6" customWidth="1"/>
    <col min="275" max="276" width="4.85546875" style="6" customWidth="1"/>
    <col min="277" max="277" width="11.85546875" style="6" customWidth="1"/>
    <col min="278" max="278" width="9.140625" style="6" customWidth="1"/>
    <col min="279" max="279" width="13.42578125" style="6" customWidth="1"/>
    <col min="280" max="280" width="15.28515625" style="6" customWidth="1"/>
    <col min="281" max="281" width="15.42578125" style="6" customWidth="1"/>
    <col min="282" max="283" width="14.42578125" style="6" customWidth="1"/>
    <col min="284" max="284" width="7.140625" style="6" customWidth="1"/>
    <col min="285" max="287" width="15.140625" style="6" customWidth="1"/>
    <col min="288" max="288" width="6.7109375" style="6" customWidth="1"/>
    <col min="289" max="289" width="16" style="6" customWidth="1"/>
    <col min="290" max="290" width="14.85546875" style="6" customWidth="1"/>
    <col min="291" max="291" width="12.85546875" style="6" customWidth="1"/>
    <col min="292" max="292" width="4.85546875" style="6" customWidth="1"/>
    <col min="293" max="293" width="14.140625" style="6" customWidth="1"/>
    <col min="294" max="294" width="13.85546875" style="6" customWidth="1"/>
    <col min="295" max="295" width="14.140625" style="6" customWidth="1"/>
    <col min="296" max="296" width="8.5703125" style="6" bestFit="1" customWidth="1"/>
    <col min="297" max="297" width="12.85546875" style="6" customWidth="1"/>
    <col min="298" max="298" width="14" style="6" customWidth="1"/>
    <col min="299" max="299" width="13.140625" style="6" customWidth="1"/>
    <col min="300" max="300" width="8.5703125" style="6" bestFit="1" customWidth="1"/>
    <col min="301" max="301" width="15" style="6" customWidth="1"/>
    <col min="302" max="302" width="14.7109375" style="6" customWidth="1"/>
    <col min="303" max="303" width="15" style="6" customWidth="1"/>
    <col min="304" max="304" width="59.7109375" style="6" customWidth="1"/>
    <col min="305" max="305" width="81.7109375" style="6" bestFit="1" customWidth="1"/>
    <col min="306" max="306" width="19.42578125" style="6" customWidth="1"/>
    <col min="307" max="307" width="14.5703125" style="6" customWidth="1"/>
    <col min="308" max="308" width="12.28515625" style="6" customWidth="1"/>
    <col min="309" max="309" width="14.5703125" style="6" customWidth="1"/>
    <col min="310" max="310" width="11.7109375" style="6" customWidth="1"/>
    <col min="311" max="311" width="14" style="6" customWidth="1"/>
    <col min="312" max="312" width="20.5703125" style="6" customWidth="1"/>
    <col min="313" max="313" width="11.7109375" style="6" customWidth="1"/>
    <col min="314" max="314" width="10.85546875" style="6" customWidth="1"/>
    <col min="315" max="516" width="9.140625" style="6"/>
    <col min="517" max="517" width="7.42578125" style="6" customWidth="1"/>
    <col min="518" max="518" width="20.7109375" style="6" customWidth="1"/>
    <col min="519" max="519" width="44.28515625" style="6" customWidth="1"/>
    <col min="520" max="520" width="48.85546875" style="6" customWidth="1"/>
    <col min="521" max="521" width="8.5703125" style="6" customWidth="1"/>
    <col min="522" max="523" width="5.28515625" style="6" customWidth="1"/>
    <col min="524" max="524" width="7" style="6" customWidth="1"/>
    <col min="525" max="525" width="12.28515625" style="6" customWidth="1"/>
    <col min="526" max="526" width="10.7109375" style="6" customWidth="1"/>
    <col min="527" max="527" width="11.140625" style="6" customWidth="1"/>
    <col min="528" max="528" width="8.85546875" style="6" customWidth="1"/>
    <col min="529" max="529" width="13.85546875" style="6" customWidth="1"/>
    <col min="530" max="530" width="38.85546875" style="6" customWidth="1"/>
    <col min="531" max="532" width="4.85546875" style="6" customWidth="1"/>
    <col min="533" max="533" width="11.85546875" style="6" customWidth="1"/>
    <col min="534" max="534" width="9.140625" style="6" customWidth="1"/>
    <col min="535" max="535" width="13.42578125" style="6" customWidth="1"/>
    <col min="536" max="536" width="15.28515625" style="6" customWidth="1"/>
    <col min="537" max="537" width="15.42578125" style="6" customWidth="1"/>
    <col min="538" max="539" width="14.42578125" style="6" customWidth="1"/>
    <col min="540" max="540" width="7.140625" style="6" customWidth="1"/>
    <col min="541" max="543" width="15.140625" style="6" customWidth="1"/>
    <col min="544" max="544" width="6.7109375" style="6" customWidth="1"/>
    <col min="545" max="545" width="16" style="6" customWidth="1"/>
    <col min="546" max="546" width="14.85546875" style="6" customWidth="1"/>
    <col min="547" max="547" width="12.85546875" style="6" customWidth="1"/>
    <col min="548" max="548" width="4.85546875" style="6" customWidth="1"/>
    <col min="549" max="549" width="14.140625" style="6" customWidth="1"/>
    <col min="550" max="550" width="13.85546875" style="6" customWidth="1"/>
    <col min="551" max="551" width="14.140625" style="6" customWidth="1"/>
    <col min="552" max="552" width="8.5703125" style="6" bestFit="1" customWidth="1"/>
    <col min="553" max="553" width="12.85546875" style="6" customWidth="1"/>
    <col min="554" max="554" width="14" style="6" customWidth="1"/>
    <col min="555" max="555" width="13.140625" style="6" customWidth="1"/>
    <col min="556" max="556" width="8.5703125" style="6" bestFit="1" customWidth="1"/>
    <col min="557" max="557" width="15" style="6" customWidth="1"/>
    <col min="558" max="558" width="14.7109375" style="6" customWidth="1"/>
    <col min="559" max="559" width="15" style="6" customWidth="1"/>
    <col min="560" max="560" width="59.7109375" style="6" customWidth="1"/>
    <col min="561" max="561" width="81.7109375" style="6" bestFit="1" customWidth="1"/>
    <col min="562" max="562" width="19.42578125" style="6" customWidth="1"/>
    <col min="563" max="563" width="14.5703125" style="6" customWidth="1"/>
    <col min="564" max="564" width="12.28515625" style="6" customWidth="1"/>
    <col min="565" max="565" width="14.5703125" style="6" customWidth="1"/>
    <col min="566" max="566" width="11.7109375" style="6" customWidth="1"/>
    <col min="567" max="567" width="14" style="6" customWidth="1"/>
    <col min="568" max="568" width="20.5703125" style="6" customWidth="1"/>
    <col min="569" max="569" width="11.7109375" style="6" customWidth="1"/>
    <col min="570" max="570" width="10.85546875" style="6" customWidth="1"/>
    <col min="571" max="772" width="9.140625" style="6"/>
    <col min="773" max="773" width="7.42578125" style="6" customWidth="1"/>
    <col min="774" max="774" width="20.7109375" style="6" customWidth="1"/>
    <col min="775" max="775" width="44.28515625" style="6" customWidth="1"/>
    <col min="776" max="776" width="48.85546875" style="6" customWidth="1"/>
    <col min="777" max="777" width="8.5703125" style="6" customWidth="1"/>
    <col min="778" max="779" width="5.28515625" style="6" customWidth="1"/>
    <col min="780" max="780" width="7" style="6" customWidth="1"/>
    <col min="781" max="781" width="12.28515625" style="6" customWidth="1"/>
    <col min="782" max="782" width="10.7109375" style="6" customWidth="1"/>
    <col min="783" max="783" width="11.140625" style="6" customWidth="1"/>
    <col min="784" max="784" width="8.85546875" style="6" customWidth="1"/>
    <col min="785" max="785" width="13.85546875" style="6" customWidth="1"/>
    <col min="786" max="786" width="38.85546875" style="6" customWidth="1"/>
    <col min="787" max="788" width="4.85546875" style="6" customWidth="1"/>
    <col min="789" max="789" width="11.85546875" style="6" customWidth="1"/>
    <col min="790" max="790" width="9.140625" style="6" customWidth="1"/>
    <col min="791" max="791" width="13.42578125" style="6" customWidth="1"/>
    <col min="792" max="792" width="15.28515625" style="6" customWidth="1"/>
    <col min="793" max="793" width="15.42578125" style="6" customWidth="1"/>
    <col min="794" max="795" width="14.42578125" style="6" customWidth="1"/>
    <col min="796" max="796" width="7.140625" style="6" customWidth="1"/>
    <col min="797" max="799" width="15.140625" style="6" customWidth="1"/>
    <col min="800" max="800" width="6.7109375" style="6" customWidth="1"/>
    <col min="801" max="801" width="16" style="6" customWidth="1"/>
    <col min="802" max="802" width="14.85546875" style="6" customWidth="1"/>
    <col min="803" max="803" width="12.85546875" style="6" customWidth="1"/>
    <col min="804" max="804" width="4.85546875" style="6" customWidth="1"/>
    <col min="805" max="805" width="14.140625" style="6" customWidth="1"/>
    <col min="806" max="806" width="13.85546875" style="6" customWidth="1"/>
    <col min="807" max="807" width="14.140625" style="6" customWidth="1"/>
    <col min="808" max="808" width="8.5703125" style="6" bestFit="1" customWidth="1"/>
    <col min="809" max="809" width="12.85546875" style="6" customWidth="1"/>
    <col min="810" max="810" width="14" style="6" customWidth="1"/>
    <col min="811" max="811" width="13.140625" style="6" customWidth="1"/>
    <col min="812" max="812" width="8.5703125" style="6" bestFit="1" customWidth="1"/>
    <col min="813" max="813" width="15" style="6" customWidth="1"/>
    <col min="814" max="814" width="14.7109375" style="6" customWidth="1"/>
    <col min="815" max="815" width="15" style="6" customWidth="1"/>
    <col min="816" max="816" width="59.7109375" style="6" customWidth="1"/>
    <col min="817" max="817" width="81.7109375" style="6" bestFit="1" customWidth="1"/>
    <col min="818" max="818" width="19.42578125" style="6" customWidth="1"/>
    <col min="819" max="819" width="14.5703125" style="6" customWidth="1"/>
    <col min="820" max="820" width="12.28515625" style="6" customWidth="1"/>
    <col min="821" max="821" width="14.5703125" style="6" customWidth="1"/>
    <col min="822" max="822" width="11.7109375" style="6" customWidth="1"/>
    <col min="823" max="823" width="14" style="6" customWidth="1"/>
    <col min="824" max="824" width="20.5703125" style="6" customWidth="1"/>
    <col min="825" max="825" width="11.7109375" style="6" customWidth="1"/>
    <col min="826" max="826" width="10.85546875" style="6" customWidth="1"/>
    <col min="827" max="1028" width="9.140625" style="6"/>
    <col min="1029" max="1029" width="7.42578125" style="6" customWidth="1"/>
    <col min="1030" max="1030" width="20.7109375" style="6" customWidth="1"/>
    <col min="1031" max="1031" width="44.28515625" style="6" customWidth="1"/>
    <col min="1032" max="1032" width="48.85546875" style="6" customWidth="1"/>
    <col min="1033" max="1033" width="8.5703125" style="6" customWidth="1"/>
    <col min="1034" max="1035" width="5.28515625" style="6" customWidth="1"/>
    <col min="1036" max="1036" width="7" style="6" customWidth="1"/>
    <col min="1037" max="1037" width="12.28515625" style="6" customWidth="1"/>
    <col min="1038" max="1038" width="10.7109375" style="6" customWidth="1"/>
    <col min="1039" max="1039" width="11.140625" style="6" customWidth="1"/>
    <col min="1040" max="1040" width="8.85546875" style="6" customWidth="1"/>
    <col min="1041" max="1041" width="13.85546875" style="6" customWidth="1"/>
    <col min="1042" max="1042" width="38.85546875" style="6" customWidth="1"/>
    <col min="1043" max="1044" width="4.85546875" style="6" customWidth="1"/>
    <col min="1045" max="1045" width="11.85546875" style="6" customWidth="1"/>
    <col min="1046" max="1046" width="9.140625" style="6" customWidth="1"/>
    <col min="1047" max="1047" width="13.42578125" style="6" customWidth="1"/>
    <col min="1048" max="1048" width="15.28515625" style="6" customWidth="1"/>
    <col min="1049" max="1049" width="15.42578125" style="6" customWidth="1"/>
    <col min="1050" max="1051" width="14.42578125" style="6" customWidth="1"/>
    <col min="1052" max="1052" width="7.140625" style="6" customWidth="1"/>
    <col min="1053" max="1055" width="15.140625" style="6" customWidth="1"/>
    <col min="1056" max="1056" width="6.7109375" style="6" customWidth="1"/>
    <col min="1057" max="1057" width="16" style="6" customWidth="1"/>
    <col min="1058" max="1058" width="14.85546875" style="6" customWidth="1"/>
    <col min="1059" max="1059" width="12.85546875" style="6" customWidth="1"/>
    <col min="1060" max="1060" width="4.85546875" style="6" customWidth="1"/>
    <col min="1061" max="1061" width="14.140625" style="6" customWidth="1"/>
    <col min="1062" max="1062" width="13.85546875" style="6" customWidth="1"/>
    <col min="1063" max="1063" width="14.140625" style="6" customWidth="1"/>
    <col min="1064" max="1064" width="8.5703125" style="6" bestFit="1" customWidth="1"/>
    <col min="1065" max="1065" width="12.85546875" style="6" customWidth="1"/>
    <col min="1066" max="1066" width="14" style="6" customWidth="1"/>
    <col min="1067" max="1067" width="13.140625" style="6" customWidth="1"/>
    <col min="1068" max="1068" width="8.5703125" style="6" bestFit="1" customWidth="1"/>
    <col min="1069" max="1069" width="15" style="6" customWidth="1"/>
    <col min="1070" max="1070" width="14.7109375" style="6" customWidth="1"/>
    <col min="1071" max="1071" width="15" style="6" customWidth="1"/>
    <col min="1072" max="1072" width="59.7109375" style="6" customWidth="1"/>
    <col min="1073" max="1073" width="81.7109375" style="6" bestFit="1" customWidth="1"/>
    <col min="1074" max="1074" width="19.42578125" style="6" customWidth="1"/>
    <col min="1075" max="1075" width="14.5703125" style="6" customWidth="1"/>
    <col min="1076" max="1076" width="12.28515625" style="6" customWidth="1"/>
    <col min="1077" max="1077" width="14.5703125" style="6" customWidth="1"/>
    <col min="1078" max="1078" width="11.7109375" style="6" customWidth="1"/>
    <col min="1079" max="1079" width="14" style="6" customWidth="1"/>
    <col min="1080" max="1080" width="20.5703125" style="6" customWidth="1"/>
    <col min="1081" max="1081" width="11.7109375" style="6" customWidth="1"/>
    <col min="1082" max="1082" width="10.85546875" style="6" customWidth="1"/>
    <col min="1083" max="1284" width="9.140625" style="6"/>
    <col min="1285" max="1285" width="7.42578125" style="6" customWidth="1"/>
    <col min="1286" max="1286" width="20.7109375" style="6" customWidth="1"/>
    <col min="1287" max="1287" width="44.28515625" style="6" customWidth="1"/>
    <col min="1288" max="1288" width="48.85546875" style="6" customWidth="1"/>
    <col min="1289" max="1289" width="8.5703125" style="6" customWidth="1"/>
    <col min="1290" max="1291" width="5.28515625" style="6" customWidth="1"/>
    <col min="1292" max="1292" width="7" style="6" customWidth="1"/>
    <col min="1293" max="1293" width="12.28515625" style="6" customWidth="1"/>
    <col min="1294" max="1294" width="10.7109375" style="6" customWidth="1"/>
    <col min="1295" max="1295" width="11.140625" style="6" customWidth="1"/>
    <col min="1296" max="1296" width="8.85546875" style="6" customWidth="1"/>
    <col min="1297" max="1297" width="13.85546875" style="6" customWidth="1"/>
    <col min="1298" max="1298" width="38.85546875" style="6" customWidth="1"/>
    <col min="1299" max="1300" width="4.85546875" style="6" customWidth="1"/>
    <col min="1301" max="1301" width="11.85546875" style="6" customWidth="1"/>
    <col min="1302" max="1302" width="9.140625" style="6" customWidth="1"/>
    <col min="1303" max="1303" width="13.42578125" style="6" customWidth="1"/>
    <col min="1304" max="1304" width="15.28515625" style="6" customWidth="1"/>
    <col min="1305" max="1305" width="15.42578125" style="6" customWidth="1"/>
    <col min="1306" max="1307" width="14.42578125" style="6" customWidth="1"/>
    <col min="1308" max="1308" width="7.140625" style="6" customWidth="1"/>
    <col min="1309" max="1311" width="15.140625" style="6" customWidth="1"/>
    <col min="1312" max="1312" width="6.7109375" style="6" customWidth="1"/>
    <col min="1313" max="1313" width="16" style="6" customWidth="1"/>
    <col min="1314" max="1314" width="14.85546875" style="6" customWidth="1"/>
    <col min="1315" max="1315" width="12.85546875" style="6" customWidth="1"/>
    <col min="1316" max="1316" width="4.85546875" style="6" customWidth="1"/>
    <col min="1317" max="1317" width="14.140625" style="6" customWidth="1"/>
    <col min="1318" max="1318" width="13.85546875" style="6" customWidth="1"/>
    <col min="1319" max="1319" width="14.140625" style="6" customWidth="1"/>
    <col min="1320" max="1320" width="8.5703125" style="6" bestFit="1" customWidth="1"/>
    <col min="1321" max="1321" width="12.85546875" style="6" customWidth="1"/>
    <col min="1322" max="1322" width="14" style="6" customWidth="1"/>
    <col min="1323" max="1323" width="13.140625" style="6" customWidth="1"/>
    <col min="1324" max="1324" width="8.5703125" style="6" bestFit="1" customWidth="1"/>
    <col min="1325" max="1325" width="15" style="6" customWidth="1"/>
    <col min="1326" max="1326" width="14.7109375" style="6" customWidth="1"/>
    <col min="1327" max="1327" width="15" style="6" customWidth="1"/>
    <col min="1328" max="1328" width="59.7109375" style="6" customWidth="1"/>
    <col min="1329" max="1329" width="81.7109375" style="6" bestFit="1" customWidth="1"/>
    <col min="1330" max="1330" width="19.42578125" style="6" customWidth="1"/>
    <col min="1331" max="1331" width="14.5703125" style="6" customWidth="1"/>
    <col min="1332" max="1332" width="12.28515625" style="6" customWidth="1"/>
    <col min="1333" max="1333" width="14.5703125" style="6" customWidth="1"/>
    <col min="1334" max="1334" width="11.7109375" style="6" customWidth="1"/>
    <col min="1335" max="1335" width="14" style="6" customWidth="1"/>
    <col min="1336" max="1336" width="20.5703125" style="6" customWidth="1"/>
    <col min="1337" max="1337" width="11.7109375" style="6" customWidth="1"/>
    <col min="1338" max="1338" width="10.85546875" style="6" customWidth="1"/>
    <col min="1339" max="1540" width="9.140625" style="6"/>
    <col min="1541" max="1541" width="7.42578125" style="6" customWidth="1"/>
    <col min="1542" max="1542" width="20.7109375" style="6" customWidth="1"/>
    <col min="1543" max="1543" width="44.28515625" style="6" customWidth="1"/>
    <col min="1544" max="1544" width="48.85546875" style="6" customWidth="1"/>
    <col min="1545" max="1545" width="8.5703125" style="6" customWidth="1"/>
    <col min="1546" max="1547" width="5.28515625" style="6" customWidth="1"/>
    <col min="1548" max="1548" width="7" style="6" customWidth="1"/>
    <col min="1549" max="1549" width="12.28515625" style="6" customWidth="1"/>
    <col min="1550" max="1550" width="10.7109375" style="6" customWidth="1"/>
    <col min="1551" max="1551" width="11.140625" style="6" customWidth="1"/>
    <col min="1552" max="1552" width="8.85546875" style="6" customWidth="1"/>
    <col min="1553" max="1553" width="13.85546875" style="6" customWidth="1"/>
    <col min="1554" max="1554" width="38.85546875" style="6" customWidth="1"/>
    <col min="1555" max="1556" width="4.85546875" style="6" customWidth="1"/>
    <col min="1557" max="1557" width="11.85546875" style="6" customWidth="1"/>
    <col min="1558" max="1558" width="9.140625" style="6" customWidth="1"/>
    <col min="1559" max="1559" width="13.42578125" style="6" customWidth="1"/>
    <col min="1560" max="1560" width="15.28515625" style="6" customWidth="1"/>
    <col min="1561" max="1561" width="15.42578125" style="6" customWidth="1"/>
    <col min="1562" max="1563" width="14.42578125" style="6" customWidth="1"/>
    <col min="1564" max="1564" width="7.140625" style="6" customWidth="1"/>
    <col min="1565" max="1567" width="15.140625" style="6" customWidth="1"/>
    <col min="1568" max="1568" width="6.7109375" style="6" customWidth="1"/>
    <col min="1569" max="1569" width="16" style="6" customWidth="1"/>
    <col min="1570" max="1570" width="14.85546875" style="6" customWidth="1"/>
    <col min="1571" max="1571" width="12.85546875" style="6" customWidth="1"/>
    <col min="1572" max="1572" width="4.85546875" style="6" customWidth="1"/>
    <col min="1573" max="1573" width="14.140625" style="6" customWidth="1"/>
    <col min="1574" max="1574" width="13.85546875" style="6" customWidth="1"/>
    <col min="1575" max="1575" width="14.140625" style="6" customWidth="1"/>
    <col min="1576" max="1576" width="8.5703125" style="6" bestFit="1" customWidth="1"/>
    <col min="1577" max="1577" width="12.85546875" style="6" customWidth="1"/>
    <col min="1578" max="1578" width="14" style="6" customWidth="1"/>
    <col min="1579" max="1579" width="13.140625" style="6" customWidth="1"/>
    <col min="1580" max="1580" width="8.5703125" style="6" bestFit="1" customWidth="1"/>
    <col min="1581" max="1581" width="15" style="6" customWidth="1"/>
    <col min="1582" max="1582" width="14.7109375" style="6" customWidth="1"/>
    <col min="1583" max="1583" width="15" style="6" customWidth="1"/>
    <col min="1584" max="1584" width="59.7109375" style="6" customWidth="1"/>
    <col min="1585" max="1585" width="81.7109375" style="6" bestFit="1" customWidth="1"/>
    <col min="1586" max="1586" width="19.42578125" style="6" customWidth="1"/>
    <col min="1587" max="1587" width="14.5703125" style="6" customWidth="1"/>
    <col min="1588" max="1588" width="12.28515625" style="6" customWidth="1"/>
    <col min="1589" max="1589" width="14.5703125" style="6" customWidth="1"/>
    <col min="1590" max="1590" width="11.7109375" style="6" customWidth="1"/>
    <col min="1591" max="1591" width="14" style="6" customWidth="1"/>
    <col min="1592" max="1592" width="20.5703125" style="6" customWidth="1"/>
    <col min="1593" max="1593" width="11.7109375" style="6" customWidth="1"/>
    <col min="1594" max="1594" width="10.85546875" style="6" customWidth="1"/>
    <col min="1595" max="1796" width="9.140625" style="6"/>
    <col min="1797" max="1797" width="7.42578125" style="6" customWidth="1"/>
    <col min="1798" max="1798" width="20.7109375" style="6" customWidth="1"/>
    <col min="1799" max="1799" width="44.28515625" style="6" customWidth="1"/>
    <col min="1800" max="1800" width="48.85546875" style="6" customWidth="1"/>
    <col min="1801" max="1801" width="8.5703125" style="6" customWidth="1"/>
    <col min="1802" max="1803" width="5.28515625" style="6" customWidth="1"/>
    <col min="1804" max="1804" width="7" style="6" customWidth="1"/>
    <col min="1805" max="1805" width="12.28515625" style="6" customWidth="1"/>
    <col min="1806" max="1806" width="10.7109375" style="6" customWidth="1"/>
    <col min="1807" max="1807" width="11.140625" style="6" customWidth="1"/>
    <col min="1808" max="1808" width="8.85546875" style="6" customWidth="1"/>
    <col min="1809" max="1809" width="13.85546875" style="6" customWidth="1"/>
    <col min="1810" max="1810" width="38.85546875" style="6" customWidth="1"/>
    <col min="1811" max="1812" width="4.85546875" style="6" customWidth="1"/>
    <col min="1813" max="1813" width="11.85546875" style="6" customWidth="1"/>
    <col min="1814" max="1814" width="9.140625" style="6" customWidth="1"/>
    <col min="1815" max="1815" width="13.42578125" style="6" customWidth="1"/>
    <col min="1816" max="1816" width="15.28515625" style="6" customWidth="1"/>
    <col min="1817" max="1817" width="15.42578125" style="6" customWidth="1"/>
    <col min="1818" max="1819" width="14.42578125" style="6" customWidth="1"/>
    <col min="1820" max="1820" width="7.140625" style="6" customWidth="1"/>
    <col min="1821" max="1823" width="15.140625" style="6" customWidth="1"/>
    <col min="1824" max="1824" width="6.7109375" style="6" customWidth="1"/>
    <col min="1825" max="1825" width="16" style="6" customWidth="1"/>
    <col min="1826" max="1826" width="14.85546875" style="6" customWidth="1"/>
    <col min="1827" max="1827" width="12.85546875" style="6" customWidth="1"/>
    <col min="1828" max="1828" width="4.85546875" style="6" customWidth="1"/>
    <col min="1829" max="1829" width="14.140625" style="6" customWidth="1"/>
    <col min="1830" max="1830" width="13.85546875" style="6" customWidth="1"/>
    <col min="1831" max="1831" width="14.140625" style="6" customWidth="1"/>
    <col min="1832" max="1832" width="8.5703125" style="6" bestFit="1" customWidth="1"/>
    <col min="1833" max="1833" width="12.85546875" style="6" customWidth="1"/>
    <col min="1834" max="1834" width="14" style="6" customWidth="1"/>
    <col min="1835" max="1835" width="13.140625" style="6" customWidth="1"/>
    <col min="1836" max="1836" width="8.5703125" style="6" bestFit="1" customWidth="1"/>
    <col min="1837" max="1837" width="15" style="6" customWidth="1"/>
    <col min="1838" max="1838" width="14.7109375" style="6" customWidth="1"/>
    <col min="1839" max="1839" width="15" style="6" customWidth="1"/>
    <col min="1840" max="1840" width="59.7109375" style="6" customWidth="1"/>
    <col min="1841" max="1841" width="81.7109375" style="6" bestFit="1" customWidth="1"/>
    <col min="1842" max="1842" width="19.42578125" style="6" customWidth="1"/>
    <col min="1843" max="1843" width="14.5703125" style="6" customWidth="1"/>
    <col min="1844" max="1844" width="12.28515625" style="6" customWidth="1"/>
    <col min="1845" max="1845" width="14.5703125" style="6" customWidth="1"/>
    <col min="1846" max="1846" width="11.7109375" style="6" customWidth="1"/>
    <col min="1847" max="1847" width="14" style="6" customWidth="1"/>
    <col min="1848" max="1848" width="20.5703125" style="6" customWidth="1"/>
    <col min="1849" max="1849" width="11.7109375" style="6" customWidth="1"/>
    <col min="1850" max="1850" width="10.85546875" style="6" customWidth="1"/>
    <col min="1851" max="2052" width="9.140625" style="6"/>
    <col min="2053" max="2053" width="7.42578125" style="6" customWidth="1"/>
    <col min="2054" max="2054" width="20.7109375" style="6" customWidth="1"/>
    <col min="2055" max="2055" width="44.28515625" style="6" customWidth="1"/>
    <col min="2056" max="2056" width="48.85546875" style="6" customWidth="1"/>
    <col min="2057" max="2057" width="8.5703125" style="6" customWidth="1"/>
    <col min="2058" max="2059" width="5.28515625" style="6" customWidth="1"/>
    <col min="2060" max="2060" width="7" style="6" customWidth="1"/>
    <col min="2061" max="2061" width="12.28515625" style="6" customWidth="1"/>
    <col min="2062" max="2062" width="10.7109375" style="6" customWidth="1"/>
    <col min="2063" max="2063" width="11.140625" style="6" customWidth="1"/>
    <col min="2064" max="2064" width="8.85546875" style="6" customWidth="1"/>
    <col min="2065" max="2065" width="13.85546875" style="6" customWidth="1"/>
    <col min="2066" max="2066" width="38.85546875" style="6" customWidth="1"/>
    <col min="2067" max="2068" width="4.85546875" style="6" customWidth="1"/>
    <col min="2069" max="2069" width="11.85546875" style="6" customWidth="1"/>
    <col min="2070" max="2070" width="9.140625" style="6" customWidth="1"/>
    <col min="2071" max="2071" width="13.42578125" style="6" customWidth="1"/>
    <col min="2072" max="2072" width="15.28515625" style="6" customWidth="1"/>
    <col min="2073" max="2073" width="15.42578125" style="6" customWidth="1"/>
    <col min="2074" max="2075" width="14.42578125" style="6" customWidth="1"/>
    <col min="2076" max="2076" width="7.140625" style="6" customWidth="1"/>
    <col min="2077" max="2079" width="15.140625" style="6" customWidth="1"/>
    <col min="2080" max="2080" width="6.7109375" style="6" customWidth="1"/>
    <col min="2081" max="2081" width="16" style="6" customWidth="1"/>
    <col min="2082" max="2082" width="14.85546875" style="6" customWidth="1"/>
    <col min="2083" max="2083" width="12.85546875" style="6" customWidth="1"/>
    <col min="2084" max="2084" width="4.85546875" style="6" customWidth="1"/>
    <col min="2085" max="2085" width="14.140625" style="6" customWidth="1"/>
    <col min="2086" max="2086" width="13.85546875" style="6" customWidth="1"/>
    <col min="2087" max="2087" width="14.140625" style="6" customWidth="1"/>
    <col min="2088" max="2088" width="8.5703125" style="6" bestFit="1" customWidth="1"/>
    <col min="2089" max="2089" width="12.85546875" style="6" customWidth="1"/>
    <col min="2090" max="2090" width="14" style="6" customWidth="1"/>
    <col min="2091" max="2091" width="13.140625" style="6" customWidth="1"/>
    <col min="2092" max="2092" width="8.5703125" style="6" bestFit="1" customWidth="1"/>
    <col min="2093" max="2093" width="15" style="6" customWidth="1"/>
    <col min="2094" max="2094" width="14.7109375" style="6" customWidth="1"/>
    <col min="2095" max="2095" width="15" style="6" customWidth="1"/>
    <col min="2096" max="2096" width="59.7109375" style="6" customWidth="1"/>
    <col min="2097" max="2097" width="81.7109375" style="6" bestFit="1" customWidth="1"/>
    <col min="2098" max="2098" width="19.42578125" style="6" customWidth="1"/>
    <col min="2099" max="2099" width="14.5703125" style="6" customWidth="1"/>
    <col min="2100" max="2100" width="12.28515625" style="6" customWidth="1"/>
    <col min="2101" max="2101" width="14.5703125" style="6" customWidth="1"/>
    <col min="2102" max="2102" width="11.7109375" style="6" customWidth="1"/>
    <col min="2103" max="2103" width="14" style="6" customWidth="1"/>
    <col min="2104" max="2104" width="20.5703125" style="6" customWidth="1"/>
    <col min="2105" max="2105" width="11.7109375" style="6" customWidth="1"/>
    <col min="2106" max="2106" width="10.85546875" style="6" customWidth="1"/>
    <col min="2107" max="2308" width="9.140625" style="6"/>
    <col min="2309" max="2309" width="7.42578125" style="6" customWidth="1"/>
    <col min="2310" max="2310" width="20.7109375" style="6" customWidth="1"/>
    <col min="2311" max="2311" width="44.28515625" style="6" customWidth="1"/>
    <col min="2312" max="2312" width="48.85546875" style="6" customWidth="1"/>
    <col min="2313" max="2313" width="8.5703125" style="6" customWidth="1"/>
    <col min="2314" max="2315" width="5.28515625" style="6" customWidth="1"/>
    <col min="2316" max="2316" width="7" style="6" customWidth="1"/>
    <col min="2317" max="2317" width="12.28515625" style="6" customWidth="1"/>
    <col min="2318" max="2318" width="10.7109375" style="6" customWidth="1"/>
    <col min="2319" max="2319" width="11.140625" style="6" customWidth="1"/>
    <col min="2320" max="2320" width="8.85546875" style="6" customWidth="1"/>
    <col min="2321" max="2321" width="13.85546875" style="6" customWidth="1"/>
    <col min="2322" max="2322" width="38.85546875" style="6" customWidth="1"/>
    <col min="2323" max="2324" width="4.85546875" style="6" customWidth="1"/>
    <col min="2325" max="2325" width="11.85546875" style="6" customWidth="1"/>
    <col min="2326" max="2326" width="9.140625" style="6" customWidth="1"/>
    <col min="2327" max="2327" width="13.42578125" style="6" customWidth="1"/>
    <col min="2328" max="2328" width="15.28515625" style="6" customWidth="1"/>
    <col min="2329" max="2329" width="15.42578125" style="6" customWidth="1"/>
    <col min="2330" max="2331" width="14.42578125" style="6" customWidth="1"/>
    <col min="2332" max="2332" width="7.140625" style="6" customWidth="1"/>
    <col min="2333" max="2335" width="15.140625" style="6" customWidth="1"/>
    <col min="2336" max="2336" width="6.7109375" style="6" customWidth="1"/>
    <col min="2337" max="2337" width="16" style="6" customWidth="1"/>
    <col min="2338" max="2338" width="14.85546875" style="6" customWidth="1"/>
    <col min="2339" max="2339" width="12.85546875" style="6" customWidth="1"/>
    <col min="2340" max="2340" width="4.85546875" style="6" customWidth="1"/>
    <col min="2341" max="2341" width="14.140625" style="6" customWidth="1"/>
    <col min="2342" max="2342" width="13.85546875" style="6" customWidth="1"/>
    <col min="2343" max="2343" width="14.140625" style="6" customWidth="1"/>
    <col min="2344" max="2344" width="8.5703125" style="6" bestFit="1" customWidth="1"/>
    <col min="2345" max="2345" width="12.85546875" style="6" customWidth="1"/>
    <col min="2346" max="2346" width="14" style="6" customWidth="1"/>
    <col min="2347" max="2347" width="13.140625" style="6" customWidth="1"/>
    <col min="2348" max="2348" width="8.5703125" style="6" bestFit="1" customWidth="1"/>
    <col min="2349" max="2349" width="15" style="6" customWidth="1"/>
    <col min="2350" max="2350" width="14.7109375" style="6" customWidth="1"/>
    <col min="2351" max="2351" width="15" style="6" customWidth="1"/>
    <col min="2352" max="2352" width="59.7109375" style="6" customWidth="1"/>
    <col min="2353" max="2353" width="81.7109375" style="6" bestFit="1" customWidth="1"/>
    <col min="2354" max="2354" width="19.42578125" style="6" customWidth="1"/>
    <col min="2355" max="2355" width="14.5703125" style="6" customWidth="1"/>
    <col min="2356" max="2356" width="12.28515625" style="6" customWidth="1"/>
    <col min="2357" max="2357" width="14.5703125" style="6" customWidth="1"/>
    <col min="2358" max="2358" width="11.7109375" style="6" customWidth="1"/>
    <col min="2359" max="2359" width="14" style="6" customWidth="1"/>
    <col min="2360" max="2360" width="20.5703125" style="6" customWidth="1"/>
    <col min="2361" max="2361" width="11.7109375" style="6" customWidth="1"/>
    <col min="2362" max="2362" width="10.85546875" style="6" customWidth="1"/>
    <col min="2363" max="2564" width="9.140625" style="6"/>
    <col min="2565" max="2565" width="7.42578125" style="6" customWidth="1"/>
    <col min="2566" max="2566" width="20.7109375" style="6" customWidth="1"/>
    <col min="2567" max="2567" width="44.28515625" style="6" customWidth="1"/>
    <col min="2568" max="2568" width="48.85546875" style="6" customWidth="1"/>
    <col min="2569" max="2569" width="8.5703125" style="6" customWidth="1"/>
    <col min="2570" max="2571" width="5.28515625" style="6" customWidth="1"/>
    <col min="2572" max="2572" width="7" style="6" customWidth="1"/>
    <col min="2573" max="2573" width="12.28515625" style="6" customWidth="1"/>
    <col min="2574" max="2574" width="10.7109375" style="6" customWidth="1"/>
    <col min="2575" max="2575" width="11.140625" style="6" customWidth="1"/>
    <col min="2576" max="2576" width="8.85546875" style="6" customWidth="1"/>
    <col min="2577" max="2577" width="13.85546875" style="6" customWidth="1"/>
    <col min="2578" max="2578" width="38.85546875" style="6" customWidth="1"/>
    <col min="2579" max="2580" width="4.85546875" style="6" customWidth="1"/>
    <col min="2581" max="2581" width="11.85546875" style="6" customWidth="1"/>
    <col min="2582" max="2582" width="9.140625" style="6" customWidth="1"/>
    <col min="2583" max="2583" width="13.42578125" style="6" customWidth="1"/>
    <col min="2584" max="2584" width="15.28515625" style="6" customWidth="1"/>
    <col min="2585" max="2585" width="15.42578125" style="6" customWidth="1"/>
    <col min="2586" max="2587" width="14.42578125" style="6" customWidth="1"/>
    <col min="2588" max="2588" width="7.140625" style="6" customWidth="1"/>
    <col min="2589" max="2591" width="15.140625" style="6" customWidth="1"/>
    <col min="2592" max="2592" width="6.7109375" style="6" customWidth="1"/>
    <col min="2593" max="2593" width="16" style="6" customWidth="1"/>
    <col min="2594" max="2594" width="14.85546875" style="6" customWidth="1"/>
    <col min="2595" max="2595" width="12.85546875" style="6" customWidth="1"/>
    <col min="2596" max="2596" width="4.85546875" style="6" customWidth="1"/>
    <col min="2597" max="2597" width="14.140625" style="6" customWidth="1"/>
    <col min="2598" max="2598" width="13.85546875" style="6" customWidth="1"/>
    <col min="2599" max="2599" width="14.140625" style="6" customWidth="1"/>
    <col min="2600" max="2600" width="8.5703125" style="6" bestFit="1" customWidth="1"/>
    <col min="2601" max="2601" width="12.85546875" style="6" customWidth="1"/>
    <col min="2602" max="2602" width="14" style="6" customWidth="1"/>
    <col min="2603" max="2603" width="13.140625" style="6" customWidth="1"/>
    <col min="2604" max="2604" width="8.5703125" style="6" bestFit="1" customWidth="1"/>
    <col min="2605" max="2605" width="15" style="6" customWidth="1"/>
    <col min="2606" max="2606" width="14.7109375" style="6" customWidth="1"/>
    <col min="2607" max="2607" width="15" style="6" customWidth="1"/>
    <col min="2608" max="2608" width="59.7109375" style="6" customWidth="1"/>
    <col min="2609" max="2609" width="81.7109375" style="6" bestFit="1" customWidth="1"/>
    <col min="2610" max="2610" width="19.42578125" style="6" customWidth="1"/>
    <col min="2611" max="2611" width="14.5703125" style="6" customWidth="1"/>
    <col min="2612" max="2612" width="12.28515625" style="6" customWidth="1"/>
    <col min="2613" max="2613" width="14.5703125" style="6" customWidth="1"/>
    <col min="2614" max="2614" width="11.7109375" style="6" customWidth="1"/>
    <col min="2615" max="2615" width="14" style="6" customWidth="1"/>
    <col min="2616" max="2616" width="20.5703125" style="6" customWidth="1"/>
    <col min="2617" max="2617" width="11.7109375" style="6" customWidth="1"/>
    <col min="2618" max="2618" width="10.85546875" style="6" customWidth="1"/>
    <col min="2619" max="2820" width="9.140625" style="6"/>
    <col min="2821" max="2821" width="7.42578125" style="6" customWidth="1"/>
    <col min="2822" max="2822" width="20.7109375" style="6" customWidth="1"/>
    <col min="2823" max="2823" width="44.28515625" style="6" customWidth="1"/>
    <col min="2824" max="2824" width="48.85546875" style="6" customWidth="1"/>
    <col min="2825" max="2825" width="8.5703125" style="6" customWidth="1"/>
    <col min="2826" max="2827" width="5.28515625" style="6" customWidth="1"/>
    <col min="2828" max="2828" width="7" style="6" customWidth="1"/>
    <col min="2829" max="2829" width="12.28515625" style="6" customWidth="1"/>
    <col min="2830" max="2830" width="10.7109375" style="6" customWidth="1"/>
    <col min="2831" max="2831" width="11.140625" style="6" customWidth="1"/>
    <col min="2832" max="2832" width="8.85546875" style="6" customWidth="1"/>
    <col min="2833" max="2833" width="13.85546875" style="6" customWidth="1"/>
    <col min="2834" max="2834" width="38.85546875" style="6" customWidth="1"/>
    <col min="2835" max="2836" width="4.85546875" style="6" customWidth="1"/>
    <col min="2837" max="2837" width="11.85546875" style="6" customWidth="1"/>
    <col min="2838" max="2838" width="9.140625" style="6" customWidth="1"/>
    <col min="2839" max="2839" width="13.42578125" style="6" customWidth="1"/>
    <col min="2840" max="2840" width="15.28515625" style="6" customWidth="1"/>
    <col min="2841" max="2841" width="15.42578125" style="6" customWidth="1"/>
    <col min="2842" max="2843" width="14.42578125" style="6" customWidth="1"/>
    <col min="2844" max="2844" width="7.140625" style="6" customWidth="1"/>
    <col min="2845" max="2847" width="15.140625" style="6" customWidth="1"/>
    <col min="2848" max="2848" width="6.7109375" style="6" customWidth="1"/>
    <col min="2849" max="2849" width="16" style="6" customWidth="1"/>
    <col min="2850" max="2850" width="14.85546875" style="6" customWidth="1"/>
    <col min="2851" max="2851" width="12.85546875" style="6" customWidth="1"/>
    <col min="2852" max="2852" width="4.85546875" style="6" customWidth="1"/>
    <col min="2853" max="2853" width="14.140625" style="6" customWidth="1"/>
    <col min="2854" max="2854" width="13.85546875" style="6" customWidth="1"/>
    <col min="2855" max="2855" width="14.140625" style="6" customWidth="1"/>
    <col min="2856" max="2856" width="8.5703125" style="6" bestFit="1" customWidth="1"/>
    <col min="2857" max="2857" width="12.85546875" style="6" customWidth="1"/>
    <col min="2858" max="2858" width="14" style="6" customWidth="1"/>
    <col min="2859" max="2859" width="13.140625" style="6" customWidth="1"/>
    <col min="2860" max="2860" width="8.5703125" style="6" bestFit="1" customWidth="1"/>
    <col min="2861" max="2861" width="15" style="6" customWidth="1"/>
    <col min="2862" max="2862" width="14.7109375" style="6" customWidth="1"/>
    <col min="2863" max="2863" width="15" style="6" customWidth="1"/>
    <col min="2864" max="2864" width="59.7109375" style="6" customWidth="1"/>
    <col min="2865" max="2865" width="81.7109375" style="6" bestFit="1" customWidth="1"/>
    <col min="2866" max="2866" width="19.42578125" style="6" customWidth="1"/>
    <col min="2867" max="2867" width="14.5703125" style="6" customWidth="1"/>
    <col min="2868" max="2868" width="12.28515625" style="6" customWidth="1"/>
    <col min="2869" max="2869" width="14.5703125" style="6" customWidth="1"/>
    <col min="2870" max="2870" width="11.7109375" style="6" customWidth="1"/>
    <col min="2871" max="2871" width="14" style="6" customWidth="1"/>
    <col min="2872" max="2872" width="20.5703125" style="6" customWidth="1"/>
    <col min="2873" max="2873" width="11.7109375" style="6" customWidth="1"/>
    <col min="2874" max="2874" width="10.85546875" style="6" customWidth="1"/>
    <col min="2875" max="3076" width="9.140625" style="6"/>
    <col min="3077" max="3077" width="7.42578125" style="6" customWidth="1"/>
    <col min="3078" max="3078" width="20.7109375" style="6" customWidth="1"/>
    <col min="3079" max="3079" width="44.28515625" style="6" customWidth="1"/>
    <col min="3080" max="3080" width="48.85546875" style="6" customWidth="1"/>
    <col min="3081" max="3081" width="8.5703125" style="6" customWidth="1"/>
    <col min="3082" max="3083" width="5.28515625" style="6" customWidth="1"/>
    <col min="3084" max="3084" width="7" style="6" customWidth="1"/>
    <col min="3085" max="3085" width="12.28515625" style="6" customWidth="1"/>
    <col min="3086" max="3086" width="10.7109375" style="6" customWidth="1"/>
    <col min="3087" max="3087" width="11.140625" style="6" customWidth="1"/>
    <col min="3088" max="3088" width="8.85546875" style="6" customWidth="1"/>
    <col min="3089" max="3089" width="13.85546875" style="6" customWidth="1"/>
    <col min="3090" max="3090" width="38.85546875" style="6" customWidth="1"/>
    <col min="3091" max="3092" width="4.85546875" style="6" customWidth="1"/>
    <col min="3093" max="3093" width="11.85546875" style="6" customWidth="1"/>
    <col min="3094" max="3094" width="9.140625" style="6" customWidth="1"/>
    <col min="3095" max="3095" width="13.42578125" style="6" customWidth="1"/>
    <col min="3096" max="3096" width="15.28515625" style="6" customWidth="1"/>
    <col min="3097" max="3097" width="15.42578125" style="6" customWidth="1"/>
    <col min="3098" max="3099" width="14.42578125" style="6" customWidth="1"/>
    <col min="3100" max="3100" width="7.140625" style="6" customWidth="1"/>
    <col min="3101" max="3103" width="15.140625" style="6" customWidth="1"/>
    <col min="3104" max="3104" width="6.7109375" style="6" customWidth="1"/>
    <col min="3105" max="3105" width="16" style="6" customWidth="1"/>
    <col min="3106" max="3106" width="14.85546875" style="6" customWidth="1"/>
    <col min="3107" max="3107" width="12.85546875" style="6" customWidth="1"/>
    <col min="3108" max="3108" width="4.85546875" style="6" customWidth="1"/>
    <col min="3109" max="3109" width="14.140625" style="6" customWidth="1"/>
    <col min="3110" max="3110" width="13.85546875" style="6" customWidth="1"/>
    <col min="3111" max="3111" width="14.140625" style="6" customWidth="1"/>
    <col min="3112" max="3112" width="8.5703125" style="6" bestFit="1" customWidth="1"/>
    <col min="3113" max="3113" width="12.85546875" style="6" customWidth="1"/>
    <col min="3114" max="3114" width="14" style="6" customWidth="1"/>
    <col min="3115" max="3115" width="13.140625" style="6" customWidth="1"/>
    <col min="3116" max="3116" width="8.5703125" style="6" bestFit="1" customWidth="1"/>
    <col min="3117" max="3117" width="15" style="6" customWidth="1"/>
    <col min="3118" max="3118" width="14.7109375" style="6" customWidth="1"/>
    <col min="3119" max="3119" width="15" style="6" customWidth="1"/>
    <col min="3120" max="3120" width="59.7109375" style="6" customWidth="1"/>
    <col min="3121" max="3121" width="81.7109375" style="6" bestFit="1" customWidth="1"/>
    <col min="3122" max="3122" width="19.42578125" style="6" customWidth="1"/>
    <col min="3123" max="3123" width="14.5703125" style="6" customWidth="1"/>
    <col min="3124" max="3124" width="12.28515625" style="6" customWidth="1"/>
    <col min="3125" max="3125" width="14.5703125" style="6" customWidth="1"/>
    <col min="3126" max="3126" width="11.7109375" style="6" customWidth="1"/>
    <col min="3127" max="3127" width="14" style="6" customWidth="1"/>
    <col min="3128" max="3128" width="20.5703125" style="6" customWidth="1"/>
    <col min="3129" max="3129" width="11.7109375" style="6" customWidth="1"/>
    <col min="3130" max="3130" width="10.85546875" style="6" customWidth="1"/>
    <col min="3131" max="3332" width="9.140625" style="6"/>
    <col min="3333" max="3333" width="7.42578125" style="6" customWidth="1"/>
    <col min="3334" max="3334" width="20.7109375" style="6" customWidth="1"/>
    <col min="3335" max="3335" width="44.28515625" style="6" customWidth="1"/>
    <col min="3336" max="3336" width="48.85546875" style="6" customWidth="1"/>
    <col min="3337" max="3337" width="8.5703125" style="6" customWidth="1"/>
    <col min="3338" max="3339" width="5.28515625" style="6" customWidth="1"/>
    <col min="3340" max="3340" width="7" style="6" customWidth="1"/>
    <col min="3341" max="3341" width="12.28515625" style="6" customWidth="1"/>
    <col min="3342" max="3342" width="10.7109375" style="6" customWidth="1"/>
    <col min="3343" max="3343" width="11.140625" style="6" customWidth="1"/>
    <col min="3344" max="3344" width="8.85546875" style="6" customWidth="1"/>
    <col min="3345" max="3345" width="13.85546875" style="6" customWidth="1"/>
    <col min="3346" max="3346" width="38.85546875" style="6" customWidth="1"/>
    <col min="3347" max="3348" width="4.85546875" style="6" customWidth="1"/>
    <col min="3349" max="3349" width="11.85546875" style="6" customWidth="1"/>
    <col min="3350" max="3350" width="9.140625" style="6" customWidth="1"/>
    <col min="3351" max="3351" width="13.42578125" style="6" customWidth="1"/>
    <col min="3352" max="3352" width="15.28515625" style="6" customWidth="1"/>
    <col min="3353" max="3353" width="15.42578125" style="6" customWidth="1"/>
    <col min="3354" max="3355" width="14.42578125" style="6" customWidth="1"/>
    <col min="3356" max="3356" width="7.140625" style="6" customWidth="1"/>
    <col min="3357" max="3359" width="15.140625" style="6" customWidth="1"/>
    <col min="3360" max="3360" width="6.7109375" style="6" customWidth="1"/>
    <col min="3361" max="3361" width="16" style="6" customWidth="1"/>
    <col min="3362" max="3362" width="14.85546875" style="6" customWidth="1"/>
    <col min="3363" max="3363" width="12.85546875" style="6" customWidth="1"/>
    <col min="3364" max="3364" width="4.85546875" style="6" customWidth="1"/>
    <col min="3365" max="3365" width="14.140625" style="6" customWidth="1"/>
    <col min="3366" max="3366" width="13.85546875" style="6" customWidth="1"/>
    <col min="3367" max="3367" width="14.140625" style="6" customWidth="1"/>
    <col min="3368" max="3368" width="8.5703125" style="6" bestFit="1" customWidth="1"/>
    <col min="3369" max="3369" width="12.85546875" style="6" customWidth="1"/>
    <col min="3370" max="3370" width="14" style="6" customWidth="1"/>
    <col min="3371" max="3371" width="13.140625" style="6" customWidth="1"/>
    <col min="3372" max="3372" width="8.5703125" style="6" bestFit="1" customWidth="1"/>
    <col min="3373" max="3373" width="15" style="6" customWidth="1"/>
    <col min="3374" max="3374" width="14.7109375" style="6" customWidth="1"/>
    <col min="3375" max="3375" width="15" style="6" customWidth="1"/>
    <col min="3376" max="3376" width="59.7109375" style="6" customWidth="1"/>
    <col min="3377" max="3377" width="81.7109375" style="6" bestFit="1" customWidth="1"/>
    <col min="3378" max="3378" width="19.42578125" style="6" customWidth="1"/>
    <col min="3379" max="3379" width="14.5703125" style="6" customWidth="1"/>
    <col min="3380" max="3380" width="12.28515625" style="6" customWidth="1"/>
    <col min="3381" max="3381" width="14.5703125" style="6" customWidth="1"/>
    <col min="3382" max="3382" width="11.7109375" style="6" customWidth="1"/>
    <col min="3383" max="3383" width="14" style="6" customWidth="1"/>
    <col min="3384" max="3384" width="20.5703125" style="6" customWidth="1"/>
    <col min="3385" max="3385" width="11.7109375" style="6" customWidth="1"/>
    <col min="3386" max="3386" width="10.85546875" style="6" customWidth="1"/>
    <col min="3387" max="3588" width="9.140625" style="6"/>
    <col min="3589" max="3589" width="7.42578125" style="6" customWidth="1"/>
    <col min="3590" max="3590" width="20.7109375" style="6" customWidth="1"/>
    <col min="3591" max="3591" width="44.28515625" style="6" customWidth="1"/>
    <col min="3592" max="3592" width="48.85546875" style="6" customWidth="1"/>
    <col min="3593" max="3593" width="8.5703125" style="6" customWidth="1"/>
    <col min="3594" max="3595" width="5.28515625" style="6" customWidth="1"/>
    <col min="3596" max="3596" width="7" style="6" customWidth="1"/>
    <col min="3597" max="3597" width="12.28515625" style="6" customWidth="1"/>
    <col min="3598" max="3598" width="10.7109375" style="6" customWidth="1"/>
    <col min="3599" max="3599" width="11.140625" style="6" customWidth="1"/>
    <col min="3600" max="3600" width="8.85546875" style="6" customWidth="1"/>
    <col min="3601" max="3601" width="13.85546875" style="6" customWidth="1"/>
    <col min="3602" max="3602" width="38.85546875" style="6" customWidth="1"/>
    <col min="3603" max="3604" width="4.85546875" style="6" customWidth="1"/>
    <col min="3605" max="3605" width="11.85546875" style="6" customWidth="1"/>
    <col min="3606" max="3606" width="9.140625" style="6" customWidth="1"/>
    <col min="3607" max="3607" width="13.42578125" style="6" customWidth="1"/>
    <col min="3608" max="3608" width="15.28515625" style="6" customWidth="1"/>
    <col min="3609" max="3609" width="15.42578125" style="6" customWidth="1"/>
    <col min="3610" max="3611" width="14.42578125" style="6" customWidth="1"/>
    <col min="3612" max="3612" width="7.140625" style="6" customWidth="1"/>
    <col min="3613" max="3615" width="15.140625" style="6" customWidth="1"/>
    <col min="3616" max="3616" width="6.7109375" style="6" customWidth="1"/>
    <col min="3617" max="3617" width="16" style="6" customWidth="1"/>
    <col min="3618" max="3618" width="14.85546875" style="6" customWidth="1"/>
    <col min="3619" max="3619" width="12.85546875" style="6" customWidth="1"/>
    <col min="3620" max="3620" width="4.85546875" style="6" customWidth="1"/>
    <col min="3621" max="3621" width="14.140625" style="6" customWidth="1"/>
    <col min="3622" max="3622" width="13.85546875" style="6" customWidth="1"/>
    <col min="3623" max="3623" width="14.140625" style="6" customWidth="1"/>
    <col min="3624" max="3624" width="8.5703125" style="6" bestFit="1" customWidth="1"/>
    <col min="3625" max="3625" width="12.85546875" style="6" customWidth="1"/>
    <col min="3626" max="3626" width="14" style="6" customWidth="1"/>
    <col min="3627" max="3627" width="13.140625" style="6" customWidth="1"/>
    <col min="3628" max="3628" width="8.5703125" style="6" bestFit="1" customWidth="1"/>
    <col min="3629" max="3629" width="15" style="6" customWidth="1"/>
    <col min="3630" max="3630" width="14.7109375" style="6" customWidth="1"/>
    <col min="3631" max="3631" width="15" style="6" customWidth="1"/>
    <col min="3632" max="3632" width="59.7109375" style="6" customWidth="1"/>
    <col min="3633" max="3633" width="81.7109375" style="6" bestFit="1" customWidth="1"/>
    <col min="3634" max="3634" width="19.42578125" style="6" customWidth="1"/>
    <col min="3635" max="3635" width="14.5703125" style="6" customWidth="1"/>
    <col min="3636" max="3636" width="12.28515625" style="6" customWidth="1"/>
    <col min="3637" max="3637" width="14.5703125" style="6" customWidth="1"/>
    <col min="3638" max="3638" width="11.7109375" style="6" customWidth="1"/>
    <col min="3639" max="3639" width="14" style="6" customWidth="1"/>
    <col min="3640" max="3640" width="20.5703125" style="6" customWidth="1"/>
    <col min="3641" max="3641" width="11.7109375" style="6" customWidth="1"/>
    <col min="3642" max="3642" width="10.85546875" style="6" customWidth="1"/>
    <col min="3643" max="3844" width="9.140625" style="6"/>
    <col min="3845" max="3845" width="7.42578125" style="6" customWidth="1"/>
    <col min="3846" max="3846" width="20.7109375" style="6" customWidth="1"/>
    <col min="3847" max="3847" width="44.28515625" style="6" customWidth="1"/>
    <col min="3848" max="3848" width="48.85546875" style="6" customWidth="1"/>
    <col min="3849" max="3849" width="8.5703125" style="6" customWidth="1"/>
    <col min="3850" max="3851" width="5.28515625" style="6" customWidth="1"/>
    <col min="3852" max="3852" width="7" style="6" customWidth="1"/>
    <col min="3853" max="3853" width="12.28515625" style="6" customWidth="1"/>
    <col min="3854" max="3854" width="10.7109375" style="6" customWidth="1"/>
    <col min="3855" max="3855" width="11.140625" style="6" customWidth="1"/>
    <col min="3856" max="3856" width="8.85546875" style="6" customWidth="1"/>
    <col min="3857" max="3857" width="13.85546875" style="6" customWidth="1"/>
    <col min="3858" max="3858" width="38.85546875" style="6" customWidth="1"/>
    <col min="3859" max="3860" width="4.85546875" style="6" customWidth="1"/>
    <col min="3861" max="3861" width="11.85546875" style="6" customWidth="1"/>
    <col min="3862" max="3862" width="9.140625" style="6" customWidth="1"/>
    <col min="3863" max="3863" width="13.42578125" style="6" customWidth="1"/>
    <col min="3864" max="3864" width="15.28515625" style="6" customWidth="1"/>
    <col min="3865" max="3865" width="15.42578125" style="6" customWidth="1"/>
    <col min="3866" max="3867" width="14.42578125" style="6" customWidth="1"/>
    <col min="3868" max="3868" width="7.140625" style="6" customWidth="1"/>
    <col min="3869" max="3871" width="15.140625" style="6" customWidth="1"/>
    <col min="3872" max="3872" width="6.7109375" style="6" customWidth="1"/>
    <col min="3873" max="3873" width="16" style="6" customWidth="1"/>
    <col min="3874" max="3874" width="14.85546875" style="6" customWidth="1"/>
    <col min="3875" max="3875" width="12.85546875" style="6" customWidth="1"/>
    <col min="3876" max="3876" width="4.85546875" style="6" customWidth="1"/>
    <col min="3877" max="3877" width="14.140625" style="6" customWidth="1"/>
    <col min="3878" max="3878" width="13.85546875" style="6" customWidth="1"/>
    <col min="3879" max="3879" width="14.140625" style="6" customWidth="1"/>
    <col min="3880" max="3880" width="8.5703125" style="6" bestFit="1" customWidth="1"/>
    <col min="3881" max="3881" width="12.85546875" style="6" customWidth="1"/>
    <col min="3882" max="3882" width="14" style="6" customWidth="1"/>
    <col min="3883" max="3883" width="13.140625" style="6" customWidth="1"/>
    <col min="3884" max="3884" width="8.5703125" style="6" bestFit="1" customWidth="1"/>
    <col min="3885" max="3885" width="15" style="6" customWidth="1"/>
    <col min="3886" max="3886" width="14.7109375" style="6" customWidth="1"/>
    <col min="3887" max="3887" width="15" style="6" customWidth="1"/>
    <col min="3888" max="3888" width="59.7109375" style="6" customWidth="1"/>
    <col min="3889" max="3889" width="81.7109375" style="6" bestFit="1" customWidth="1"/>
    <col min="3890" max="3890" width="19.42578125" style="6" customWidth="1"/>
    <col min="3891" max="3891" width="14.5703125" style="6" customWidth="1"/>
    <col min="3892" max="3892" width="12.28515625" style="6" customWidth="1"/>
    <col min="3893" max="3893" width="14.5703125" style="6" customWidth="1"/>
    <col min="3894" max="3894" width="11.7109375" style="6" customWidth="1"/>
    <col min="3895" max="3895" width="14" style="6" customWidth="1"/>
    <col min="3896" max="3896" width="20.5703125" style="6" customWidth="1"/>
    <col min="3897" max="3897" width="11.7109375" style="6" customWidth="1"/>
    <col min="3898" max="3898" width="10.85546875" style="6" customWidth="1"/>
    <col min="3899" max="4100" width="9.140625" style="6"/>
    <col min="4101" max="4101" width="7.42578125" style="6" customWidth="1"/>
    <col min="4102" max="4102" width="20.7109375" style="6" customWidth="1"/>
    <col min="4103" max="4103" width="44.28515625" style="6" customWidth="1"/>
    <col min="4104" max="4104" width="48.85546875" style="6" customWidth="1"/>
    <col min="4105" max="4105" width="8.5703125" style="6" customWidth="1"/>
    <col min="4106" max="4107" width="5.28515625" style="6" customWidth="1"/>
    <col min="4108" max="4108" width="7" style="6" customWidth="1"/>
    <col min="4109" max="4109" width="12.28515625" style="6" customWidth="1"/>
    <col min="4110" max="4110" width="10.7109375" style="6" customWidth="1"/>
    <col min="4111" max="4111" width="11.140625" style="6" customWidth="1"/>
    <col min="4112" max="4112" width="8.85546875" style="6" customWidth="1"/>
    <col min="4113" max="4113" width="13.85546875" style="6" customWidth="1"/>
    <col min="4114" max="4114" width="38.85546875" style="6" customWidth="1"/>
    <col min="4115" max="4116" width="4.85546875" style="6" customWidth="1"/>
    <col min="4117" max="4117" width="11.85546875" style="6" customWidth="1"/>
    <col min="4118" max="4118" width="9.140625" style="6" customWidth="1"/>
    <col min="4119" max="4119" width="13.42578125" style="6" customWidth="1"/>
    <col min="4120" max="4120" width="15.28515625" style="6" customWidth="1"/>
    <col min="4121" max="4121" width="15.42578125" style="6" customWidth="1"/>
    <col min="4122" max="4123" width="14.42578125" style="6" customWidth="1"/>
    <col min="4124" max="4124" width="7.140625" style="6" customWidth="1"/>
    <col min="4125" max="4127" width="15.140625" style="6" customWidth="1"/>
    <col min="4128" max="4128" width="6.7109375" style="6" customWidth="1"/>
    <col min="4129" max="4129" width="16" style="6" customWidth="1"/>
    <col min="4130" max="4130" width="14.85546875" style="6" customWidth="1"/>
    <col min="4131" max="4131" width="12.85546875" style="6" customWidth="1"/>
    <col min="4132" max="4132" width="4.85546875" style="6" customWidth="1"/>
    <col min="4133" max="4133" width="14.140625" style="6" customWidth="1"/>
    <col min="4134" max="4134" width="13.85546875" style="6" customWidth="1"/>
    <col min="4135" max="4135" width="14.140625" style="6" customWidth="1"/>
    <col min="4136" max="4136" width="8.5703125" style="6" bestFit="1" customWidth="1"/>
    <col min="4137" max="4137" width="12.85546875" style="6" customWidth="1"/>
    <col min="4138" max="4138" width="14" style="6" customWidth="1"/>
    <col min="4139" max="4139" width="13.140625" style="6" customWidth="1"/>
    <col min="4140" max="4140" width="8.5703125" style="6" bestFit="1" customWidth="1"/>
    <col min="4141" max="4141" width="15" style="6" customWidth="1"/>
    <col min="4142" max="4142" width="14.7109375" style="6" customWidth="1"/>
    <col min="4143" max="4143" width="15" style="6" customWidth="1"/>
    <col min="4144" max="4144" width="59.7109375" style="6" customWidth="1"/>
    <col min="4145" max="4145" width="81.7109375" style="6" bestFit="1" customWidth="1"/>
    <col min="4146" max="4146" width="19.42578125" style="6" customWidth="1"/>
    <col min="4147" max="4147" width="14.5703125" style="6" customWidth="1"/>
    <col min="4148" max="4148" width="12.28515625" style="6" customWidth="1"/>
    <col min="4149" max="4149" width="14.5703125" style="6" customWidth="1"/>
    <col min="4150" max="4150" width="11.7109375" style="6" customWidth="1"/>
    <col min="4151" max="4151" width="14" style="6" customWidth="1"/>
    <col min="4152" max="4152" width="20.5703125" style="6" customWidth="1"/>
    <col min="4153" max="4153" width="11.7109375" style="6" customWidth="1"/>
    <col min="4154" max="4154" width="10.85546875" style="6" customWidth="1"/>
    <col min="4155" max="4356" width="9.140625" style="6"/>
    <col min="4357" max="4357" width="7.42578125" style="6" customWidth="1"/>
    <col min="4358" max="4358" width="20.7109375" style="6" customWidth="1"/>
    <col min="4359" max="4359" width="44.28515625" style="6" customWidth="1"/>
    <col min="4360" max="4360" width="48.85546875" style="6" customWidth="1"/>
    <col min="4361" max="4361" width="8.5703125" style="6" customWidth="1"/>
    <col min="4362" max="4363" width="5.28515625" style="6" customWidth="1"/>
    <col min="4364" max="4364" width="7" style="6" customWidth="1"/>
    <col min="4365" max="4365" width="12.28515625" style="6" customWidth="1"/>
    <col min="4366" max="4366" width="10.7109375" style="6" customWidth="1"/>
    <col min="4367" max="4367" width="11.140625" style="6" customWidth="1"/>
    <col min="4368" max="4368" width="8.85546875" style="6" customWidth="1"/>
    <col min="4369" max="4369" width="13.85546875" style="6" customWidth="1"/>
    <col min="4370" max="4370" width="38.85546875" style="6" customWidth="1"/>
    <col min="4371" max="4372" width="4.85546875" style="6" customWidth="1"/>
    <col min="4373" max="4373" width="11.85546875" style="6" customWidth="1"/>
    <col min="4374" max="4374" width="9.140625" style="6" customWidth="1"/>
    <col min="4375" max="4375" width="13.42578125" style="6" customWidth="1"/>
    <col min="4376" max="4376" width="15.28515625" style="6" customWidth="1"/>
    <col min="4377" max="4377" width="15.42578125" style="6" customWidth="1"/>
    <col min="4378" max="4379" width="14.42578125" style="6" customWidth="1"/>
    <col min="4380" max="4380" width="7.140625" style="6" customWidth="1"/>
    <col min="4381" max="4383" width="15.140625" style="6" customWidth="1"/>
    <col min="4384" max="4384" width="6.7109375" style="6" customWidth="1"/>
    <col min="4385" max="4385" width="16" style="6" customWidth="1"/>
    <col min="4386" max="4386" width="14.85546875" style="6" customWidth="1"/>
    <col min="4387" max="4387" width="12.85546875" style="6" customWidth="1"/>
    <col min="4388" max="4388" width="4.85546875" style="6" customWidth="1"/>
    <col min="4389" max="4389" width="14.140625" style="6" customWidth="1"/>
    <col min="4390" max="4390" width="13.85546875" style="6" customWidth="1"/>
    <col min="4391" max="4391" width="14.140625" style="6" customWidth="1"/>
    <col min="4392" max="4392" width="8.5703125" style="6" bestFit="1" customWidth="1"/>
    <col min="4393" max="4393" width="12.85546875" style="6" customWidth="1"/>
    <col min="4394" max="4394" width="14" style="6" customWidth="1"/>
    <col min="4395" max="4395" width="13.140625" style="6" customWidth="1"/>
    <col min="4396" max="4396" width="8.5703125" style="6" bestFit="1" customWidth="1"/>
    <col min="4397" max="4397" width="15" style="6" customWidth="1"/>
    <col min="4398" max="4398" width="14.7109375" style="6" customWidth="1"/>
    <col min="4399" max="4399" width="15" style="6" customWidth="1"/>
    <col min="4400" max="4400" width="59.7109375" style="6" customWidth="1"/>
    <col min="4401" max="4401" width="81.7109375" style="6" bestFit="1" customWidth="1"/>
    <col min="4402" max="4402" width="19.42578125" style="6" customWidth="1"/>
    <col min="4403" max="4403" width="14.5703125" style="6" customWidth="1"/>
    <col min="4404" max="4404" width="12.28515625" style="6" customWidth="1"/>
    <col min="4405" max="4405" width="14.5703125" style="6" customWidth="1"/>
    <col min="4406" max="4406" width="11.7109375" style="6" customWidth="1"/>
    <col min="4407" max="4407" width="14" style="6" customWidth="1"/>
    <col min="4408" max="4408" width="20.5703125" style="6" customWidth="1"/>
    <col min="4409" max="4409" width="11.7109375" style="6" customWidth="1"/>
    <col min="4410" max="4410" width="10.85546875" style="6" customWidth="1"/>
    <col min="4411" max="4612" width="9.140625" style="6"/>
    <col min="4613" max="4613" width="7.42578125" style="6" customWidth="1"/>
    <col min="4614" max="4614" width="20.7109375" style="6" customWidth="1"/>
    <col min="4615" max="4615" width="44.28515625" style="6" customWidth="1"/>
    <col min="4616" max="4616" width="48.85546875" style="6" customWidth="1"/>
    <col min="4617" max="4617" width="8.5703125" style="6" customWidth="1"/>
    <col min="4618" max="4619" width="5.28515625" style="6" customWidth="1"/>
    <col min="4620" max="4620" width="7" style="6" customWidth="1"/>
    <col min="4621" max="4621" width="12.28515625" style="6" customWidth="1"/>
    <col min="4622" max="4622" width="10.7109375" style="6" customWidth="1"/>
    <col min="4623" max="4623" width="11.140625" style="6" customWidth="1"/>
    <col min="4624" max="4624" width="8.85546875" style="6" customWidth="1"/>
    <col min="4625" max="4625" width="13.85546875" style="6" customWidth="1"/>
    <col min="4626" max="4626" width="38.85546875" style="6" customWidth="1"/>
    <col min="4627" max="4628" width="4.85546875" style="6" customWidth="1"/>
    <col min="4629" max="4629" width="11.85546875" style="6" customWidth="1"/>
    <col min="4630" max="4630" width="9.140625" style="6" customWidth="1"/>
    <col min="4631" max="4631" width="13.42578125" style="6" customWidth="1"/>
    <col min="4632" max="4632" width="15.28515625" style="6" customWidth="1"/>
    <col min="4633" max="4633" width="15.42578125" style="6" customWidth="1"/>
    <col min="4634" max="4635" width="14.42578125" style="6" customWidth="1"/>
    <col min="4636" max="4636" width="7.140625" style="6" customWidth="1"/>
    <col min="4637" max="4639" width="15.140625" style="6" customWidth="1"/>
    <col min="4640" max="4640" width="6.7109375" style="6" customWidth="1"/>
    <col min="4641" max="4641" width="16" style="6" customWidth="1"/>
    <col min="4642" max="4642" width="14.85546875" style="6" customWidth="1"/>
    <col min="4643" max="4643" width="12.85546875" style="6" customWidth="1"/>
    <col min="4644" max="4644" width="4.85546875" style="6" customWidth="1"/>
    <col min="4645" max="4645" width="14.140625" style="6" customWidth="1"/>
    <col min="4646" max="4646" width="13.85546875" style="6" customWidth="1"/>
    <col min="4647" max="4647" width="14.140625" style="6" customWidth="1"/>
    <col min="4648" max="4648" width="8.5703125" style="6" bestFit="1" customWidth="1"/>
    <col min="4649" max="4649" width="12.85546875" style="6" customWidth="1"/>
    <col min="4650" max="4650" width="14" style="6" customWidth="1"/>
    <col min="4651" max="4651" width="13.140625" style="6" customWidth="1"/>
    <col min="4652" max="4652" width="8.5703125" style="6" bestFit="1" customWidth="1"/>
    <col min="4653" max="4653" width="15" style="6" customWidth="1"/>
    <col min="4654" max="4654" width="14.7109375" style="6" customWidth="1"/>
    <col min="4655" max="4655" width="15" style="6" customWidth="1"/>
    <col min="4656" max="4656" width="59.7109375" style="6" customWidth="1"/>
    <col min="4657" max="4657" width="81.7109375" style="6" bestFit="1" customWidth="1"/>
    <col min="4658" max="4658" width="19.42578125" style="6" customWidth="1"/>
    <col min="4659" max="4659" width="14.5703125" style="6" customWidth="1"/>
    <col min="4660" max="4660" width="12.28515625" style="6" customWidth="1"/>
    <col min="4661" max="4661" width="14.5703125" style="6" customWidth="1"/>
    <col min="4662" max="4662" width="11.7109375" style="6" customWidth="1"/>
    <col min="4663" max="4663" width="14" style="6" customWidth="1"/>
    <col min="4664" max="4664" width="20.5703125" style="6" customWidth="1"/>
    <col min="4665" max="4665" width="11.7109375" style="6" customWidth="1"/>
    <col min="4666" max="4666" width="10.85546875" style="6" customWidth="1"/>
    <col min="4667" max="4868" width="9.140625" style="6"/>
    <col min="4869" max="4869" width="7.42578125" style="6" customWidth="1"/>
    <col min="4870" max="4870" width="20.7109375" style="6" customWidth="1"/>
    <col min="4871" max="4871" width="44.28515625" style="6" customWidth="1"/>
    <col min="4872" max="4872" width="48.85546875" style="6" customWidth="1"/>
    <col min="4873" max="4873" width="8.5703125" style="6" customWidth="1"/>
    <col min="4874" max="4875" width="5.28515625" style="6" customWidth="1"/>
    <col min="4876" max="4876" width="7" style="6" customWidth="1"/>
    <col min="4877" max="4877" width="12.28515625" style="6" customWidth="1"/>
    <col min="4878" max="4878" width="10.7109375" style="6" customWidth="1"/>
    <col min="4879" max="4879" width="11.140625" style="6" customWidth="1"/>
    <col min="4880" max="4880" width="8.85546875" style="6" customWidth="1"/>
    <col min="4881" max="4881" width="13.85546875" style="6" customWidth="1"/>
    <col min="4882" max="4882" width="38.85546875" style="6" customWidth="1"/>
    <col min="4883" max="4884" width="4.85546875" style="6" customWidth="1"/>
    <col min="4885" max="4885" width="11.85546875" style="6" customWidth="1"/>
    <col min="4886" max="4886" width="9.140625" style="6" customWidth="1"/>
    <col min="4887" max="4887" width="13.42578125" style="6" customWidth="1"/>
    <col min="4888" max="4888" width="15.28515625" style="6" customWidth="1"/>
    <col min="4889" max="4889" width="15.42578125" style="6" customWidth="1"/>
    <col min="4890" max="4891" width="14.42578125" style="6" customWidth="1"/>
    <col min="4892" max="4892" width="7.140625" style="6" customWidth="1"/>
    <col min="4893" max="4895" width="15.140625" style="6" customWidth="1"/>
    <col min="4896" max="4896" width="6.7109375" style="6" customWidth="1"/>
    <col min="4897" max="4897" width="16" style="6" customWidth="1"/>
    <col min="4898" max="4898" width="14.85546875" style="6" customWidth="1"/>
    <col min="4899" max="4899" width="12.85546875" style="6" customWidth="1"/>
    <col min="4900" max="4900" width="4.85546875" style="6" customWidth="1"/>
    <col min="4901" max="4901" width="14.140625" style="6" customWidth="1"/>
    <col min="4902" max="4902" width="13.85546875" style="6" customWidth="1"/>
    <col min="4903" max="4903" width="14.140625" style="6" customWidth="1"/>
    <col min="4904" max="4904" width="8.5703125" style="6" bestFit="1" customWidth="1"/>
    <col min="4905" max="4905" width="12.85546875" style="6" customWidth="1"/>
    <col min="4906" max="4906" width="14" style="6" customWidth="1"/>
    <col min="4907" max="4907" width="13.140625" style="6" customWidth="1"/>
    <col min="4908" max="4908" width="8.5703125" style="6" bestFit="1" customWidth="1"/>
    <col min="4909" max="4909" width="15" style="6" customWidth="1"/>
    <col min="4910" max="4910" width="14.7109375" style="6" customWidth="1"/>
    <col min="4911" max="4911" width="15" style="6" customWidth="1"/>
    <col min="4912" max="4912" width="59.7109375" style="6" customWidth="1"/>
    <col min="4913" max="4913" width="81.7109375" style="6" bestFit="1" customWidth="1"/>
    <col min="4914" max="4914" width="19.42578125" style="6" customWidth="1"/>
    <col min="4915" max="4915" width="14.5703125" style="6" customWidth="1"/>
    <col min="4916" max="4916" width="12.28515625" style="6" customWidth="1"/>
    <col min="4917" max="4917" width="14.5703125" style="6" customWidth="1"/>
    <col min="4918" max="4918" width="11.7109375" style="6" customWidth="1"/>
    <col min="4919" max="4919" width="14" style="6" customWidth="1"/>
    <col min="4920" max="4920" width="20.5703125" style="6" customWidth="1"/>
    <col min="4921" max="4921" width="11.7109375" style="6" customWidth="1"/>
    <col min="4922" max="4922" width="10.85546875" style="6" customWidth="1"/>
    <col min="4923" max="5124" width="9.140625" style="6"/>
    <col min="5125" max="5125" width="7.42578125" style="6" customWidth="1"/>
    <col min="5126" max="5126" width="20.7109375" style="6" customWidth="1"/>
    <col min="5127" max="5127" width="44.28515625" style="6" customWidth="1"/>
    <col min="5128" max="5128" width="48.85546875" style="6" customWidth="1"/>
    <col min="5129" max="5129" width="8.5703125" style="6" customWidth="1"/>
    <col min="5130" max="5131" width="5.28515625" style="6" customWidth="1"/>
    <col min="5132" max="5132" width="7" style="6" customWidth="1"/>
    <col min="5133" max="5133" width="12.28515625" style="6" customWidth="1"/>
    <col min="5134" max="5134" width="10.7109375" style="6" customWidth="1"/>
    <col min="5135" max="5135" width="11.140625" style="6" customWidth="1"/>
    <col min="5136" max="5136" width="8.85546875" style="6" customWidth="1"/>
    <col min="5137" max="5137" width="13.85546875" style="6" customWidth="1"/>
    <col min="5138" max="5138" width="38.85546875" style="6" customWidth="1"/>
    <col min="5139" max="5140" width="4.85546875" style="6" customWidth="1"/>
    <col min="5141" max="5141" width="11.85546875" style="6" customWidth="1"/>
    <col min="5142" max="5142" width="9.140625" style="6" customWidth="1"/>
    <col min="5143" max="5143" width="13.42578125" style="6" customWidth="1"/>
    <col min="5144" max="5144" width="15.28515625" style="6" customWidth="1"/>
    <col min="5145" max="5145" width="15.42578125" style="6" customWidth="1"/>
    <col min="5146" max="5147" width="14.42578125" style="6" customWidth="1"/>
    <col min="5148" max="5148" width="7.140625" style="6" customWidth="1"/>
    <col min="5149" max="5151" width="15.140625" style="6" customWidth="1"/>
    <col min="5152" max="5152" width="6.7109375" style="6" customWidth="1"/>
    <col min="5153" max="5153" width="16" style="6" customWidth="1"/>
    <col min="5154" max="5154" width="14.85546875" style="6" customWidth="1"/>
    <col min="5155" max="5155" width="12.85546875" style="6" customWidth="1"/>
    <col min="5156" max="5156" width="4.85546875" style="6" customWidth="1"/>
    <col min="5157" max="5157" width="14.140625" style="6" customWidth="1"/>
    <col min="5158" max="5158" width="13.85546875" style="6" customWidth="1"/>
    <col min="5159" max="5159" width="14.140625" style="6" customWidth="1"/>
    <col min="5160" max="5160" width="8.5703125" style="6" bestFit="1" customWidth="1"/>
    <col min="5161" max="5161" width="12.85546875" style="6" customWidth="1"/>
    <col min="5162" max="5162" width="14" style="6" customWidth="1"/>
    <col min="5163" max="5163" width="13.140625" style="6" customWidth="1"/>
    <col min="5164" max="5164" width="8.5703125" style="6" bestFit="1" customWidth="1"/>
    <col min="5165" max="5165" width="15" style="6" customWidth="1"/>
    <col min="5166" max="5166" width="14.7109375" style="6" customWidth="1"/>
    <col min="5167" max="5167" width="15" style="6" customWidth="1"/>
    <col min="5168" max="5168" width="59.7109375" style="6" customWidth="1"/>
    <col min="5169" max="5169" width="81.7109375" style="6" bestFit="1" customWidth="1"/>
    <col min="5170" max="5170" width="19.42578125" style="6" customWidth="1"/>
    <col min="5171" max="5171" width="14.5703125" style="6" customWidth="1"/>
    <col min="5172" max="5172" width="12.28515625" style="6" customWidth="1"/>
    <col min="5173" max="5173" width="14.5703125" style="6" customWidth="1"/>
    <col min="5174" max="5174" width="11.7109375" style="6" customWidth="1"/>
    <col min="5175" max="5175" width="14" style="6" customWidth="1"/>
    <col min="5176" max="5176" width="20.5703125" style="6" customWidth="1"/>
    <col min="5177" max="5177" width="11.7109375" style="6" customWidth="1"/>
    <col min="5178" max="5178" width="10.85546875" style="6" customWidth="1"/>
    <col min="5179" max="5380" width="9.140625" style="6"/>
    <col min="5381" max="5381" width="7.42578125" style="6" customWidth="1"/>
    <col min="5382" max="5382" width="20.7109375" style="6" customWidth="1"/>
    <col min="5383" max="5383" width="44.28515625" style="6" customWidth="1"/>
    <col min="5384" max="5384" width="48.85546875" style="6" customWidth="1"/>
    <col min="5385" max="5385" width="8.5703125" style="6" customWidth="1"/>
    <col min="5386" max="5387" width="5.28515625" style="6" customWidth="1"/>
    <col min="5388" max="5388" width="7" style="6" customWidth="1"/>
    <col min="5389" max="5389" width="12.28515625" style="6" customWidth="1"/>
    <col min="5390" max="5390" width="10.7109375" style="6" customWidth="1"/>
    <col min="5391" max="5391" width="11.140625" style="6" customWidth="1"/>
    <col min="5392" max="5392" width="8.85546875" style="6" customWidth="1"/>
    <col min="5393" max="5393" width="13.85546875" style="6" customWidth="1"/>
    <col min="5394" max="5394" width="38.85546875" style="6" customWidth="1"/>
    <col min="5395" max="5396" width="4.85546875" style="6" customWidth="1"/>
    <col min="5397" max="5397" width="11.85546875" style="6" customWidth="1"/>
    <col min="5398" max="5398" width="9.140625" style="6" customWidth="1"/>
    <col min="5399" max="5399" width="13.42578125" style="6" customWidth="1"/>
    <col min="5400" max="5400" width="15.28515625" style="6" customWidth="1"/>
    <col min="5401" max="5401" width="15.42578125" style="6" customWidth="1"/>
    <col min="5402" max="5403" width="14.42578125" style="6" customWidth="1"/>
    <col min="5404" max="5404" width="7.140625" style="6" customWidth="1"/>
    <col min="5405" max="5407" width="15.140625" style="6" customWidth="1"/>
    <col min="5408" max="5408" width="6.7109375" style="6" customWidth="1"/>
    <col min="5409" max="5409" width="16" style="6" customWidth="1"/>
    <col min="5410" max="5410" width="14.85546875" style="6" customWidth="1"/>
    <col min="5411" max="5411" width="12.85546875" style="6" customWidth="1"/>
    <col min="5412" max="5412" width="4.85546875" style="6" customWidth="1"/>
    <col min="5413" max="5413" width="14.140625" style="6" customWidth="1"/>
    <col min="5414" max="5414" width="13.85546875" style="6" customWidth="1"/>
    <col min="5415" max="5415" width="14.140625" style="6" customWidth="1"/>
    <col min="5416" max="5416" width="8.5703125" style="6" bestFit="1" customWidth="1"/>
    <col min="5417" max="5417" width="12.85546875" style="6" customWidth="1"/>
    <col min="5418" max="5418" width="14" style="6" customWidth="1"/>
    <col min="5419" max="5419" width="13.140625" style="6" customWidth="1"/>
    <col min="5420" max="5420" width="8.5703125" style="6" bestFit="1" customWidth="1"/>
    <col min="5421" max="5421" width="15" style="6" customWidth="1"/>
    <col min="5422" max="5422" width="14.7109375" style="6" customWidth="1"/>
    <col min="5423" max="5423" width="15" style="6" customWidth="1"/>
    <col min="5424" max="5424" width="59.7109375" style="6" customWidth="1"/>
    <col min="5425" max="5425" width="81.7109375" style="6" bestFit="1" customWidth="1"/>
    <col min="5426" max="5426" width="19.42578125" style="6" customWidth="1"/>
    <col min="5427" max="5427" width="14.5703125" style="6" customWidth="1"/>
    <col min="5428" max="5428" width="12.28515625" style="6" customWidth="1"/>
    <col min="5429" max="5429" width="14.5703125" style="6" customWidth="1"/>
    <col min="5430" max="5430" width="11.7109375" style="6" customWidth="1"/>
    <col min="5431" max="5431" width="14" style="6" customWidth="1"/>
    <col min="5432" max="5432" width="20.5703125" style="6" customWidth="1"/>
    <col min="5433" max="5433" width="11.7109375" style="6" customWidth="1"/>
    <col min="5434" max="5434" width="10.85546875" style="6" customWidth="1"/>
    <col min="5435" max="5636" width="9.140625" style="6"/>
    <col min="5637" max="5637" width="7.42578125" style="6" customWidth="1"/>
    <col min="5638" max="5638" width="20.7109375" style="6" customWidth="1"/>
    <col min="5639" max="5639" width="44.28515625" style="6" customWidth="1"/>
    <col min="5640" max="5640" width="48.85546875" style="6" customWidth="1"/>
    <col min="5641" max="5641" width="8.5703125" style="6" customWidth="1"/>
    <col min="5642" max="5643" width="5.28515625" style="6" customWidth="1"/>
    <col min="5644" max="5644" width="7" style="6" customWidth="1"/>
    <col min="5645" max="5645" width="12.28515625" style="6" customWidth="1"/>
    <col min="5646" max="5646" width="10.7109375" style="6" customWidth="1"/>
    <col min="5647" max="5647" width="11.140625" style="6" customWidth="1"/>
    <col min="5648" max="5648" width="8.85546875" style="6" customWidth="1"/>
    <col min="5649" max="5649" width="13.85546875" style="6" customWidth="1"/>
    <col min="5650" max="5650" width="38.85546875" style="6" customWidth="1"/>
    <col min="5651" max="5652" width="4.85546875" style="6" customWidth="1"/>
    <col min="5653" max="5653" width="11.85546875" style="6" customWidth="1"/>
    <col min="5654" max="5654" width="9.140625" style="6" customWidth="1"/>
    <col min="5655" max="5655" width="13.42578125" style="6" customWidth="1"/>
    <col min="5656" max="5656" width="15.28515625" style="6" customWidth="1"/>
    <col min="5657" max="5657" width="15.42578125" style="6" customWidth="1"/>
    <col min="5658" max="5659" width="14.42578125" style="6" customWidth="1"/>
    <col min="5660" max="5660" width="7.140625" style="6" customWidth="1"/>
    <col min="5661" max="5663" width="15.140625" style="6" customWidth="1"/>
    <col min="5664" max="5664" width="6.7109375" style="6" customWidth="1"/>
    <col min="5665" max="5665" width="16" style="6" customWidth="1"/>
    <col min="5666" max="5666" width="14.85546875" style="6" customWidth="1"/>
    <col min="5667" max="5667" width="12.85546875" style="6" customWidth="1"/>
    <col min="5668" max="5668" width="4.85546875" style="6" customWidth="1"/>
    <col min="5669" max="5669" width="14.140625" style="6" customWidth="1"/>
    <col min="5670" max="5670" width="13.85546875" style="6" customWidth="1"/>
    <col min="5671" max="5671" width="14.140625" style="6" customWidth="1"/>
    <col min="5672" max="5672" width="8.5703125" style="6" bestFit="1" customWidth="1"/>
    <col min="5673" max="5673" width="12.85546875" style="6" customWidth="1"/>
    <col min="5674" max="5674" width="14" style="6" customWidth="1"/>
    <col min="5675" max="5675" width="13.140625" style="6" customWidth="1"/>
    <col min="5676" max="5676" width="8.5703125" style="6" bestFit="1" customWidth="1"/>
    <col min="5677" max="5677" width="15" style="6" customWidth="1"/>
    <col min="5678" max="5678" width="14.7109375" style="6" customWidth="1"/>
    <col min="5679" max="5679" width="15" style="6" customWidth="1"/>
    <col min="5680" max="5680" width="59.7109375" style="6" customWidth="1"/>
    <col min="5681" max="5681" width="81.7109375" style="6" bestFit="1" customWidth="1"/>
    <col min="5682" max="5682" width="19.42578125" style="6" customWidth="1"/>
    <col min="5683" max="5683" width="14.5703125" style="6" customWidth="1"/>
    <col min="5684" max="5684" width="12.28515625" style="6" customWidth="1"/>
    <col min="5685" max="5685" width="14.5703125" style="6" customWidth="1"/>
    <col min="5686" max="5686" width="11.7109375" style="6" customWidth="1"/>
    <col min="5687" max="5687" width="14" style="6" customWidth="1"/>
    <col min="5688" max="5688" width="20.5703125" style="6" customWidth="1"/>
    <col min="5689" max="5689" width="11.7109375" style="6" customWidth="1"/>
    <col min="5690" max="5690" width="10.85546875" style="6" customWidth="1"/>
    <col min="5691" max="5892" width="9.140625" style="6"/>
    <col min="5893" max="5893" width="7.42578125" style="6" customWidth="1"/>
    <col min="5894" max="5894" width="20.7109375" style="6" customWidth="1"/>
    <col min="5895" max="5895" width="44.28515625" style="6" customWidth="1"/>
    <col min="5896" max="5896" width="48.85546875" style="6" customWidth="1"/>
    <col min="5897" max="5897" width="8.5703125" style="6" customWidth="1"/>
    <col min="5898" max="5899" width="5.28515625" style="6" customWidth="1"/>
    <col min="5900" max="5900" width="7" style="6" customWidth="1"/>
    <col min="5901" max="5901" width="12.28515625" style="6" customWidth="1"/>
    <col min="5902" max="5902" width="10.7109375" style="6" customWidth="1"/>
    <col min="5903" max="5903" width="11.140625" style="6" customWidth="1"/>
    <col min="5904" max="5904" width="8.85546875" style="6" customWidth="1"/>
    <col min="5905" max="5905" width="13.85546875" style="6" customWidth="1"/>
    <col min="5906" max="5906" width="38.85546875" style="6" customWidth="1"/>
    <col min="5907" max="5908" width="4.85546875" style="6" customWidth="1"/>
    <col min="5909" max="5909" width="11.85546875" style="6" customWidth="1"/>
    <col min="5910" max="5910" width="9.140625" style="6" customWidth="1"/>
    <col min="5911" max="5911" width="13.42578125" style="6" customWidth="1"/>
    <col min="5912" max="5912" width="15.28515625" style="6" customWidth="1"/>
    <col min="5913" max="5913" width="15.42578125" style="6" customWidth="1"/>
    <col min="5914" max="5915" width="14.42578125" style="6" customWidth="1"/>
    <col min="5916" max="5916" width="7.140625" style="6" customWidth="1"/>
    <col min="5917" max="5919" width="15.140625" style="6" customWidth="1"/>
    <col min="5920" max="5920" width="6.7109375" style="6" customWidth="1"/>
    <col min="5921" max="5921" width="16" style="6" customWidth="1"/>
    <col min="5922" max="5922" width="14.85546875" style="6" customWidth="1"/>
    <col min="5923" max="5923" width="12.85546875" style="6" customWidth="1"/>
    <col min="5924" max="5924" width="4.85546875" style="6" customWidth="1"/>
    <col min="5925" max="5925" width="14.140625" style="6" customWidth="1"/>
    <col min="5926" max="5926" width="13.85546875" style="6" customWidth="1"/>
    <col min="5927" max="5927" width="14.140625" style="6" customWidth="1"/>
    <col min="5928" max="5928" width="8.5703125" style="6" bestFit="1" customWidth="1"/>
    <col min="5929" max="5929" width="12.85546875" style="6" customWidth="1"/>
    <col min="5930" max="5930" width="14" style="6" customWidth="1"/>
    <col min="5931" max="5931" width="13.140625" style="6" customWidth="1"/>
    <col min="5932" max="5932" width="8.5703125" style="6" bestFit="1" customWidth="1"/>
    <col min="5933" max="5933" width="15" style="6" customWidth="1"/>
    <col min="5934" max="5934" width="14.7109375" style="6" customWidth="1"/>
    <col min="5935" max="5935" width="15" style="6" customWidth="1"/>
    <col min="5936" max="5936" width="59.7109375" style="6" customWidth="1"/>
    <col min="5937" max="5937" width="81.7109375" style="6" bestFit="1" customWidth="1"/>
    <col min="5938" max="5938" width="19.42578125" style="6" customWidth="1"/>
    <col min="5939" max="5939" width="14.5703125" style="6" customWidth="1"/>
    <col min="5940" max="5940" width="12.28515625" style="6" customWidth="1"/>
    <col min="5941" max="5941" width="14.5703125" style="6" customWidth="1"/>
    <col min="5942" max="5942" width="11.7109375" style="6" customWidth="1"/>
    <col min="5943" max="5943" width="14" style="6" customWidth="1"/>
    <col min="5944" max="5944" width="20.5703125" style="6" customWidth="1"/>
    <col min="5945" max="5945" width="11.7109375" style="6" customWidth="1"/>
    <col min="5946" max="5946" width="10.85546875" style="6" customWidth="1"/>
    <col min="5947" max="6148" width="9.140625" style="6"/>
    <col min="6149" max="6149" width="7.42578125" style="6" customWidth="1"/>
    <col min="6150" max="6150" width="20.7109375" style="6" customWidth="1"/>
    <col min="6151" max="6151" width="44.28515625" style="6" customWidth="1"/>
    <col min="6152" max="6152" width="48.85546875" style="6" customWidth="1"/>
    <col min="6153" max="6153" width="8.5703125" style="6" customWidth="1"/>
    <col min="6154" max="6155" width="5.28515625" style="6" customWidth="1"/>
    <col min="6156" max="6156" width="7" style="6" customWidth="1"/>
    <col min="6157" max="6157" width="12.28515625" style="6" customWidth="1"/>
    <col min="6158" max="6158" width="10.7109375" style="6" customWidth="1"/>
    <col min="6159" max="6159" width="11.140625" style="6" customWidth="1"/>
    <col min="6160" max="6160" width="8.85546875" style="6" customWidth="1"/>
    <col min="6161" max="6161" width="13.85546875" style="6" customWidth="1"/>
    <col min="6162" max="6162" width="38.85546875" style="6" customWidth="1"/>
    <col min="6163" max="6164" width="4.85546875" style="6" customWidth="1"/>
    <col min="6165" max="6165" width="11.85546875" style="6" customWidth="1"/>
    <col min="6166" max="6166" width="9.140625" style="6" customWidth="1"/>
    <col min="6167" max="6167" width="13.42578125" style="6" customWidth="1"/>
    <col min="6168" max="6168" width="15.28515625" style="6" customWidth="1"/>
    <col min="6169" max="6169" width="15.42578125" style="6" customWidth="1"/>
    <col min="6170" max="6171" width="14.42578125" style="6" customWidth="1"/>
    <col min="6172" max="6172" width="7.140625" style="6" customWidth="1"/>
    <col min="6173" max="6175" width="15.140625" style="6" customWidth="1"/>
    <col min="6176" max="6176" width="6.7109375" style="6" customWidth="1"/>
    <col min="6177" max="6177" width="16" style="6" customWidth="1"/>
    <col min="6178" max="6178" width="14.85546875" style="6" customWidth="1"/>
    <col min="6179" max="6179" width="12.85546875" style="6" customWidth="1"/>
    <col min="6180" max="6180" width="4.85546875" style="6" customWidth="1"/>
    <col min="6181" max="6181" width="14.140625" style="6" customWidth="1"/>
    <col min="6182" max="6182" width="13.85546875" style="6" customWidth="1"/>
    <col min="6183" max="6183" width="14.140625" style="6" customWidth="1"/>
    <col min="6184" max="6184" width="8.5703125" style="6" bestFit="1" customWidth="1"/>
    <col min="6185" max="6185" width="12.85546875" style="6" customWidth="1"/>
    <col min="6186" max="6186" width="14" style="6" customWidth="1"/>
    <col min="6187" max="6187" width="13.140625" style="6" customWidth="1"/>
    <col min="6188" max="6188" width="8.5703125" style="6" bestFit="1" customWidth="1"/>
    <col min="6189" max="6189" width="15" style="6" customWidth="1"/>
    <col min="6190" max="6190" width="14.7109375" style="6" customWidth="1"/>
    <col min="6191" max="6191" width="15" style="6" customWidth="1"/>
    <col min="6192" max="6192" width="59.7109375" style="6" customWidth="1"/>
    <col min="6193" max="6193" width="81.7109375" style="6" bestFit="1" customWidth="1"/>
    <col min="6194" max="6194" width="19.42578125" style="6" customWidth="1"/>
    <col min="6195" max="6195" width="14.5703125" style="6" customWidth="1"/>
    <col min="6196" max="6196" width="12.28515625" style="6" customWidth="1"/>
    <col min="6197" max="6197" width="14.5703125" style="6" customWidth="1"/>
    <col min="6198" max="6198" width="11.7109375" style="6" customWidth="1"/>
    <col min="6199" max="6199" width="14" style="6" customWidth="1"/>
    <col min="6200" max="6200" width="20.5703125" style="6" customWidth="1"/>
    <col min="6201" max="6201" width="11.7109375" style="6" customWidth="1"/>
    <col min="6202" max="6202" width="10.85546875" style="6" customWidth="1"/>
    <col min="6203" max="6404" width="9.140625" style="6"/>
    <col min="6405" max="6405" width="7.42578125" style="6" customWidth="1"/>
    <col min="6406" max="6406" width="20.7109375" style="6" customWidth="1"/>
    <col min="6407" max="6407" width="44.28515625" style="6" customWidth="1"/>
    <col min="6408" max="6408" width="48.85546875" style="6" customWidth="1"/>
    <col min="6409" max="6409" width="8.5703125" style="6" customWidth="1"/>
    <col min="6410" max="6411" width="5.28515625" style="6" customWidth="1"/>
    <col min="6412" max="6412" width="7" style="6" customWidth="1"/>
    <col min="6413" max="6413" width="12.28515625" style="6" customWidth="1"/>
    <col min="6414" max="6414" width="10.7109375" style="6" customWidth="1"/>
    <col min="6415" max="6415" width="11.140625" style="6" customWidth="1"/>
    <col min="6416" max="6416" width="8.85546875" style="6" customWidth="1"/>
    <col min="6417" max="6417" width="13.85546875" style="6" customWidth="1"/>
    <col min="6418" max="6418" width="38.85546875" style="6" customWidth="1"/>
    <col min="6419" max="6420" width="4.85546875" style="6" customWidth="1"/>
    <col min="6421" max="6421" width="11.85546875" style="6" customWidth="1"/>
    <col min="6422" max="6422" width="9.140625" style="6" customWidth="1"/>
    <col min="6423" max="6423" width="13.42578125" style="6" customWidth="1"/>
    <col min="6424" max="6424" width="15.28515625" style="6" customWidth="1"/>
    <col min="6425" max="6425" width="15.42578125" style="6" customWidth="1"/>
    <col min="6426" max="6427" width="14.42578125" style="6" customWidth="1"/>
    <col min="6428" max="6428" width="7.140625" style="6" customWidth="1"/>
    <col min="6429" max="6431" width="15.140625" style="6" customWidth="1"/>
    <col min="6432" max="6432" width="6.7109375" style="6" customWidth="1"/>
    <col min="6433" max="6433" width="16" style="6" customWidth="1"/>
    <col min="6434" max="6434" width="14.85546875" style="6" customWidth="1"/>
    <col min="6435" max="6435" width="12.85546875" style="6" customWidth="1"/>
    <col min="6436" max="6436" width="4.85546875" style="6" customWidth="1"/>
    <col min="6437" max="6437" width="14.140625" style="6" customWidth="1"/>
    <col min="6438" max="6438" width="13.85546875" style="6" customWidth="1"/>
    <col min="6439" max="6439" width="14.140625" style="6" customWidth="1"/>
    <col min="6440" max="6440" width="8.5703125" style="6" bestFit="1" customWidth="1"/>
    <col min="6441" max="6441" width="12.85546875" style="6" customWidth="1"/>
    <col min="6442" max="6442" width="14" style="6" customWidth="1"/>
    <col min="6443" max="6443" width="13.140625" style="6" customWidth="1"/>
    <col min="6444" max="6444" width="8.5703125" style="6" bestFit="1" customWidth="1"/>
    <col min="6445" max="6445" width="15" style="6" customWidth="1"/>
    <col min="6446" max="6446" width="14.7109375" style="6" customWidth="1"/>
    <col min="6447" max="6447" width="15" style="6" customWidth="1"/>
    <col min="6448" max="6448" width="59.7109375" style="6" customWidth="1"/>
    <col min="6449" max="6449" width="81.7109375" style="6" bestFit="1" customWidth="1"/>
    <col min="6450" max="6450" width="19.42578125" style="6" customWidth="1"/>
    <col min="6451" max="6451" width="14.5703125" style="6" customWidth="1"/>
    <col min="6452" max="6452" width="12.28515625" style="6" customWidth="1"/>
    <col min="6453" max="6453" width="14.5703125" style="6" customWidth="1"/>
    <col min="6454" max="6454" width="11.7109375" style="6" customWidth="1"/>
    <col min="6455" max="6455" width="14" style="6" customWidth="1"/>
    <col min="6456" max="6456" width="20.5703125" style="6" customWidth="1"/>
    <col min="6457" max="6457" width="11.7109375" style="6" customWidth="1"/>
    <col min="6458" max="6458" width="10.85546875" style="6" customWidth="1"/>
    <col min="6459" max="6660" width="9.140625" style="6"/>
    <col min="6661" max="6661" width="7.42578125" style="6" customWidth="1"/>
    <col min="6662" max="6662" width="20.7109375" style="6" customWidth="1"/>
    <col min="6663" max="6663" width="44.28515625" style="6" customWidth="1"/>
    <col min="6664" max="6664" width="48.85546875" style="6" customWidth="1"/>
    <col min="6665" max="6665" width="8.5703125" style="6" customWidth="1"/>
    <col min="6666" max="6667" width="5.28515625" style="6" customWidth="1"/>
    <col min="6668" max="6668" width="7" style="6" customWidth="1"/>
    <col min="6669" max="6669" width="12.28515625" style="6" customWidth="1"/>
    <col min="6670" max="6670" width="10.7109375" style="6" customWidth="1"/>
    <col min="6671" max="6671" width="11.140625" style="6" customWidth="1"/>
    <col min="6672" max="6672" width="8.85546875" style="6" customWidth="1"/>
    <col min="6673" max="6673" width="13.85546875" style="6" customWidth="1"/>
    <col min="6674" max="6674" width="38.85546875" style="6" customWidth="1"/>
    <col min="6675" max="6676" width="4.85546875" style="6" customWidth="1"/>
    <col min="6677" max="6677" width="11.85546875" style="6" customWidth="1"/>
    <col min="6678" max="6678" width="9.140625" style="6" customWidth="1"/>
    <col min="6679" max="6679" width="13.42578125" style="6" customWidth="1"/>
    <col min="6680" max="6680" width="15.28515625" style="6" customWidth="1"/>
    <col min="6681" max="6681" width="15.42578125" style="6" customWidth="1"/>
    <col min="6682" max="6683" width="14.42578125" style="6" customWidth="1"/>
    <col min="6684" max="6684" width="7.140625" style="6" customWidth="1"/>
    <col min="6685" max="6687" width="15.140625" style="6" customWidth="1"/>
    <col min="6688" max="6688" width="6.7109375" style="6" customWidth="1"/>
    <col min="6689" max="6689" width="16" style="6" customWidth="1"/>
    <col min="6690" max="6690" width="14.85546875" style="6" customWidth="1"/>
    <col min="6691" max="6691" width="12.85546875" style="6" customWidth="1"/>
    <col min="6692" max="6692" width="4.85546875" style="6" customWidth="1"/>
    <col min="6693" max="6693" width="14.140625" style="6" customWidth="1"/>
    <col min="6694" max="6694" width="13.85546875" style="6" customWidth="1"/>
    <col min="6695" max="6695" width="14.140625" style="6" customWidth="1"/>
    <col min="6696" max="6696" width="8.5703125" style="6" bestFit="1" customWidth="1"/>
    <col min="6697" max="6697" width="12.85546875" style="6" customWidth="1"/>
    <col min="6698" max="6698" width="14" style="6" customWidth="1"/>
    <col min="6699" max="6699" width="13.140625" style="6" customWidth="1"/>
    <col min="6700" max="6700" width="8.5703125" style="6" bestFit="1" customWidth="1"/>
    <col min="6701" max="6701" width="15" style="6" customWidth="1"/>
    <col min="6702" max="6702" width="14.7109375" style="6" customWidth="1"/>
    <col min="6703" max="6703" width="15" style="6" customWidth="1"/>
    <col min="6704" max="6704" width="59.7109375" style="6" customWidth="1"/>
    <col min="6705" max="6705" width="81.7109375" style="6" bestFit="1" customWidth="1"/>
    <col min="6706" max="6706" width="19.42578125" style="6" customWidth="1"/>
    <col min="6707" max="6707" width="14.5703125" style="6" customWidth="1"/>
    <col min="6708" max="6708" width="12.28515625" style="6" customWidth="1"/>
    <col min="6709" max="6709" width="14.5703125" style="6" customWidth="1"/>
    <col min="6710" max="6710" width="11.7109375" style="6" customWidth="1"/>
    <col min="6711" max="6711" width="14" style="6" customWidth="1"/>
    <col min="6712" max="6712" width="20.5703125" style="6" customWidth="1"/>
    <col min="6713" max="6713" width="11.7109375" style="6" customWidth="1"/>
    <col min="6714" max="6714" width="10.85546875" style="6" customWidth="1"/>
    <col min="6715" max="6916" width="9.140625" style="6"/>
    <col min="6917" max="6917" width="7.42578125" style="6" customWidth="1"/>
    <col min="6918" max="6918" width="20.7109375" style="6" customWidth="1"/>
    <col min="6919" max="6919" width="44.28515625" style="6" customWidth="1"/>
    <col min="6920" max="6920" width="48.85546875" style="6" customWidth="1"/>
    <col min="6921" max="6921" width="8.5703125" style="6" customWidth="1"/>
    <col min="6922" max="6923" width="5.28515625" style="6" customWidth="1"/>
    <col min="6924" max="6924" width="7" style="6" customWidth="1"/>
    <col min="6925" max="6925" width="12.28515625" style="6" customWidth="1"/>
    <col min="6926" max="6926" width="10.7109375" style="6" customWidth="1"/>
    <col min="6927" max="6927" width="11.140625" style="6" customWidth="1"/>
    <col min="6928" max="6928" width="8.85546875" style="6" customWidth="1"/>
    <col min="6929" max="6929" width="13.85546875" style="6" customWidth="1"/>
    <col min="6930" max="6930" width="38.85546875" style="6" customWidth="1"/>
    <col min="6931" max="6932" width="4.85546875" style="6" customWidth="1"/>
    <col min="6933" max="6933" width="11.85546875" style="6" customWidth="1"/>
    <col min="6934" max="6934" width="9.140625" style="6" customWidth="1"/>
    <col min="6935" max="6935" width="13.42578125" style="6" customWidth="1"/>
    <col min="6936" max="6936" width="15.28515625" style="6" customWidth="1"/>
    <col min="6937" max="6937" width="15.42578125" style="6" customWidth="1"/>
    <col min="6938" max="6939" width="14.42578125" style="6" customWidth="1"/>
    <col min="6940" max="6940" width="7.140625" style="6" customWidth="1"/>
    <col min="6941" max="6943" width="15.140625" style="6" customWidth="1"/>
    <col min="6944" max="6944" width="6.7109375" style="6" customWidth="1"/>
    <col min="6945" max="6945" width="16" style="6" customWidth="1"/>
    <col min="6946" max="6946" width="14.85546875" style="6" customWidth="1"/>
    <col min="6947" max="6947" width="12.85546875" style="6" customWidth="1"/>
    <col min="6948" max="6948" width="4.85546875" style="6" customWidth="1"/>
    <col min="6949" max="6949" width="14.140625" style="6" customWidth="1"/>
    <col min="6950" max="6950" width="13.85546875" style="6" customWidth="1"/>
    <col min="6951" max="6951" width="14.140625" style="6" customWidth="1"/>
    <col min="6952" max="6952" width="8.5703125" style="6" bestFit="1" customWidth="1"/>
    <col min="6953" max="6953" width="12.85546875" style="6" customWidth="1"/>
    <col min="6954" max="6954" width="14" style="6" customWidth="1"/>
    <col min="6955" max="6955" width="13.140625" style="6" customWidth="1"/>
    <col min="6956" max="6956" width="8.5703125" style="6" bestFit="1" customWidth="1"/>
    <col min="6957" max="6957" width="15" style="6" customWidth="1"/>
    <col min="6958" max="6958" width="14.7109375" style="6" customWidth="1"/>
    <col min="6959" max="6959" width="15" style="6" customWidth="1"/>
    <col min="6960" max="6960" width="59.7109375" style="6" customWidth="1"/>
    <col min="6961" max="6961" width="81.7109375" style="6" bestFit="1" customWidth="1"/>
    <col min="6962" max="6962" width="19.42578125" style="6" customWidth="1"/>
    <col min="6963" max="6963" width="14.5703125" style="6" customWidth="1"/>
    <col min="6964" max="6964" width="12.28515625" style="6" customWidth="1"/>
    <col min="6965" max="6965" width="14.5703125" style="6" customWidth="1"/>
    <col min="6966" max="6966" width="11.7109375" style="6" customWidth="1"/>
    <col min="6967" max="6967" width="14" style="6" customWidth="1"/>
    <col min="6968" max="6968" width="20.5703125" style="6" customWidth="1"/>
    <col min="6969" max="6969" width="11.7109375" style="6" customWidth="1"/>
    <col min="6970" max="6970" width="10.85546875" style="6" customWidth="1"/>
    <col min="6971" max="7172" width="9.140625" style="6"/>
    <col min="7173" max="7173" width="7.42578125" style="6" customWidth="1"/>
    <col min="7174" max="7174" width="20.7109375" style="6" customWidth="1"/>
    <col min="7175" max="7175" width="44.28515625" style="6" customWidth="1"/>
    <col min="7176" max="7176" width="48.85546875" style="6" customWidth="1"/>
    <col min="7177" max="7177" width="8.5703125" style="6" customWidth="1"/>
    <col min="7178" max="7179" width="5.28515625" style="6" customWidth="1"/>
    <col min="7180" max="7180" width="7" style="6" customWidth="1"/>
    <col min="7181" max="7181" width="12.28515625" style="6" customWidth="1"/>
    <col min="7182" max="7182" width="10.7109375" style="6" customWidth="1"/>
    <col min="7183" max="7183" width="11.140625" style="6" customWidth="1"/>
    <col min="7184" max="7184" width="8.85546875" style="6" customWidth="1"/>
    <col min="7185" max="7185" width="13.85546875" style="6" customWidth="1"/>
    <col min="7186" max="7186" width="38.85546875" style="6" customWidth="1"/>
    <col min="7187" max="7188" width="4.85546875" style="6" customWidth="1"/>
    <col min="7189" max="7189" width="11.85546875" style="6" customWidth="1"/>
    <col min="7190" max="7190" width="9.140625" style="6" customWidth="1"/>
    <col min="7191" max="7191" width="13.42578125" style="6" customWidth="1"/>
    <col min="7192" max="7192" width="15.28515625" style="6" customWidth="1"/>
    <col min="7193" max="7193" width="15.42578125" style="6" customWidth="1"/>
    <col min="7194" max="7195" width="14.42578125" style="6" customWidth="1"/>
    <col min="7196" max="7196" width="7.140625" style="6" customWidth="1"/>
    <col min="7197" max="7199" width="15.140625" style="6" customWidth="1"/>
    <col min="7200" max="7200" width="6.7109375" style="6" customWidth="1"/>
    <col min="7201" max="7201" width="16" style="6" customWidth="1"/>
    <col min="7202" max="7202" width="14.85546875" style="6" customWidth="1"/>
    <col min="7203" max="7203" width="12.85546875" style="6" customWidth="1"/>
    <col min="7204" max="7204" width="4.85546875" style="6" customWidth="1"/>
    <col min="7205" max="7205" width="14.140625" style="6" customWidth="1"/>
    <col min="7206" max="7206" width="13.85546875" style="6" customWidth="1"/>
    <col min="7207" max="7207" width="14.140625" style="6" customWidth="1"/>
    <col min="7208" max="7208" width="8.5703125" style="6" bestFit="1" customWidth="1"/>
    <col min="7209" max="7209" width="12.85546875" style="6" customWidth="1"/>
    <col min="7210" max="7210" width="14" style="6" customWidth="1"/>
    <col min="7211" max="7211" width="13.140625" style="6" customWidth="1"/>
    <col min="7212" max="7212" width="8.5703125" style="6" bestFit="1" customWidth="1"/>
    <col min="7213" max="7213" width="15" style="6" customWidth="1"/>
    <col min="7214" max="7214" width="14.7109375" style="6" customWidth="1"/>
    <col min="7215" max="7215" width="15" style="6" customWidth="1"/>
    <col min="7216" max="7216" width="59.7109375" style="6" customWidth="1"/>
    <col min="7217" max="7217" width="81.7109375" style="6" bestFit="1" customWidth="1"/>
    <col min="7218" max="7218" width="19.42578125" style="6" customWidth="1"/>
    <col min="7219" max="7219" width="14.5703125" style="6" customWidth="1"/>
    <col min="7220" max="7220" width="12.28515625" style="6" customWidth="1"/>
    <col min="7221" max="7221" width="14.5703125" style="6" customWidth="1"/>
    <col min="7222" max="7222" width="11.7109375" style="6" customWidth="1"/>
    <col min="7223" max="7223" width="14" style="6" customWidth="1"/>
    <col min="7224" max="7224" width="20.5703125" style="6" customWidth="1"/>
    <col min="7225" max="7225" width="11.7109375" style="6" customWidth="1"/>
    <col min="7226" max="7226" width="10.85546875" style="6" customWidth="1"/>
    <col min="7227" max="7428" width="9.140625" style="6"/>
    <col min="7429" max="7429" width="7.42578125" style="6" customWidth="1"/>
    <col min="7430" max="7430" width="20.7109375" style="6" customWidth="1"/>
    <col min="7431" max="7431" width="44.28515625" style="6" customWidth="1"/>
    <col min="7432" max="7432" width="48.85546875" style="6" customWidth="1"/>
    <col min="7433" max="7433" width="8.5703125" style="6" customWidth="1"/>
    <col min="7434" max="7435" width="5.28515625" style="6" customWidth="1"/>
    <col min="7436" max="7436" width="7" style="6" customWidth="1"/>
    <col min="7437" max="7437" width="12.28515625" style="6" customWidth="1"/>
    <col min="7438" max="7438" width="10.7109375" style="6" customWidth="1"/>
    <col min="7439" max="7439" width="11.140625" style="6" customWidth="1"/>
    <col min="7440" max="7440" width="8.85546875" style="6" customWidth="1"/>
    <col min="7441" max="7441" width="13.85546875" style="6" customWidth="1"/>
    <col min="7442" max="7442" width="38.85546875" style="6" customWidth="1"/>
    <col min="7443" max="7444" width="4.85546875" style="6" customWidth="1"/>
    <col min="7445" max="7445" width="11.85546875" style="6" customWidth="1"/>
    <col min="7446" max="7446" width="9.140625" style="6" customWidth="1"/>
    <col min="7447" max="7447" width="13.42578125" style="6" customWidth="1"/>
    <col min="7448" max="7448" width="15.28515625" style="6" customWidth="1"/>
    <col min="7449" max="7449" width="15.42578125" style="6" customWidth="1"/>
    <col min="7450" max="7451" width="14.42578125" style="6" customWidth="1"/>
    <col min="7452" max="7452" width="7.140625" style="6" customWidth="1"/>
    <col min="7453" max="7455" width="15.140625" style="6" customWidth="1"/>
    <col min="7456" max="7456" width="6.7109375" style="6" customWidth="1"/>
    <col min="7457" max="7457" width="16" style="6" customWidth="1"/>
    <col min="7458" max="7458" width="14.85546875" style="6" customWidth="1"/>
    <col min="7459" max="7459" width="12.85546875" style="6" customWidth="1"/>
    <col min="7460" max="7460" width="4.85546875" style="6" customWidth="1"/>
    <col min="7461" max="7461" width="14.140625" style="6" customWidth="1"/>
    <col min="7462" max="7462" width="13.85546875" style="6" customWidth="1"/>
    <col min="7463" max="7463" width="14.140625" style="6" customWidth="1"/>
    <col min="7464" max="7464" width="8.5703125" style="6" bestFit="1" customWidth="1"/>
    <col min="7465" max="7465" width="12.85546875" style="6" customWidth="1"/>
    <col min="7466" max="7466" width="14" style="6" customWidth="1"/>
    <col min="7467" max="7467" width="13.140625" style="6" customWidth="1"/>
    <col min="7468" max="7468" width="8.5703125" style="6" bestFit="1" customWidth="1"/>
    <col min="7469" max="7469" width="15" style="6" customWidth="1"/>
    <col min="7470" max="7470" width="14.7109375" style="6" customWidth="1"/>
    <col min="7471" max="7471" width="15" style="6" customWidth="1"/>
    <col min="7472" max="7472" width="59.7109375" style="6" customWidth="1"/>
    <col min="7473" max="7473" width="81.7109375" style="6" bestFit="1" customWidth="1"/>
    <col min="7474" max="7474" width="19.42578125" style="6" customWidth="1"/>
    <col min="7475" max="7475" width="14.5703125" style="6" customWidth="1"/>
    <col min="7476" max="7476" width="12.28515625" style="6" customWidth="1"/>
    <col min="7477" max="7477" width="14.5703125" style="6" customWidth="1"/>
    <col min="7478" max="7478" width="11.7109375" style="6" customWidth="1"/>
    <col min="7479" max="7479" width="14" style="6" customWidth="1"/>
    <col min="7480" max="7480" width="20.5703125" style="6" customWidth="1"/>
    <col min="7481" max="7481" width="11.7109375" style="6" customWidth="1"/>
    <col min="7482" max="7482" width="10.85546875" style="6" customWidth="1"/>
    <col min="7483" max="7684" width="9.140625" style="6"/>
    <col min="7685" max="7685" width="7.42578125" style="6" customWidth="1"/>
    <col min="7686" max="7686" width="20.7109375" style="6" customWidth="1"/>
    <col min="7687" max="7687" width="44.28515625" style="6" customWidth="1"/>
    <col min="7688" max="7688" width="48.85546875" style="6" customWidth="1"/>
    <col min="7689" max="7689" width="8.5703125" style="6" customWidth="1"/>
    <col min="7690" max="7691" width="5.28515625" style="6" customWidth="1"/>
    <col min="7692" max="7692" width="7" style="6" customWidth="1"/>
    <col min="7693" max="7693" width="12.28515625" style="6" customWidth="1"/>
    <col min="7694" max="7694" width="10.7109375" style="6" customWidth="1"/>
    <col min="7695" max="7695" width="11.140625" style="6" customWidth="1"/>
    <col min="7696" max="7696" width="8.85546875" style="6" customWidth="1"/>
    <col min="7697" max="7697" width="13.85546875" style="6" customWidth="1"/>
    <col min="7698" max="7698" width="38.85546875" style="6" customWidth="1"/>
    <col min="7699" max="7700" width="4.85546875" style="6" customWidth="1"/>
    <col min="7701" max="7701" width="11.85546875" style="6" customWidth="1"/>
    <col min="7702" max="7702" width="9.140625" style="6" customWidth="1"/>
    <col min="7703" max="7703" width="13.42578125" style="6" customWidth="1"/>
    <col min="7704" max="7704" width="15.28515625" style="6" customWidth="1"/>
    <col min="7705" max="7705" width="15.42578125" style="6" customWidth="1"/>
    <col min="7706" max="7707" width="14.42578125" style="6" customWidth="1"/>
    <col min="7708" max="7708" width="7.140625" style="6" customWidth="1"/>
    <col min="7709" max="7711" width="15.140625" style="6" customWidth="1"/>
    <col min="7712" max="7712" width="6.7109375" style="6" customWidth="1"/>
    <col min="7713" max="7713" width="16" style="6" customWidth="1"/>
    <col min="7714" max="7714" width="14.85546875" style="6" customWidth="1"/>
    <col min="7715" max="7715" width="12.85546875" style="6" customWidth="1"/>
    <col min="7716" max="7716" width="4.85546875" style="6" customWidth="1"/>
    <col min="7717" max="7717" width="14.140625" style="6" customWidth="1"/>
    <col min="7718" max="7718" width="13.85546875" style="6" customWidth="1"/>
    <col min="7719" max="7719" width="14.140625" style="6" customWidth="1"/>
    <col min="7720" max="7720" width="8.5703125" style="6" bestFit="1" customWidth="1"/>
    <col min="7721" max="7721" width="12.85546875" style="6" customWidth="1"/>
    <col min="7722" max="7722" width="14" style="6" customWidth="1"/>
    <col min="7723" max="7723" width="13.140625" style="6" customWidth="1"/>
    <col min="7724" max="7724" width="8.5703125" style="6" bestFit="1" customWidth="1"/>
    <col min="7725" max="7725" width="15" style="6" customWidth="1"/>
    <col min="7726" max="7726" width="14.7109375" style="6" customWidth="1"/>
    <col min="7727" max="7727" width="15" style="6" customWidth="1"/>
    <col min="7728" max="7728" width="59.7109375" style="6" customWidth="1"/>
    <col min="7729" max="7729" width="81.7109375" style="6" bestFit="1" customWidth="1"/>
    <col min="7730" max="7730" width="19.42578125" style="6" customWidth="1"/>
    <col min="7731" max="7731" width="14.5703125" style="6" customWidth="1"/>
    <col min="7732" max="7732" width="12.28515625" style="6" customWidth="1"/>
    <col min="7733" max="7733" width="14.5703125" style="6" customWidth="1"/>
    <col min="7734" max="7734" width="11.7109375" style="6" customWidth="1"/>
    <col min="7735" max="7735" width="14" style="6" customWidth="1"/>
    <col min="7736" max="7736" width="20.5703125" style="6" customWidth="1"/>
    <col min="7737" max="7737" width="11.7109375" style="6" customWidth="1"/>
    <col min="7738" max="7738" width="10.85546875" style="6" customWidth="1"/>
    <col min="7739" max="7940" width="9.140625" style="6"/>
    <col min="7941" max="7941" width="7.42578125" style="6" customWidth="1"/>
    <col min="7942" max="7942" width="20.7109375" style="6" customWidth="1"/>
    <col min="7943" max="7943" width="44.28515625" style="6" customWidth="1"/>
    <col min="7944" max="7944" width="48.85546875" style="6" customWidth="1"/>
    <col min="7945" max="7945" width="8.5703125" style="6" customWidth="1"/>
    <col min="7946" max="7947" width="5.28515625" style="6" customWidth="1"/>
    <col min="7948" max="7948" width="7" style="6" customWidth="1"/>
    <col min="7949" max="7949" width="12.28515625" style="6" customWidth="1"/>
    <col min="7950" max="7950" width="10.7109375" style="6" customWidth="1"/>
    <col min="7951" max="7951" width="11.140625" style="6" customWidth="1"/>
    <col min="7952" max="7952" width="8.85546875" style="6" customWidth="1"/>
    <col min="7953" max="7953" width="13.85546875" style="6" customWidth="1"/>
    <col min="7954" max="7954" width="38.85546875" style="6" customWidth="1"/>
    <col min="7955" max="7956" width="4.85546875" style="6" customWidth="1"/>
    <col min="7957" max="7957" width="11.85546875" style="6" customWidth="1"/>
    <col min="7958" max="7958" width="9.140625" style="6" customWidth="1"/>
    <col min="7959" max="7959" width="13.42578125" style="6" customWidth="1"/>
    <col min="7960" max="7960" width="15.28515625" style="6" customWidth="1"/>
    <col min="7961" max="7961" width="15.42578125" style="6" customWidth="1"/>
    <col min="7962" max="7963" width="14.42578125" style="6" customWidth="1"/>
    <col min="7964" max="7964" width="7.140625" style="6" customWidth="1"/>
    <col min="7965" max="7967" width="15.140625" style="6" customWidth="1"/>
    <col min="7968" max="7968" width="6.7109375" style="6" customWidth="1"/>
    <col min="7969" max="7969" width="16" style="6" customWidth="1"/>
    <col min="7970" max="7970" width="14.85546875" style="6" customWidth="1"/>
    <col min="7971" max="7971" width="12.85546875" style="6" customWidth="1"/>
    <col min="7972" max="7972" width="4.85546875" style="6" customWidth="1"/>
    <col min="7973" max="7973" width="14.140625" style="6" customWidth="1"/>
    <col min="7974" max="7974" width="13.85546875" style="6" customWidth="1"/>
    <col min="7975" max="7975" width="14.140625" style="6" customWidth="1"/>
    <col min="7976" max="7976" width="8.5703125" style="6" bestFit="1" customWidth="1"/>
    <col min="7977" max="7977" width="12.85546875" style="6" customWidth="1"/>
    <col min="7978" max="7978" width="14" style="6" customWidth="1"/>
    <col min="7979" max="7979" width="13.140625" style="6" customWidth="1"/>
    <col min="7980" max="7980" width="8.5703125" style="6" bestFit="1" customWidth="1"/>
    <col min="7981" max="7981" width="15" style="6" customWidth="1"/>
    <col min="7982" max="7982" width="14.7109375" style="6" customWidth="1"/>
    <col min="7983" max="7983" width="15" style="6" customWidth="1"/>
    <col min="7984" max="7984" width="59.7109375" style="6" customWidth="1"/>
    <col min="7985" max="7985" width="81.7109375" style="6" bestFit="1" customWidth="1"/>
    <col min="7986" max="7986" width="19.42578125" style="6" customWidth="1"/>
    <col min="7987" max="7987" width="14.5703125" style="6" customWidth="1"/>
    <col min="7988" max="7988" width="12.28515625" style="6" customWidth="1"/>
    <col min="7989" max="7989" width="14.5703125" style="6" customWidth="1"/>
    <col min="7990" max="7990" width="11.7109375" style="6" customWidth="1"/>
    <col min="7991" max="7991" width="14" style="6" customWidth="1"/>
    <col min="7992" max="7992" width="20.5703125" style="6" customWidth="1"/>
    <col min="7993" max="7993" width="11.7109375" style="6" customWidth="1"/>
    <col min="7994" max="7994" width="10.85546875" style="6" customWidth="1"/>
    <col min="7995" max="8196" width="9.140625" style="6"/>
    <col min="8197" max="8197" width="7.42578125" style="6" customWidth="1"/>
    <col min="8198" max="8198" width="20.7109375" style="6" customWidth="1"/>
    <col min="8199" max="8199" width="44.28515625" style="6" customWidth="1"/>
    <col min="8200" max="8200" width="48.85546875" style="6" customWidth="1"/>
    <col min="8201" max="8201" width="8.5703125" style="6" customWidth="1"/>
    <col min="8202" max="8203" width="5.28515625" style="6" customWidth="1"/>
    <col min="8204" max="8204" width="7" style="6" customWidth="1"/>
    <col min="8205" max="8205" width="12.28515625" style="6" customWidth="1"/>
    <col min="8206" max="8206" width="10.7109375" style="6" customWidth="1"/>
    <col min="8207" max="8207" width="11.140625" style="6" customWidth="1"/>
    <col min="8208" max="8208" width="8.85546875" style="6" customWidth="1"/>
    <col min="8209" max="8209" width="13.85546875" style="6" customWidth="1"/>
    <col min="8210" max="8210" width="38.85546875" style="6" customWidth="1"/>
    <col min="8211" max="8212" width="4.85546875" style="6" customWidth="1"/>
    <col min="8213" max="8213" width="11.85546875" style="6" customWidth="1"/>
    <col min="8214" max="8214" width="9.140625" style="6" customWidth="1"/>
    <col min="8215" max="8215" width="13.42578125" style="6" customWidth="1"/>
    <col min="8216" max="8216" width="15.28515625" style="6" customWidth="1"/>
    <col min="8217" max="8217" width="15.42578125" style="6" customWidth="1"/>
    <col min="8218" max="8219" width="14.42578125" style="6" customWidth="1"/>
    <col min="8220" max="8220" width="7.140625" style="6" customWidth="1"/>
    <col min="8221" max="8223" width="15.140625" style="6" customWidth="1"/>
    <col min="8224" max="8224" width="6.7109375" style="6" customWidth="1"/>
    <col min="8225" max="8225" width="16" style="6" customWidth="1"/>
    <col min="8226" max="8226" width="14.85546875" style="6" customWidth="1"/>
    <col min="8227" max="8227" width="12.85546875" style="6" customWidth="1"/>
    <col min="8228" max="8228" width="4.85546875" style="6" customWidth="1"/>
    <col min="8229" max="8229" width="14.140625" style="6" customWidth="1"/>
    <col min="8230" max="8230" width="13.85546875" style="6" customWidth="1"/>
    <col min="8231" max="8231" width="14.140625" style="6" customWidth="1"/>
    <col min="8232" max="8232" width="8.5703125" style="6" bestFit="1" customWidth="1"/>
    <col min="8233" max="8233" width="12.85546875" style="6" customWidth="1"/>
    <col min="8234" max="8234" width="14" style="6" customWidth="1"/>
    <col min="8235" max="8235" width="13.140625" style="6" customWidth="1"/>
    <col min="8236" max="8236" width="8.5703125" style="6" bestFit="1" customWidth="1"/>
    <col min="8237" max="8237" width="15" style="6" customWidth="1"/>
    <col min="8238" max="8238" width="14.7109375" style="6" customWidth="1"/>
    <col min="8239" max="8239" width="15" style="6" customWidth="1"/>
    <col min="8240" max="8240" width="59.7109375" style="6" customWidth="1"/>
    <col min="8241" max="8241" width="81.7109375" style="6" bestFit="1" customWidth="1"/>
    <col min="8242" max="8242" width="19.42578125" style="6" customWidth="1"/>
    <col min="8243" max="8243" width="14.5703125" style="6" customWidth="1"/>
    <col min="8244" max="8244" width="12.28515625" style="6" customWidth="1"/>
    <col min="8245" max="8245" width="14.5703125" style="6" customWidth="1"/>
    <col min="8246" max="8246" width="11.7109375" style="6" customWidth="1"/>
    <col min="8247" max="8247" width="14" style="6" customWidth="1"/>
    <col min="8248" max="8248" width="20.5703125" style="6" customWidth="1"/>
    <col min="8249" max="8249" width="11.7109375" style="6" customWidth="1"/>
    <col min="8250" max="8250" width="10.85546875" style="6" customWidth="1"/>
    <col min="8251" max="8452" width="9.140625" style="6"/>
    <col min="8453" max="8453" width="7.42578125" style="6" customWidth="1"/>
    <col min="8454" max="8454" width="20.7109375" style="6" customWidth="1"/>
    <col min="8455" max="8455" width="44.28515625" style="6" customWidth="1"/>
    <col min="8456" max="8456" width="48.85546875" style="6" customWidth="1"/>
    <col min="8457" max="8457" width="8.5703125" style="6" customWidth="1"/>
    <col min="8458" max="8459" width="5.28515625" style="6" customWidth="1"/>
    <col min="8460" max="8460" width="7" style="6" customWidth="1"/>
    <col min="8461" max="8461" width="12.28515625" style="6" customWidth="1"/>
    <col min="8462" max="8462" width="10.7109375" style="6" customWidth="1"/>
    <col min="8463" max="8463" width="11.140625" style="6" customWidth="1"/>
    <col min="8464" max="8464" width="8.85546875" style="6" customWidth="1"/>
    <col min="8465" max="8465" width="13.85546875" style="6" customWidth="1"/>
    <col min="8466" max="8466" width="38.85546875" style="6" customWidth="1"/>
    <col min="8467" max="8468" width="4.85546875" style="6" customWidth="1"/>
    <col min="8469" max="8469" width="11.85546875" style="6" customWidth="1"/>
    <col min="8470" max="8470" width="9.140625" style="6" customWidth="1"/>
    <col min="8471" max="8471" width="13.42578125" style="6" customWidth="1"/>
    <col min="8472" max="8472" width="15.28515625" style="6" customWidth="1"/>
    <col min="8473" max="8473" width="15.42578125" style="6" customWidth="1"/>
    <col min="8474" max="8475" width="14.42578125" style="6" customWidth="1"/>
    <col min="8476" max="8476" width="7.140625" style="6" customWidth="1"/>
    <col min="8477" max="8479" width="15.140625" style="6" customWidth="1"/>
    <col min="8480" max="8480" width="6.7109375" style="6" customWidth="1"/>
    <col min="8481" max="8481" width="16" style="6" customWidth="1"/>
    <col min="8482" max="8482" width="14.85546875" style="6" customWidth="1"/>
    <col min="8483" max="8483" width="12.85546875" style="6" customWidth="1"/>
    <col min="8484" max="8484" width="4.85546875" style="6" customWidth="1"/>
    <col min="8485" max="8485" width="14.140625" style="6" customWidth="1"/>
    <col min="8486" max="8486" width="13.85546875" style="6" customWidth="1"/>
    <col min="8487" max="8487" width="14.140625" style="6" customWidth="1"/>
    <col min="8488" max="8488" width="8.5703125" style="6" bestFit="1" customWidth="1"/>
    <col min="8489" max="8489" width="12.85546875" style="6" customWidth="1"/>
    <col min="8490" max="8490" width="14" style="6" customWidth="1"/>
    <col min="8491" max="8491" width="13.140625" style="6" customWidth="1"/>
    <col min="8492" max="8492" width="8.5703125" style="6" bestFit="1" customWidth="1"/>
    <col min="8493" max="8493" width="15" style="6" customWidth="1"/>
    <col min="8494" max="8494" width="14.7109375" style="6" customWidth="1"/>
    <col min="8495" max="8495" width="15" style="6" customWidth="1"/>
    <col min="8496" max="8496" width="59.7109375" style="6" customWidth="1"/>
    <col min="8497" max="8497" width="81.7109375" style="6" bestFit="1" customWidth="1"/>
    <col min="8498" max="8498" width="19.42578125" style="6" customWidth="1"/>
    <col min="8499" max="8499" width="14.5703125" style="6" customWidth="1"/>
    <col min="8500" max="8500" width="12.28515625" style="6" customWidth="1"/>
    <col min="8501" max="8501" width="14.5703125" style="6" customWidth="1"/>
    <col min="8502" max="8502" width="11.7109375" style="6" customWidth="1"/>
    <col min="8503" max="8503" width="14" style="6" customWidth="1"/>
    <col min="8504" max="8504" width="20.5703125" style="6" customWidth="1"/>
    <col min="8505" max="8505" width="11.7109375" style="6" customWidth="1"/>
    <col min="8506" max="8506" width="10.85546875" style="6" customWidth="1"/>
    <col min="8507" max="8708" width="9.140625" style="6"/>
    <col min="8709" max="8709" width="7.42578125" style="6" customWidth="1"/>
    <col min="8710" max="8710" width="20.7109375" style="6" customWidth="1"/>
    <col min="8711" max="8711" width="44.28515625" style="6" customWidth="1"/>
    <col min="8712" max="8712" width="48.85546875" style="6" customWidth="1"/>
    <col min="8713" max="8713" width="8.5703125" style="6" customWidth="1"/>
    <col min="8714" max="8715" width="5.28515625" style="6" customWidth="1"/>
    <col min="8716" max="8716" width="7" style="6" customWidth="1"/>
    <col min="8717" max="8717" width="12.28515625" style="6" customWidth="1"/>
    <col min="8718" max="8718" width="10.7109375" style="6" customWidth="1"/>
    <col min="8719" max="8719" width="11.140625" style="6" customWidth="1"/>
    <col min="8720" max="8720" width="8.85546875" style="6" customWidth="1"/>
    <col min="8721" max="8721" width="13.85546875" style="6" customWidth="1"/>
    <col min="8722" max="8722" width="38.85546875" style="6" customWidth="1"/>
    <col min="8723" max="8724" width="4.85546875" style="6" customWidth="1"/>
    <col min="8725" max="8725" width="11.85546875" style="6" customWidth="1"/>
    <col min="8726" max="8726" width="9.140625" style="6" customWidth="1"/>
    <col min="8727" max="8727" width="13.42578125" style="6" customWidth="1"/>
    <col min="8728" max="8728" width="15.28515625" style="6" customWidth="1"/>
    <col min="8729" max="8729" width="15.42578125" style="6" customWidth="1"/>
    <col min="8730" max="8731" width="14.42578125" style="6" customWidth="1"/>
    <col min="8732" max="8732" width="7.140625" style="6" customWidth="1"/>
    <col min="8733" max="8735" width="15.140625" style="6" customWidth="1"/>
    <col min="8736" max="8736" width="6.7109375" style="6" customWidth="1"/>
    <col min="8737" max="8737" width="16" style="6" customWidth="1"/>
    <col min="8738" max="8738" width="14.85546875" style="6" customWidth="1"/>
    <col min="8739" max="8739" width="12.85546875" style="6" customWidth="1"/>
    <col min="8740" max="8740" width="4.85546875" style="6" customWidth="1"/>
    <col min="8741" max="8741" width="14.140625" style="6" customWidth="1"/>
    <col min="8742" max="8742" width="13.85546875" style="6" customWidth="1"/>
    <col min="8743" max="8743" width="14.140625" style="6" customWidth="1"/>
    <col min="8744" max="8744" width="8.5703125" style="6" bestFit="1" customWidth="1"/>
    <col min="8745" max="8745" width="12.85546875" style="6" customWidth="1"/>
    <col min="8746" max="8746" width="14" style="6" customWidth="1"/>
    <col min="8747" max="8747" width="13.140625" style="6" customWidth="1"/>
    <col min="8748" max="8748" width="8.5703125" style="6" bestFit="1" customWidth="1"/>
    <col min="8749" max="8749" width="15" style="6" customWidth="1"/>
    <col min="8750" max="8750" width="14.7109375" style="6" customWidth="1"/>
    <col min="8751" max="8751" width="15" style="6" customWidth="1"/>
    <col min="8752" max="8752" width="59.7109375" style="6" customWidth="1"/>
    <col min="8753" max="8753" width="81.7109375" style="6" bestFit="1" customWidth="1"/>
    <col min="8754" max="8754" width="19.42578125" style="6" customWidth="1"/>
    <col min="8755" max="8755" width="14.5703125" style="6" customWidth="1"/>
    <col min="8756" max="8756" width="12.28515625" style="6" customWidth="1"/>
    <col min="8757" max="8757" width="14.5703125" style="6" customWidth="1"/>
    <col min="8758" max="8758" width="11.7109375" style="6" customWidth="1"/>
    <col min="8759" max="8759" width="14" style="6" customWidth="1"/>
    <col min="8760" max="8760" width="20.5703125" style="6" customWidth="1"/>
    <col min="8761" max="8761" width="11.7109375" style="6" customWidth="1"/>
    <col min="8762" max="8762" width="10.85546875" style="6" customWidth="1"/>
    <col min="8763" max="8964" width="9.140625" style="6"/>
    <col min="8965" max="8965" width="7.42578125" style="6" customWidth="1"/>
    <col min="8966" max="8966" width="20.7109375" style="6" customWidth="1"/>
    <col min="8967" max="8967" width="44.28515625" style="6" customWidth="1"/>
    <col min="8968" max="8968" width="48.85546875" style="6" customWidth="1"/>
    <col min="8969" max="8969" width="8.5703125" style="6" customWidth="1"/>
    <col min="8970" max="8971" width="5.28515625" style="6" customWidth="1"/>
    <col min="8972" max="8972" width="7" style="6" customWidth="1"/>
    <col min="8973" max="8973" width="12.28515625" style="6" customWidth="1"/>
    <col min="8974" max="8974" width="10.7109375" style="6" customWidth="1"/>
    <col min="8975" max="8975" width="11.140625" style="6" customWidth="1"/>
    <col min="8976" max="8976" width="8.85546875" style="6" customWidth="1"/>
    <col min="8977" max="8977" width="13.85546875" style="6" customWidth="1"/>
    <col min="8978" max="8978" width="38.85546875" style="6" customWidth="1"/>
    <col min="8979" max="8980" width="4.85546875" style="6" customWidth="1"/>
    <col min="8981" max="8981" width="11.85546875" style="6" customWidth="1"/>
    <col min="8982" max="8982" width="9.140625" style="6" customWidth="1"/>
    <col min="8983" max="8983" width="13.42578125" style="6" customWidth="1"/>
    <col min="8984" max="8984" width="15.28515625" style="6" customWidth="1"/>
    <col min="8985" max="8985" width="15.42578125" style="6" customWidth="1"/>
    <col min="8986" max="8987" width="14.42578125" style="6" customWidth="1"/>
    <col min="8988" max="8988" width="7.140625" style="6" customWidth="1"/>
    <col min="8989" max="8991" width="15.140625" style="6" customWidth="1"/>
    <col min="8992" max="8992" width="6.7109375" style="6" customWidth="1"/>
    <col min="8993" max="8993" width="16" style="6" customWidth="1"/>
    <col min="8994" max="8994" width="14.85546875" style="6" customWidth="1"/>
    <col min="8995" max="8995" width="12.85546875" style="6" customWidth="1"/>
    <col min="8996" max="8996" width="4.85546875" style="6" customWidth="1"/>
    <col min="8997" max="8997" width="14.140625" style="6" customWidth="1"/>
    <col min="8998" max="8998" width="13.85546875" style="6" customWidth="1"/>
    <col min="8999" max="8999" width="14.140625" style="6" customWidth="1"/>
    <col min="9000" max="9000" width="8.5703125" style="6" bestFit="1" customWidth="1"/>
    <col min="9001" max="9001" width="12.85546875" style="6" customWidth="1"/>
    <col min="9002" max="9002" width="14" style="6" customWidth="1"/>
    <col min="9003" max="9003" width="13.140625" style="6" customWidth="1"/>
    <col min="9004" max="9004" width="8.5703125" style="6" bestFit="1" customWidth="1"/>
    <col min="9005" max="9005" width="15" style="6" customWidth="1"/>
    <col min="9006" max="9006" width="14.7109375" style="6" customWidth="1"/>
    <col min="9007" max="9007" width="15" style="6" customWidth="1"/>
    <col min="9008" max="9008" width="59.7109375" style="6" customWidth="1"/>
    <col min="9009" max="9009" width="81.7109375" style="6" bestFit="1" customWidth="1"/>
    <col min="9010" max="9010" width="19.42578125" style="6" customWidth="1"/>
    <col min="9011" max="9011" width="14.5703125" style="6" customWidth="1"/>
    <col min="9012" max="9012" width="12.28515625" style="6" customWidth="1"/>
    <col min="9013" max="9013" width="14.5703125" style="6" customWidth="1"/>
    <col min="9014" max="9014" width="11.7109375" style="6" customWidth="1"/>
    <col min="9015" max="9015" width="14" style="6" customWidth="1"/>
    <col min="9016" max="9016" width="20.5703125" style="6" customWidth="1"/>
    <col min="9017" max="9017" width="11.7109375" style="6" customWidth="1"/>
    <col min="9018" max="9018" width="10.85546875" style="6" customWidth="1"/>
    <col min="9019" max="9220" width="9.140625" style="6"/>
    <col min="9221" max="9221" width="7.42578125" style="6" customWidth="1"/>
    <col min="9222" max="9222" width="20.7109375" style="6" customWidth="1"/>
    <col min="9223" max="9223" width="44.28515625" style="6" customWidth="1"/>
    <col min="9224" max="9224" width="48.85546875" style="6" customWidth="1"/>
    <col min="9225" max="9225" width="8.5703125" style="6" customWidth="1"/>
    <col min="9226" max="9227" width="5.28515625" style="6" customWidth="1"/>
    <col min="9228" max="9228" width="7" style="6" customWidth="1"/>
    <col min="9229" max="9229" width="12.28515625" style="6" customWidth="1"/>
    <col min="9230" max="9230" width="10.7109375" style="6" customWidth="1"/>
    <col min="9231" max="9231" width="11.140625" style="6" customWidth="1"/>
    <col min="9232" max="9232" width="8.85546875" style="6" customWidth="1"/>
    <col min="9233" max="9233" width="13.85546875" style="6" customWidth="1"/>
    <col min="9234" max="9234" width="38.85546875" style="6" customWidth="1"/>
    <col min="9235" max="9236" width="4.85546875" style="6" customWidth="1"/>
    <col min="9237" max="9237" width="11.85546875" style="6" customWidth="1"/>
    <col min="9238" max="9238" width="9.140625" style="6" customWidth="1"/>
    <col min="9239" max="9239" width="13.42578125" style="6" customWidth="1"/>
    <col min="9240" max="9240" width="15.28515625" style="6" customWidth="1"/>
    <col min="9241" max="9241" width="15.42578125" style="6" customWidth="1"/>
    <col min="9242" max="9243" width="14.42578125" style="6" customWidth="1"/>
    <col min="9244" max="9244" width="7.140625" style="6" customWidth="1"/>
    <col min="9245" max="9247" width="15.140625" style="6" customWidth="1"/>
    <col min="9248" max="9248" width="6.7109375" style="6" customWidth="1"/>
    <col min="9249" max="9249" width="16" style="6" customWidth="1"/>
    <col min="9250" max="9250" width="14.85546875" style="6" customWidth="1"/>
    <col min="9251" max="9251" width="12.85546875" style="6" customWidth="1"/>
    <col min="9252" max="9252" width="4.85546875" style="6" customWidth="1"/>
    <col min="9253" max="9253" width="14.140625" style="6" customWidth="1"/>
    <col min="9254" max="9254" width="13.85546875" style="6" customWidth="1"/>
    <col min="9255" max="9255" width="14.140625" style="6" customWidth="1"/>
    <col min="9256" max="9256" width="8.5703125" style="6" bestFit="1" customWidth="1"/>
    <col min="9257" max="9257" width="12.85546875" style="6" customWidth="1"/>
    <col min="9258" max="9258" width="14" style="6" customWidth="1"/>
    <col min="9259" max="9259" width="13.140625" style="6" customWidth="1"/>
    <col min="9260" max="9260" width="8.5703125" style="6" bestFit="1" customWidth="1"/>
    <col min="9261" max="9261" width="15" style="6" customWidth="1"/>
    <col min="9262" max="9262" width="14.7109375" style="6" customWidth="1"/>
    <col min="9263" max="9263" width="15" style="6" customWidth="1"/>
    <col min="9264" max="9264" width="59.7109375" style="6" customWidth="1"/>
    <col min="9265" max="9265" width="81.7109375" style="6" bestFit="1" customWidth="1"/>
    <col min="9266" max="9266" width="19.42578125" style="6" customWidth="1"/>
    <col min="9267" max="9267" width="14.5703125" style="6" customWidth="1"/>
    <col min="9268" max="9268" width="12.28515625" style="6" customWidth="1"/>
    <col min="9269" max="9269" width="14.5703125" style="6" customWidth="1"/>
    <col min="9270" max="9270" width="11.7109375" style="6" customWidth="1"/>
    <col min="9271" max="9271" width="14" style="6" customWidth="1"/>
    <col min="9272" max="9272" width="20.5703125" style="6" customWidth="1"/>
    <col min="9273" max="9273" width="11.7109375" style="6" customWidth="1"/>
    <col min="9274" max="9274" width="10.85546875" style="6" customWidth="1"/>
    <col min="9275" max="9476" width="9.140625" style="6"/>
    <col min="9477" max="9477" width="7.42578125" style="6" customWidth="1"/>
    <col min="9478" max="9478" width="20.7109375" style="6" customWidth="1"/>
    <col min="9479" max="9479" width="44.28515625" style="6" customWidth="1"/>
    <col min="9480" max="9480" width="48.85546875" style="6" customWidth="1"/>
    <col min="9481" max="9481" width="8.5703125" style="6" customWidth="1"/>
    <col min="9482" max="9483" width="5.28515625" style="6" customWidth="1"/>
    <col min="9484" max="9484" width="7" style="6" customWidth="1"/>
    <col min="9485" max="9485" width="12.28515625" style="6" customWidth="1"/>
    <col min="9486" max="9486" width="10.7109375" style="6" customWidth="1"/>
    <col min="9487" max="9487" width="11.140625" style="6" customWidth="1"/>
    <col min="9488" max="9488" width="8.85546875" style="6" customWidth="1"/>
    <col min="9489" max="9489" width="13.85546875" style="6" customWidth="1"/>
    <col min="9490" max="9490" width="38.85546875" style="6" customWidth="1"/>
    <col min="9491" max="9492" width="4.85546875" style="6" customWidth="1"/>
    <col min="9493" max="9493" width="11.85546875" style="6" customWidth="1"/>
    <col min="9494" max="9494" width="9.140625" style="6" customWidth="1"/>
    <col min="9495" max="9495" width="13.42578125" style="6" customWidth="1"/>
    <col min="9496" max="9496" width="15.28515625" style="6" customWidth="1"/>
    <col min="9497" max="9497" width="15.42578125" style="6" customWidth="1"/>
    <col min="9498" max="9499" width="14.42578125" style="6" customWidth="1"/>
    <col min="9500" max="9500" width="7.140625" style="6" customWidth="1"/>
    <col min="9501" max="9503" width="15.140625" style="6" customWidth="1"/>
    <col min="9504" max="9504" width="6.7109375" style="6" customWidth="1"/>
    <col min="9505" max="9505" width="16" style="6" customWidth="1"/>
    <col min="9506" max="9506" width="14.85546875" style="6" customWidth="1"/>
    <col min="9507" max="9507" width="12.85546875" style="6" customWidth="1"/>
    <col min="9508" max="9508" width="4.85546875" style="6" customWidth="1"/>
    <col min="9509" max="9509" width="14.140625" style="6" customWidth="1"/>
    <col min="9510" max="9510" width="13.85546875" style="6" customWidth="1"/>
    <col min="9511" max="9511" width="14.140625" style="6" customWidth="1"/>
    <col min="9512" max="9512" width="8.5703125" style="6" bestFit="1" customWidth="1"/>
    <col min="9513" max="9513" width="12.85546875" style="6" customWidth="1"/>
    <col min="9514" max="9514" width="14" style="6" customWidth="1"/>
    <col min="9515" max="9515" width="13.140625" style="6" customWidth="1"/>
    <col min="9516" max="9516" width="8.5703125" style="6" bestFit="1" customWidth="1"/>
    <col min="9517" max="9517" width="15" style="6" customWidth="1"/>
    <col min="9518" max="9518" width="14.7109375" style="6" customWidth="1"/>
    <col min="9519" max="9519" width="15" style="6" customWidth="1"/>
    <col min="9520" max="9520" width="59.7109375" style="6" customWidth="1"/>
    <col min="9521" max="9521" width="81.7109375" style="6" bestFit="1" customWidth="1"/>
    <col min="9522" max="9522" width="19.42578125" style="6" customWidth="1"/>
    <col min="9523" max="9523" width="14.5703125" style="6" customWidth="1"/>
    <col min="9524" max="9524" width="12.28515625" style="6" customWidth="1"/>
    <col min="9525" max="9525" width="14.5703125" style="6" customWidth="1"/>
    <col min="9526" max="9526" width="11.7109375" style="6" customWidth="1"/>
    <col min="9527" max="9527" width="14" style="6" customWidth="1"/>
    <col min="9528" max="9528" width="20.5703125" style="6" customWidth="1"/>
    <col min="9529" max="9529" width="11.7109375" style="6" customWidth="1"/>
    <col min="9530" max="9530" width="10.85546875" style="6" customWidth="1"/>
    <col min="9531" max="9732" width="9.140625" style="6"/>
    <col min="9733" max="9733" width="7.42578125" style="6" customWidth="1"/>
    <col min="9734" max="9734" width="20.7109375" style="6" customWidth="1"/>
    <col min="9735" max="9735" width="44.28515625" style="6" customWidth="1"/>
    <col min="9736" max="9736" width="48.85546875" style="6" customWidth="1"/>
    <col min="9737" max="9737" width="8.5703125" style="6" customWidth="1"/>
    <col min="9738" max="9739" width="5.28515625" style="6" customWidth="1"/>
    <col min="9740" max="9740" width="7" style="6" customWidth="1"/>
    <col min="9741" max="9741" width="12.28515625" style="6" customWidth="1"/>
    <col min="9742" max="9742" width="10.7109375" style="6" customWidth="1"/>
    <col min="9743" max="9743" width="11.140625" style="6" customWidth="1"/>
    <col min="9744" max="9744" width="8.85546875" style="6" customWidth="1"/>
    <col min="9745" max="9745" width="13.85546875" style="6" customWidth="1"/>
    <col min="9746" max="9746" width="38.85546875" style="6" customWidth="1"/>
    <col min="9747" max="9748" width="4.85546875" style="6" customWidth="1"/>
    <col min="9749" max="9749" width="11.85546875" style="6" customWidth="1"/>
    <col min="9750" max="9750" width="9.140625" style="6" customWidth="1"/>
    <col min="9751" max="9751" width="13.42578125" style="6" customWidth="1"/>
    <col min="9752" max="9752" width="15.28515625" style="6" customWidth="1"/>
    <col min="9753" max="9753" width="15.42578125" style="6" customWidth="1"/>
    <col min="9754" max="9755" width="14.42578125" style="6" customWidth="1"/>
    <col min="9756" max="9756" width="7.140625" style="6" customWidth="1"/>
    <col min="9757" max="9759" width="15.140625" style="6" customWidth="1"/>
    <col min="9760" max="9760" width="6.7109375" style="6" customWidth="1"/>
    <col min="9761" max="9761" width="16" style="6" customWidth="1"/>
    <col min="9762" max="9762" width="14.85546875" style="6" customWidth="1"/>
    <col min="9763" max="9763" width="12.85546875" style="6" customWidth="1"/>
    <col min="9764" max="9764" width="4.85546875" style="6" customWidth="1"/>
    <col min="9765" max="9765" width="14.140625" style="6" customWidth="1"/>
    <col min="9766" max="9766" width="13.85546875" style="6" customWidth="1"/>
    <col min="9767" max="9767" width="14.140625" style="6" customWidth="1"/>
    <col min="9768" max="9768" width="8.5703125" style="6" bestFit="1" customWidth="1"/>
    <col min="9769" max="9769" width="12.85546875" style="6" customWidth="1"/>
    <col min="9770" max="9770" width="14" style="6" customWidth="1"/>
    <col min="9771" max="9771" width="13.140625" style="6" customWidth="1"/>
    <col min="9772" max="9772" width="8.5703125" style="6" bestFit="1" customWidth="1"/>
    <col min="9773" max="9773" width="15" style="6" customWidth="1"/>
    <col min="9774" max="9774" width="14.7109375" style="6" customWidth="1"/>
    <col min="9775" max="9775" width="15" style="6" customWidth="1"/>
    <col min="9776" max="9776" width="59.7109375" style="6" customWidth="1"/>
    <col min="9777" max="9777" width="81.7109375" style="6" bestFit="1" customWidth="1"/>
    <col min="9778" max="9778" width="19.42578125" style="6" customWidth="1"/>
    <col min="9779" max="9779" width="14.5703125" style="6" customWidth="1"/>
    <col min="9780" max="9780" width="12.28515625" style="6" customWidth="1"/>
    <col min="9781" max="9781" width="14.5703125" style="6" customWidth="1"/>
    <col min="9782" max="9782" width="11.7109375" style="6" customWidth="1"/>
    <col min="9783" max="9783" width="14" style="6" customWidth="1"/>
    <col min="9784" max="9784" width="20.5703125" style="6" customWidth="1"/>
    <col min="9785" max="9785" width="11.7109375" style="6" customWidth="1"/>
    <col min="9786" max="9786" width="10.85546875" style="6" customWidth="1"/>
    <col min="9787" max="9988" width="9.140625" style="6"/>
    <col min="9989" max="9989" width="7.42578125" style="6" customWidth="1"/>
    <col min="9990" max="9990" width="20.7109375" style="6" customWidth="1"/>
    <col min="9991" max="9991" width="44.28515625" style="6" customWidth="1"/>
    <col min="9992" max="9992" width="48.85546875" style="6" customWidth="1"/>
    <col min="9993" max="9993" width="8.5703125" style="6" customWidth="1"/>
    <col min="9994" max="9995" width="5.28515625" style="6" customWidth="1"/>
    <col min="9996" max="9996" width="7" style="6" customWidth="1"/>
    <col min="9997" max="9997" width="12.28515625" style="6" customWidth="1"/>
    <col min="9998" max="9998" width="10.7109375" style="6" customWidth="1"/>
    <col min="9999" max="9999" width="11.140625" style="6" customWidth="1"/>
    <col min="10000" max="10000" width="8.85546875" style="6" customWidth="1"/>
    <col min="10001" max="10001" width="13.85546875" style="6" customWidth="1"/>
    <col min="10002" max="10002" width="38.85546875" style="6" customWidth="1"/>
    <col min="10003" max="10004" width="4.85546875" style="6" customWidth="1"/>
    <col min="10005" max="10005" width="11.85546875" style="6" customWidth="1"/>
    <col min="10006" max="10006" width="9.140625" style="6" customWidth="1"/>
    <col min="10007" max="10007" width="13.42578125" style="6" customWidth="1"/>
    <col min="10008" max="10008" width="15.28515625" style="6" customWidth="1"/>
    <col min="10009" max="10009" width="15.42578125" style="6" customWidth="1"/>
    <col min="10010" max="10011" width="14.42578125" style="6" customWidth="1"/>
    <col min="10012" max="10012" width="7.140625" style="6" customWidth="1"/>
    <col min="10013" max="10015" width="15.140625" style="6" customWidth="1"/>
    <col min="10016" max="10016" width="6.7109375" style="6" customWidth="1"/>
    <col min="10017" max="10017" width="16" style="6" customWidth="1"/>
    <col min="10018" max="10018" width="14.85546875" style="6" customWidth="1"/>
    <col min="10019" max="10019" width="12.85546875" style="6" customWidth="1"/>
    <col min="10020" max="10020" width="4.85546875" style="6" customWidth="1"/>
    <col min="10021" max="10021" width="14.140625" style="6" customWidth="1"/>
    <col min="10022" max="10022" width="13.85546875" style="6" customWidth="1"/>
    <col min="10023" max="10023" width="14.140625" style="6" customWidth="1"/>
    <col min="10024" max="10024" width="8.5703125" style="6" bestFit="1" customWidth="1"/>
    <col min="10025" max="10025" width="12.85546875" style="6" customWidth="1"/>
    <col min="10026" max="10026" width="14" style="6" customWidth="1"/>
    <col min="10027" max="10027" width="13.140625" style="6" customWidth="1"/>
    <col min="10028" max="10028" width="8.5703125" style="6" bestFit="1" customWidth="1"/>
    <col min="10029" max="10029" width="15" style="6" customWidth="1"/>
    <col min="10030" max="10030" width="14.7109375" style="6" customWidth="1"/>
    <col min="10031" max="10031" width="15" style="6" customWidth="1"/>
    <col min="10032" max="10032" width="59.7109375" style="6" customWidth="1"/>
    <col min="10033" max="10033" width="81.7109375" style="6" bestFit="1" customWidth="1"/>
    <col min="10034" max="10034" width="19.42578125" style="6" customWidth="1"/>
    <col min="10035" max="10035" width="14.5703125" style="6" customWidth="1"/>
    <col min="10036" max="10036" width="12.28515625" style="6" customWidth="1"/>
    <col min="10037" max="10037" width="14.5703125" style="6" customWidth="1"/>
    <col min="10038" max="10038" width="11.7109375" style="6" customWidth="1"/>
    <col min="10039" max="10039" width="14" style="6" customWidth="1"/>
    <col min="10040" max="10040" width="20.5703125" style="6" customWidth="1"/>
    <col min="10041" max="10041" width="11.7109375" style="6" customWidth="1"/>
    <col min="10042" max="10042" width="10.85546875" style="6" customWidth="1"/>
    <col min="10043" max="10244" width="9.140625" style="6"/>
    <col min="10245" max="10245" width="7.42578125" style="6" customWidth="1"/>
    <col min="10246" max="10246" width="20.7109375" style="6" customWidth="1"/>
    <col min="10247" max="10247" width="44.28515625" style="6" customWidth="1"/>
    <col min="10248" max="10248" width="48.85546875" style="6" customWidth="1"/>
    <col min="10249" max="10249" width="8.5703125" style="6" customWidth="1"/>
    <col min="10250" max="10251" width="5.28515625" style="6" customWidth="1"/>
    <col min="10252" max="10252" width="7" style="6" customWidth="1"/>
    <col min="10253" max="10253" width="12.28515625" style="6" customWidth="1"/>
    <col min="10254" max="10254" width="10.7109375" style="6" customWidth="1"/>
    <col min="10255" max="10255" width="11.140625" style="6" customWidth="1"/>
    <col min="10256" max="10256" width="8.85546875" style="6" customWidth="1"/>
    <col min="10257" max="10257" width="13.85546875" style="6" customWidth="1"/>
    <col min="10258" max="10258" width="38.85546875" style="6" customWidth="1"/>
    <col min="10259" max="10260" width="4.85546875" style="6" customWidth="1"/>
    <col min="10261" max="10261" width="11.85546875" style="6" customWidth="1"/>
    <col min="10262" max="10262" width="9.140625" style="6" customWidth="1"/>
    <col min="10263" max="10263" width="13.42578125" style="6" customWidth="1"/>
    <col min="10264" max="10264" width="15.28515625" style="6" customWidth="1"/>
    <col min="10265" max="10265" width="15.42578125" style="6" customWidth="1"/>
    <col min="10266" max="10267" width="14.42578125" style="6" customWidth="1"/>
    <col min="10268" max="10268" width="7.140625" style="6" customWidth="1"/>
    <col min="10269" max="10271" width="15.140625" style="6" customWidth="1"/>
    <col min="10272" max="10272" width="6.7109375" style="6" customWidth="1"/>
    <col min="10273" max="10273" width="16" style="6" customWidth="1"/>
    <col min="10274" max="10274" width="14.85546875" style="6" customWidth="1"/>
    <col min="10275" max="10275" width="12.85546875" style="6" customWidth="1"/>
    <col min="10276" max="10276" width="4.85546875" style="6" customWidth="1"/>
    <col min="10277" max="10277" width="14.140625" style="6" customWidth="1"/>
    <col min="10278" max="10278" width="13.85546875" style="6" customWidth="1"/>
    <col min="10279" max="10279" width="14.140625" style="6" customWidth="1"/>
    <col min="10280" max="10280" width="8.5703125" style="6" bestFit="1" customWidth="1"/>
    <col min="10281" max="10281" width="12.85546875" style="6" customWidth="1"/>
    <col min="10282" max="10282" width="14" style="6" customWidth="1"/>
    <col min="10283" max="10283" width="13.140625" style="6" customWidth="1"/>
    <col min="10284" max="10284" width="8.5703125" style="6" bestFit="1" customWidth="1"/>
    <col min="10285" max="10285" width="15" style="6" customWidth="1"/>
    <col min="10286" max="10286" width="14.7109375" style="6" customWidth="1"/>
    <col min="10287" max="10287" width="15" style="6" customWidth="1"/>
    <col min="10288" max="10288" width="59.7109375" style="6" customWidth="1"/>
    <col min="10289" max="10289" width="81.7109375" style="6" bestFit="1" customWidth="1"/>
    <col min="10290" max="10290" width="19.42578125" style="6" customWidth="1"/>
    <col min="10291" max="10291" width="14.5703125" style="6" customWidth="1"/>
    <col min="10292" max="10292" width="12.28515625" style="6" customWidth="1"/>
    <col min="10293" max="10293" width="14.5703125" style="6" customWidth="1"/>
    <col min="10294" max="10294" width="11.7109375" style="6" customWidth="1"/>
    <col min="10295" max="10295" width="14" style="6" customWidth="1"/>
    <col min="10296" max="10296" width="20.5703125" style="6" customWidth="1"/>
    <col min="10297" max="10297" width="11.7109375" style="6" customWidth="1"/>
    <col min="10298" max="10298" width="10.85546875" style="6" customWidth="1"/>
    <col min="10299" max="10500" width="9.140625" style="6"/>
    <col min="10501" max="10501" width="7.42578125" style="6" customWidth="1"/>
    <col min="10502" max="10502" width="20.7109375" style="6" customWidth="1"/>
    <col min="10503" max="10503" width="44.28515625" style="6" customWidth="1"/>
    <col min="10504" max="10504" width="48.85546875" style="6" customWidth="1"/>
    <col min="10505" max="10505" width="8.5703125" style="6" customWidth="1"/>
    <col min="10506" max="10507" width="5.28515625" style="6" customWidth="1"/>
    <col min="10508" max="10508" width="7" style="6" customWidth="1"/>
    <col min="10509" max="10509" width="12.28515625" style="6" customWidth="1"/>
    <col min="10510" max="10510" width="10.7109375" style="6" customWidth="1"/>
    <col min="10511" max="10511" width="11.140625" style="6" customWidth="1"/>
    <col min="10512" max="10512" width="8.85546875" style="6" customWidth="1"/>
    <col min="10513" max="10513" width="13.85546875" style="6" customWidth="1"/>
    <col min="10514" max="10514" width="38.85546875" style="6" customWidth="1"/>
    <col min="10515" max="10516" width="4.85546875" style="6" customWidth="1"/>
    <col min="10517" max="10517" width="11.85546875" style="6" customWidth="1"/>
    <col min="10518" max="10518" width="9.140625" style="6" customWidth="1"/>
    <col min="10519" max="10519" width="13.42578125" style="6" customWidth="1"/>
    <col min="10520" max="10520" width="15.28515625" style="6" customWidth="1"/>
    <col min="10521" max="10521" width="15.42578125" style="6" customWidth="1"/>
    <col min="10522" max="10523" width="14.42578125" style="6" customWidth="1"/>
    <col min="10524" max="10524" width="7.140625" style="6" customWidth="1"/>
    <col min="10525" max="10527" width="15.140625" style="6" customWidth="1"/>
    <col min="10528" max="10528" width="6.7109375" style="6" customWidth="1"/>
    <col min="10529" max="10529" width="16" style="6" customWidth="1"/>
    <col min="10530" max="10530" width="14.85546875" style="6" customWidth="1"/>
    <col min="10531" max="10531" width="12.85546875" style="6" customWidth="1"/>
    <col min="10532" max="10532" width="4.85546875" style="6" customWidth="1"/>
    <col min="10533" max="10533" width="14.140625" style="6" customWidth="1"/>
    <col min="10534" max="10534" width="13.85546875" style="6" customWidth="1"/>
    <col min="10535" max="10535" width="14.140625" style="6" customWidth="1"/>
    <col min="10536" max="10536" width="8.5703125" style="6" bestFit="1" customWidth="1"/>
    <col min="10537" max="10537" width="12.85546875" style="6" customWidth="1"/>
    <col min="10538" max="10538" width="14" style="6" customWidth="1"/>
    <col min="10539" max="10539" width="13.140625" style="6" customWidth="1"/>
    <col min="10540" max="10540" width="8.5703125" style="6" bestFit="1" customWidth="1"/>
    <col min="10541" max="10541" width="15" style="6" customWidth="1"/>
    <col min="10542" max="10542" width="14.7109375" style="6" customWidth="1"/>
    <col min="10543" max="10543" width="15" style="6" customWidth="1"/>
    <col min="10544" max="10544" width="59.7109375" style="6" customWidth="1"/>
    <col min="10545" max="10545" width="81.7109375" style="6" bestFit="1" customWidth="1"/>
    <col min="10546" max="10546" width="19.42578125" style="6" customWidth="1"/>
    <col min="10547" max="10547" width="14.5703125" style="6" customWidth="1"/>
    <col min="10548" max="10548" width="12.28515625" style="6" customWidth="1"/>
    <col min="10549" max="10549" width="14.5703125" style="6" customWidth="1"/>
    <col min="10550" max="10550" width="11.7109375" style="6" customWidth="1"/>
    <col min="10551" max="10551" width="14" style="6" customWidth="1"/>
    <col min="10552" max="10552" width="20.5703125" style="6" customWidth="1"/>
    <col min="10553" max="10553" width="11.7109375" style="6" customWidth="1"/>
    <col min="10554" max="10554" width="10.85546875" style="6" customWidth="1"/>
    <col min="10555" max="10756" width="9.140625" style="6"/>
    <col min="10757" max="10757" width="7.42578125" style="6" customWidth="1"/>
    <col min="10758" max="10758" width="20.7109375" style="6" customWidth="1"/>
    <col min="10759" max="10759" width="44.28515625" style="6" customWidth="1"/>
    <col min="10760" max="10760" width="48.85546875" style="6" customWidth="1"/>
    <col min="10761" max="10761" width="8.5703125" style="6" customWidth="1"/>
    <col min="10762" max="10763" width="5.28515625" style="6" customWidth="1"/>
    <col min="10764" max="10764" width="7" style="6" customWidth="1"/>
    <col min="10765" max="10765" width="12.28515625" style="6" customWidth="1"/>
    <col min="10766" max="10766" width="10.7109375" style="6" customWidth="1"/>
    <col min="10767" max="10767" width="11.140625" style="6" customWidth="1"/>
    <col min="10768" max="10768" width="8.85546875" style="6" customWidth="1"/>
    <col min="10769" max="10769" width="13.85546875" style="6" customWidth="1"/>
    <col min="10770" max="10770" width="38.85546875" style="6" customWidth="1"/>
    <col min="10771" max="10772" width="4.85546875" style="6" customWidth="1"/>
    <col min="10773" max="10773" width="11.85546875" style="6" customWidth="1"/>
    <col min="10774" max="10774" width="9.140625" style="6" customWidth="1"/>
    <col min="10775" max="10775" width="13.42578125" style="6" customWidth="1"/>
    <col min="10776" max="10776" width="15.28515625" style="6" customWidth="1"/>
    <col min="10777" max="10777" width="15.42578125" style="6" customWidth="1"/>
    <col min="10778" max="10779" width="14.42578125" style="6" customWidth="1"/>
    <col min="10780" max="10780" width="7.140625" style="6" customWidth="1"/>
    <col min="10781" max="10783" width="15.140625" style="6" customWidth="1"/>
    <col min="10784" max="10784" width="6.7109375" style="6" customWidth="1"/>
    <col min="10785" max="10785" width="16" style="6" customWidth="1"/>
    <col min="10786" max="10786" width="14.85546875" style="6" customWidth="1"/>
    <col min="10787" max="10787" width="12.85546875" style="6" customWidth="1"/>
    <col min="10788" max="10788" width="4.85546875" style="6" customWidth="1"/>
    <col min="10789" max="10789" width="14.140625" style="6" customWidth="1"/>
    <col min="10790" max="10790" width="13.85546875" style="6" customWidth="1"/>
    <col min="10791" max="10791" width="14.140625" style="6" customWidth="1"/>
    <col min="10792" max="10792" width="8.5703125" style="6" bestFit="1" customWidth="1"/>
    <col min="10793" max="10793" width="12.85546875" style="6" customWidth="1"/>
    <col min="10794" max="10794" width="14" style="6" customWidth="1"/>
    <col min="10795" max="10795" width="13.140625" style="6" customWidth="1"/>
    <col min="10796" max="10796" width="8.5703125" style="6" bestFit="1" customWidth="1"/>
    <col min="10797" max="10797" width="15" style="6" customWidth="1"/>
    <col min="10798" max="10798" width="14.7109375" style="6" customWidth="1"/>
    <col min="10799" max="10799" width="15" style="6" customWidth="1"/>
    <col min="10800" max="10800" width="59.7109375" style="6" customWidth="1"/>
    <col min="10801" max="10801" width="81.7109375" style="6" bestFit="1" customWidth="1"/>
    <col min="10802" max="10802" width="19.42578125" style="6" customWidth="1"/>
    <col min="10803" max="10803" width="14.5703125" style="6" customWidth="1"/>
    <col min="10804" max="10804" width="12.28515625" style="6" customWidth="1"/>
    <col min="10805" max="10805" width="14.5703125" style="6" customWidth="1"/>
    <col min="10806" max="10806" width="11.7109375" style="6" customWidth="1"/>
    <col min="10807" max="10807" width="14" style="6" customWidth="1"/>
    <col min="10808" max="10808" width="20.5703125" style="6" customWidth="1"/>
    <col min="10809" max="10809" width="11.7109375" style="6" customWidth="1"/>
    <col min="10810" max="10810" width="10.85546875" style="6" customWidth="1"/>
    <col min="10811" max="11012" width="9.140625" style="6"/>
    <col min="11013" max="11013" width="7.42578125" style="6" customWidth="1"/>
    <col min="11014" max="11014" width="20.7109375" style="6" customWidth="1"/>
    <col min="11015" max="11015" width="44.28515625" style="6" customWidth="1"/>
    <col min="11016" max="11016" width="48.85546875" style="6" customWidth="1"/>
    <col min="11017" max="11017" width="8.5703125" style="6" customWidth="1"/>
    <col min="11018" max="11019" width="5.28515625" style="6" customWidth="1"/>
    <col min="11020" max="11020" width="7" style="6" customWidth="1"/>
    <col min="11021" max="11021" width="12.28515625" style="6" customWidth="1"/>
    <col min="11022" max="11022" width="10.7109375" style="6" customWidth="1"/>
    <col min="11023" max="11023" width="11.140625" style="6" customWidth="1"/>
    <col min="11024" max="11024" width="8.85546875" style="6" customWidth="1"/>
    <col min="11025" max="11025" width="13.85546875" style="6" customWidth="1"/>
    <col min="11026" max="11026" width="38.85546875" style="6" customWidth="1"/>
    <col min="11027" max="11028" width="4.85546875" style="6" customWidth="1"/>
    <col min="11029" max="11029" width="11.85546875" style="6" customWidth="1"/>
    <col min="11030" max="11030" width="9.140625" style="6" customWidth="1"/>
    <col min="11031" max="11031" width="13.42578125" style="6" customWidth="1"/>
    <col min="11032" max="11032" width="15.28515625" style="6" customWidth="1"/>
    <col min="11033" max="11033" width="15.42578125" style="6" customWidth="1"/>
    <col min="11034" max="11035" width="14.42578125" style="6" customWidth="1"/>
    <col min="11036" max="11036" width="7.140625" style="6" customWidth="1"/>
    <col min="11037" max="11039" width="15.140625" style="6" customWidth="1"/>
    <col min="11040" max="11040" width="6.7109375" style="6" customWidth="1"/>
    <col min="11041" max="11041" width="16" style="6" customWidth="1"/>
    <col min="11042" max="11042" width="14.85546875" style="6" customWidth="1"/>
    <col min="11043" max="11043" width="12.85546875" style="6" customWidth="1"/>
    <col min="11044" max="11044" width="4.85546875" style="6" customWidth="1"/>
    <col min="11045" max="11045" width="14.140625" style="6" customWidth="1"/>
    <col min="11046" max="11046" width="13.85546875" style="6" customWidth="1"/>
    <col min="11047" max="11047" width="14.140625" style="6" customWidth="1"/>
    <col min="11048" max="11048" width="8.5703125" style="6" bestFit="1" customWidth="1"/>
    <col min="11049" max="11049" width="12.85546875" style="6" customWidth="1"/>
    <col min="11050" max="11050" width="14" style="6" customWidth="1"/>
    <col min="11051" max="11051" width="13.140625" style="6" customWidth="1"/>
    <col min="11052" max="11052" width="8.5703125" style="6" bestFit="1" customWidth="1"/>
    <col min="11053" max="11053" width="15" style="6" customWidth="1"/>
    <col min="11054" max="11054" width="14.7109375" style="6" customWidth="1"/>
    <col min="11055" max="11055" width="15" style="6" customWidth="1"/>
    <col min="11056" max="11056" width="59.7109375" style="6" customWidth="1"/>
    <col min="11057" max="11057" width="81.7109375" style="6" bestFit="1" customWidth="1"/>
    <col min="11058" max="11058" width="19.42578125" style="6" customWidth="1"/>
    <col min="11059" max="11059" width="14.5703125" style="6" customWidth="1"/>
    <col min="11060" max="11060" width="12.28515625" style="6" customWidth="1"/>
    <col min="11061" max="11061" width="14.5703125" style="6" customWidth="1"/>
    <col min="11062" max="11062" width="11.7109375" style="6" customWidth="1"/>
    <col min="11063" max="11063" width="14" style="6" customWidth="1"/>
    <col min="11064" max="11064" width="20.5703125" style="6" customWidth="1"/>
    <col min="11065" max="11065" width="11.7109375" style="6" customWidth="1"/>
    <col min="11066" max="11066" width="10.85546875" style="6" customWidth="1"/>
    <col min="11067" max="11268" width="9.140625" style="6"/>
    <col min="11269" max="11269" width="7.42578125" style="6" customWidth="1"/>
    <col min="11270" max="11270" width="20.7109375" style="6" customWidth="1"/>
    <col min="11271" max="11271" width="44.28515625" style="6" customWidth="1"/>
    <col min="11272" max="11272" width="48.85546875" style="6" customWidth="1"/>
    <col min="11273" max="11273" width="8.5703125" style="6" customWidth="1"/>
    <col min="11274" max="11275" width="5.28515625" style="6" customWidth="1"/>
    <col min="11276" max="11276" width="7" style="6" customWidth="1"/>
    <col min="11277" max="11277" width="12.28515625" style="6" customWidth="1"/>
    <col min="11278" max="11278" width="10.7109375" style="6" customWidth="1"/>
    <col min="11279" max="11279" width="11.140625" style="6" customWidth="1"/>
    <col min="11280" max="11280" width="8.85546875" style="6" customWidth="1"/>
    <col min="11281" max="11281" width="13.85546875" style="6" customWidth="1"/>
    <col min="11282" max="11282" width="38.85546875" style="6" customWidth="1"/>
    <col min="11283" max="11284" width="4.85546875" style="6" customWidth="1"/>
    <col min="11285" max="11285" width="11.85546875" style="6" customWidth="1"/>
    <col min="11286" max="11286" width="9.140625" style="6" customWidth="1"/>
    <col min="11287" max="11287" width="13.42578125" style="6" customWidth="1"/>
    <col min="11288" max="11288" width="15.28515625" style="6" customWidth="1"/>
    <col min="11289" max="11289" width="15.42578125" style="6" customWidth="1"/>
    <col min="11290" max="11291" width="14.42578125" style="6" customWidth="1"/>
    <col min="11292" max="11292" width="7.140625" style="6" customWidth="1"/>
    <col min="11293" max="11295" width="15.140625" style="6" customWidth="1"/>
    <col min="11296" max="11296" width="6.7109375" style="6" customWidth="1"/>
    <col min="11297" max="11297" width="16" style="6" customWidth="1"/>
    <col min="11298" max="11298" width="14.85546875" style="6" customWidth="1"/>
    <col min="11299" max="11299" width="12.85546875" style="6" customWidth="1"/>
    <col min="11300" max="11300" width="4.85546875" style="6" customWidth="1"/>
    <col min="11301" max="11301" width="14.140625" style="6" customWidth="1"/>
    <col min="11302" max="11302" width="13.85546875" style="6" customWidth="1"/>
    <col min="11303" max="11303" width="14.140625" style="6" customWidth="1"/>
    <col min="11304" max="11304" width="8.5703125" style="6" bestFit="1" customWidth="1"/>
    <col min="11305" max="11305" width="12.85546875" style="6" customWidth="1"/>
    <col min="11306" max="11306" width="14" style="6" customWidth="1"/>
    <col min="11307" max="11307" width="13.140625" style="6" customWidth="1"/>
    <col min="11308" max="11308" width="8.5703125" style="6" bestFit="1" customWidth="1"/>
    <col min="11309" max="11309" width="15" style="6" customWidth="1"/>
    <col min="11310" max="11310" width="14.7109375" style="6" customWidth="1"/>
    <col min="11311" max="11311" width="15" style="6" customWidth="1"/>
    <col min="11312" max="11312" width="59.7109375" style="6" customWidth="1"/>
    <col min="11313" max="11313" width="81.7109375" style="6" bestFit="1" customWidth="1"/>
    <col min="11314" max="11314" width="19.42578125" style="6" customWidth="1"/>
    <col min="11315" max="11315" width="14.5703125" style="6" customWidth="1"/>
    <col min="11316" max="11316" width="12.28515625" style="6" customWidth="1"/>
    <col min="11317" max="11317" width="14.5703125" style="6" customWidth="1"/>
    <col min="11318" max="11318" width="11.7109375" style="6" customWidth="1"/>
    <col min="11319" max="11319" width="14" style="6" customWidth="1"/>
    <col min="11320" max="11320" width="20.5703125" style="6" customWidth="1"/>
    <col min="11321" max="11321" width="11.7109375" style="6" customWidth="1"/>
    <col min="11322" max="11322" width="10.85546875" style="6" customWidth="1"/>
    <col min="11323" max="11524" width="9.140625" style="6"/>
    <col min="11525" max="11525" width="7.42578125" style="6" customWidth="1"/>
    <col min="11526" max="11526" width="20.7109375" style="6" customWidth="1"/>
    <col min="11527" max="11527" width="44.28515625" style="6" customWidth="1"/>
    <col min="11528" max="11528" width="48.85546875" style="6" customWidth="1"/>
    <col min="11529" max="11529" width="8.5703125" style="6" customWidth="1"/>
    <col min="11530" max="11531" width="5.28515625" style="6" customWidth="1"/>
    <col min="11532" max="11532" width="7" style="6" customWidth="1"/>
    <col min="11533" max="11533" width="12.28515625" style="6" customWidth="1"/>
    <col min="11534" max="11534" width="10.7109375" style="6" customWidth="1"/>
    <col min="11535" max="11535" width="11.140625" style="6" customWidth="1"/>
    <col min="11536" max="11536" width="8.85546875" style="6" customWidth="1"/>
    <col min="11537" max="11537" width="13.85546875" style="6" customWidth="1"/>
    <col min="11538" max="11538" width="38.85546875" style="6" customWidth="1"/>
    <col min="11539" max="11540" width="4.85546875" style="6" customWidth="1"/>
    <col min="11541" max="11541" width="11.85546875" style="6" customWidth="1"/>
    <col min="11542" max="11542" width="9.140625" style="6" customWidth="1"/>
    <col min="11543" max="11543" width="13.42578125" style="6" customWidth="1"/>
    <col min="11544" max="11544" width="15.28515625" style="6" customWidth="1"/>
    <col min="11545" max="11545" width="15.42578125" style="6" customWidth="1"/>
    <col min="11546" max="11547" width="14.42578125" style="6" customWidth="1"/>
    <col min="11548" max="11548" width="7.140625" style="6" customWidth="1"/>
    <col min="11549" max="11551" width="15.140625" style="6" customWidth="1"/>
    <col min="11552" max="11552" width="6.7109375" style="6" customWidth="1"/>
    <col min="11553" max="11553" width="16" style="6" customWidth="1"/>
    <col min="11554" max="11554" width="14.85546875" style="6" customWidth="1"/>
    <col min="11555" max="11555" width="12.85546875" style="6" customWidth="1"/>
    <col min="11556" max="11556" width="4.85546875" style="6" customWidth="1"/>
    <col min="11557" max="11557" width="14.140625" style="6" customWidth="1"/>
    <col min="11558" max="11558" width="13.85546875" style="6" customWidth="1"/>
    <col min="11559" max="11559" width="14.140625" style="6" customWidth="1"/>
    <col min="11560" max="11560" width="8.5703125" style="6" bestFit="1" customWidth="1"/>
    <col min="11561" max="11561" width="12.85546875" style="6" customWidth="1"/>
    <col min="11562" max="11562" width="14" style="6" customWidth="1"/>
    <col min="11563" max="11563" width="13.140625" style="6" customWidth="1"/>
    <col min="11564" max="11564" width="8.5703125" style="6" bestFit="1" customWidth="1"/>
    <col min="11565" max="11565" width="15" style="6" customWidth="1"/>
    <col min="11566" max="11566" width="14.7109375" style="6" customWidth="1"/>
    <col min="11567" max="11567" width="15" style="6" customWidth="1"/>
    <col min="11568" max="11568" width="59.7109375" style="6" customWidth="1"/>
    <col min="11569" max="11569" width="81.7109375" style="6" bestFit="1" customWidth="1"/>
    <col min="11570" max="11570" width="19.42578125" style="6" customWidth="1"/>
    <col min="11571" max="11571" width="14.5703125" style="6" customWidth="1"/>
    <col min="11572" max="11572" width="12.28515625" style="6" customWidth="1"/>
    <col min="11573" max="11573" width="14.5703125" style="6" customWidth="1"/>
    <col min="11574" max="11574" width="11.7109375" style="6" customWidth="1"/>
    <col min="11575" max="11575" width="14" style="6" customWidth="1"/>
    <col min="11576" max="11576" width="20.5703125" style="6" customWidth="1"/>
    <col min="11577" max="11577" width="11.7109375" style="6" customWidth="1"/>
    <col min="11578" max="11578" width="10.85546875" style="6" customWidth="1"/>
    <col min="11579" max="11780" width="9.140625" style="6"/>
    <col min="11781" max="11781" width="7.42578125" style="6" customWidth="1"/>
    <col min="11782" max="11782" width="20.7109375" style="6" customWidth="1"/>
    <col min="11783" max="11783" width="44.28515625" style="6" customWidth="1"/>
    <col min="11784" max="11784" width="48.85546875" style="6" customWidth="1"/>
    <col min="11785" max="11785" width="8.5703125" style="6" customWidth="1"/>
    <col min="11786" max="11787" width="5.28515625" style="6" customWidth="1"/>
    <col min="11788" max="11788" width="7" style="6" customWidth="1"/>
    <col min="11789" max="11789" width="12.28515625" style="6" customWidth="1"/>
    <col min="11790" max="11790" width="10.7109375" style="6" customWidth="1"/>
    <col min="11791" max="11791" width="11.140625" style="6" customWidth="1"/>
    <col min="11792" max="11792" width="8.85546875" style="6" customWidth="1"/>
    <col min="11793" max="11793" width="13.85546875" style="6" customWidth="1"/>
    <col min="11794" max="11794" width="38.85546875" style="6" customWidth="1"/>
    <col min="11795" max="11796" width="4.85546875" style="6" customWidth="1"/>
    <col min="11797" max="11797" width="11.85546875" style="6" customWidth="1"/>
    <col min="11798" max="11798" width="9.140625" style="6" customWidth="1"/>
    <col min="11799" max="11799" width="13.42578125" style="6" customWidth="1"/>
    <col min="11800" max="11800" width="15.28515625" style="6" customWidth="1"/>
    <col min="11801" max="11801" width="15.42578125" style="6" customWidth="1"/>
    <col min="11802" max="11803" width="14.42578125" style="6" customWidth="1"/>
    <col min="11804" max="11804" width="7.140625" style="6" customWidth="1"/>
    <col min="11805" max="11807" width="15.140625" style="6" customWidth="1"/>
    <col min="11808" max="11808" width="6.7109375" style="6" customWidth="1"/>
    <col min="11809" max="11809" width="16" style="6" customWidth="1"/>
    <col min="11810" max="11810" width="14.85546875" style="6" customWidth="1"/>
    <col min="11811" max="11811" width="12.85546875" style="6" customWidth="1"/>
    <col min="11812" max="11812" width="4.85546875" style="6" customWidth="1"/>
    <col min="11813" max="11813" width="14.140625" style="6" customWidth="1"/>
    <col min="11814" max="11814" width="13.85546875" style="6" customWidth="1"/>
    <col min="11815" max="11815" width="14.140625" style="6" customWidth="1"/>
    <col min="11816" max="11816" width="8.5703125" style="6" bestFit="1" customWidth="1"/>
    <col min="11817" max="11817" width="12.85546875" style="6" customWidth="1"/>
    <col min="11818" max="11818" width="14" style="6" customWidth="1"/>
    <col min="11819" max="11819" width="13.140625" style="6" customWidth="1"/>
    <col min="11820" max="11820" width="8.5703125" style="6" bestFit="1" customWidth="1"/>
    <col min="11821" max="11821" width="15" style="6" customWidth="1"/>
    <col min="11822" max="11822" width="14.7109375" style="6" customWidth="1"/>
    <col min="11823" max="11823" width="15" style="6" customWidth="1"/>
    <col min="11824" max="11824" width="59.7109375" style="6" customWidth="1"/>
    <col min="11825" max="11825" width="81.7109375" style="6" bestFit="1" customWidth="1"/>
    <col min="11826" max="11826" width="19.42578125" style="6" customWidth="1"/>
    <col min="11827" max="11827" width="14.5703125" style="6" customWidth="1"/>
    <col min="11828" max="11828" width="12.28515625" style="6" customWidth="1"/>
    <col min="11829" max="11829" width="14.5703125" style="6" customWidth="1"/>
    <col min="11830" max="11830" width="11.7109375" style="6" customWidth="1"/>
    <col min="11831" max="11831" width="14" style="6" customWidth="1"/>
    <col min="11832" max="11832" width="20.5703125" style="6" customWidth="1"/>
    <col min="11833" max="11833" width="11.7109375" style="6" customWidth="1"/>
    <col min="11834" max="11834" width="10.85546875" style="6" customWidth="1"/>
    <col min="11835" max="12036" width="9.140625" style="6"/>
    <col min="12037" max="12037" width="7.42578125" style="6" customWidth="1"/>
    <col min="12038" max="12038" width="20.7109375" style="6" customWidth="1"/>
    <col min="12039" max="12039" width="44.28515625" style="6" customWidth="1"/>
    <col min="12040" max="12040" width="48.85546875" style="6" customWidth="1"/>
    <col min="12041" max="12041" width="8.5703125" style="6" customWidth="1"/>
    <col min="12042" max="12043" width="5.28515625" style="6" customWidth="1"/>
    <col min="12044" max="12044" width="7" style="6" customWidth="1"/>
    <col min="12045" max="12045" width="12.28515625" style="6" customWidth="1"/>
    <col min="12046" max="12046" width="10.7109375" style="6" customWidth="1"/>
    <col min="12047" max="12047" width="11.140625" style="6" customWidth="1"/>
    <col min="12048" max="12048" width="8.85546875" style="6" customWidth="1"/>
    <col min="12049" max="12049" width="13.85546875" style="6" customWidth="1"/>
    <col min="12050" max="12050" width="38.85546875" style="6" customWidth="1"/>
    <col min="12051" max="12052" width="4.85546875" style="6" customWidth="1"/>
    <col min="12053" max="12053" width="11.85546875" style="6" customWidth="1"/>
    <col min="12054" max="12054" width="9.140625" style="6" customWidth="1"/>
    <col min="12055" max="12055" width="13.42578125" style="6" customWidth="1"/>
    <col min="12056" max="12056" width="15.28515625" style="6" customWidth="1"/>
    <col min="12057" max="12057" width="15.42578125" style="6" customWidth="1"/>
    <col min="12058" max="12059" width="14.42578125" style="6" customWidth="1"/>
    <col min="12060" max="12060" width="7.140625" style="6" customWidth="1"/>
    <col min="12061" max="12063" width="15.140625" style="6" customWidth="1"/>
    <col min="12064" max="12064" width="6.7109375" style="6" customWidth="1"/>
    <col min="12065" max="12065" width="16" style="6" customWidth="1"/>
    <col min="12066" max="12066" width="14.85546875" style="6" customWidth="1"/>
    <col min="12067" max="12067" width="12.85546875" style="6" customWidth="1"/>
    <col min="12068" max="12068" width="4.85546875" style="6" customWidth="1"/>
    <col min="12069" max="12069" width="14.140625" style="6" customWidth="1"/>
    <col min="12070" max="12070" width="13.85546875" style="6" customWidth="1"/>
    <col min="12071" max="12071" width="14.140625" style="6" customWidth="1"/>
    <col min="12072" max="12072" width="8.5703125" style="6" bestFit="1" customWidth="1"/>
    <col min="12073" max="12073" width="12.85546875" style="6" customWidth="1"/>
    <col min="12074" max="12074" width="14" style="6" customWidth="1"/>
    <col min="12075" max="12075" width="13.140625" style="6" customWidth="1"/>
    <col min="12076" max="12076" width="8.5703125" style="6" bestFit="1" customWidth="1"/>
    <col min="12077" max="12077" width="15" style="6" customWidth="1"/>
    <col min="12078" max="12078" width="14.7109375" style="6" customWidth="1"/>
    <col min="12079" max="12079" width="15" style="6" customWidth="1"/>
    <col min="12080" max="12080" width="59.7109375" style="6" customWidth="1"/>
    <col min="12081" max="12081" width="81.7109375" style="6" bestFit="1" customWidth="1"/>
    <col min="12082" max="12082" width="19.42578125" style="6" customWidth="1"/>
    <col min="12083" max="12083" width="14.5703125" style="6" customWidth="1"/>
    <col min="12084" max="12084" width="12.28515625" style="6" customWidth="1"/>
    <col min="12085" max="12085" width="14.5703125" style="6" customWidth="1"/>
    <col min="12086" max="12086" width="11.7109375" style="6" customWidth="1"/>
    <col min="12087" max="12087" width="14" style="6" customWidth="1"/>
    <col min="12088" max="12088" width="20.5703125" style="6" customWidth="1"/>
    <col min="12089" max="12089" width="11.7109375" style="6" customWidth="1"/>
    <col min="12090" max="12090" width="10.85546875" style="6" customWidth="1"/>
    <col min="12091" max="12292" width="9.140625" style="6"/>
    <col min="12293" max="12293" width="7.42578125" style="6" customWidth="1"/>
    <col min="12294" max="12294" width="20.7109375" style="6" customWidth="1"/>
    <col min="12295" max="12295" width="44.28515625" style="6" customWidth="1"/>
    <col min="12296" max="12296" width="48.85546875" style="6" customWidth="1"/>
    <col min="12297" max="12297" width="8.5703125" style="6" customWidth="1"/>
    <col min="12298" max="12299" width="5.28515625" style="6" customWidth="1"/>
    <col min="12300" max="12300" width="7" style="6" customWidth="1"/>
    <col min="12301" max="12301" width="12.28515625" style="6" customWidth="1"/>
    <col min="12302" max="12302" width="10.7109375" style="6" customWidth="1"/>
    <col min="12303" max="12303" width="11.140625" style="6" customWidth="1"/>
    <col min="12304" max="12304" width="8.85546875" style="6" customWidth="1"/>
    <col min="12305" max="12305" width="13.85546875" style="6" customWidth="1"/>
    <col min="12306" max="12306" width="38.85546875" style="6" customWidth="1"/>
    <col min="12307" max="12308" width="4.85546875" style="6" customWidth="1"/>
    <col min="12309" max="12309" width="11.85546875" style="6" customWidth="1"/>
    <col min="12310" max="12310" width="9.140625" style="6" customWidth="1"/>
    <col min="12311" max="12311" width="13.42578125" style="6" customWidth="1"/>
    <col min="12312" max="12312" width="15.28515625" style="6" customWidth="1"/>
    <col min="12313" max="12313" width="15.42578125" style="6" customWidth="1"/>
    <col min="12314" max="12315" width="14.42578125" style="6" customWidth="1"/>
    <col min="12316" max="12316" width="7.140625" style="6" customWidth="1"/>
    <col min="12317" max="12319" width="15.140625" style="6" customWidth="1"/>
    <col min="12320" max="12320" width="6.7109375" style="6" customWidth="1"/>
    <col min="12321" max="12321" width="16" style="6" customWidth="1"/>
    <col min="12322" max="12322" width="14.85546875" style="6" customWidth="1"/>
    <col min="12323" max="12323" width="12.85546875" style="6" customWidth="1"/>
    <col min="12324" max="12324" width="4.85546875" style="6" customWidth="1"/>
    <col min="12325" max="12325" width="14.140625" style="6" customWidth="1"/>
    <col min="12326" max="12326" width="13.85546875" style="6" customWidth="1"/>
    <col min="12327" max="12327" width="14.140625" style="6" customWidth="1"/>
    <col min="12328" max="12328" width="8.5703125" style="6" bestFit="1" customWidth="1"/>
    <col min="12329" max="12329" width="12.85546875" style="6" customWidth="1"/>
    <col min="12330" max="12330" width="14" style="6" customWidth="1"/>
    <col min="12331" max="12331" width="13.140625" style="6" customWidth="1"/>
    <col min="12332" max="12332" width="8.5703125" style="6" bestFit="1" customWidth="1"/>
    <col min="12333" max="12333" width="15" style="6" customWidth="1"/>
    <col min="12334" max="12334" width="14.7109375" style="6" customWidth="1"/>
    <col min="12335" max="12335" width="15" style="6" customWidth="1"/>
    <col min="12336" max="12336" width="59.7109375" style="6" customWidth="1"/>
    <col min="12337" max="12337" width="81.7109375" style="6" bestFit="1" customWidth="1"/>
    <col min="12338" max="12338" width="19.42578125" style="6" customWidth="1"/>
    <col min="12339" max="12339" width="14.5703125" style="6" customWidth="1"/>
    <col min="12340" max="12340" width="12.28515625" style="6" customWidth="1"/>
    <col min="12341" max="12341" width="14.5703125" style="6" customWidth="1"/>
    <col min="12342" max="12342" width="11.7109375" style="6" customWidth="1"/>
    <col min="12343" max="12343" width="14" style="6" customWidth="1"/>
    <col min="12344" max="12344" width="20.5703125" style="6" customWidth="1"/>
    <col min="12345" max="12345" width="11.7109375" style="6" customWidth="1"/>
    <col min="12346" max="12346" width="10.85546875" style="6" customWidth="1"/>
    <col min="12347" max="12548" width="9.140625" style="6"/>
    <col min="12549" max="12549" width="7.42578125" style="6" customWidth="1"/>
    <col min="12550" max="12550" width="20.7109375" style="6" customWidth="1"/>
    <col min="12551" max="12551" width="44.28515625" style="6" customWidth="1"/>
    <col min="12552" max="12552" width="48.85546875" style="6" customWidth="1"/>
    <col min="12553" max="12553" width="8.5703125" style="6" customWidth="1"/>
    <col min="12554" max="12555" width="5.28515625" style="6" customWidth="1"/>
    <col min="12556" max="12556" width="7" style="6" customWidth="1"/>
    <col min="12557" max="12557" width="12.28515625" style="6" customWidth="1"/>
    <col min="12558" max="12558" width="10.7109375" style="6" customWidth="1"/>
    <col min="12559" max="12559" width="11.140625" style="6" customWidth="1"/>
    <col min="12560" max="12560" width="8.85546875" style="6" customWidth="1"/>
    <col min="12561" max="12561" width="13.85546875" style="6" customWidth="1"/>
    <col min="12562" max="12562" width="38.85546875" style="6" customWidth="1"/>
    <col min="12563" max="12564" width="4.85546875" style="6" customWidth="1"/>
    <col min="12565" max="12565" width="11.85546875" style="6" customWidth="1"/>
    <col min="12566" max="12566" width="9.140625" style="6" customWidth="1"/>
    <col min="12567" max="12567" width="13.42578125" style="6" customWidth="1"/>
    <col min="12568" max="12568" width="15.28515625" style="6" customWidth="1"/>
    <col min="12569" max="12569" width="15.42578125" style="6" customWidth="1"/>
    <col min="12570" max="12571" width="14.42578125" style="6" customWidth="1"/>
    <col min="12572" max="12572" width="7.140625" style="6" customWidth="1"/>
    <col min="12573" max="12575" width="15.140625" style="6" customWidth="1"/>
    <col min="12576" max="12576" width="6.7109375" style="6" customWidth="1"/>
    <col min="12577" max="12577" width="16" style="6" customWidth="1"/>
    <col min="12578" max="12578" width="14.85546875" style="6" customWidth="1"/>
    <col min="12579" max="12579" width="12.85546875" style="6" customWidth="1"/>
    <col min="12580" max="12580" width="4.85546875" style="6" customWidth="1"/>
    <col min="12581" max="12581" width="14.140625" style="6" customWidth="1"/>
    <col min="12582" max="12582" width="13.85546875" style="6" customWidth="1"/>
    <col min="12583" max="12583" width="14.140625" style="6" customWidth="1"/>
    <col min="12584" max="12584" width="8.5703125" style="6" bestFit="1" customWidth="1"/>
    <col min="12585" max="12585" width="12.85546875" style="6" customWidth="1"/>
    <col min="12586" max="12586" width="14" style="6" customWidth="1"/>
    <col min="12587" max="12587" width="13.140625" style="6" customWidth="1"/>
    <col min="12588" max="12588" width="8.5703125" style="6" bestFit="1" customWidth="1"/>
    <col min="12589" max="12589" width="15" style="6" customWidth="1"/>
    <col min="12590" max="12590" width="14.7109375" style="6" customWidth="1"/>
    <col min="12591" max="12591" width="15" style="6" customWidth="1"/>
    <col min="12592" max="12592" width="59.7109375" style="6" customWidth="1"/>
    <col min="12593" max="12593" width="81.7109375" style="6" bestFit="1" customWidth="1"/>
    <col min="12594" max="12594" width="19.42578125" style="6" customWidth="1"/>
    <col min="12595" max="12595" width="14.5703125" style="6" customWidth="1"/>
    <col min="12596" max="12596" width="12.28515625" style="6" customWidth="1"/>
    <col min="12597" max="12597" width="14.5703125" style="6" customWidth="1"/>
    <col min="12598" max="12598" width="11.7109375" style="6" customWidth="1"/>
    <col min="12599" max="12599" width="14" style="6" customWidth="1"/>
    <col min="12600" max="12600" width="20.5703125" style="6" customWidth="1"/>
    <col min="12601" max="12601" width="11.7109375" style="6" customWidth="1"/>
    <col min="12602" max="12602" width="10.85546875" style="6" customWidth="1"/>
    <col min="12603" max="12804" width="9.140625" style="6"/>
    <col min="12805" max="12805" width="7.42578125" style="6" customWidth="1"/>
    <col min="12806" max="12806" width="20.7109375" style="6" customWidth="1"/>
    <col min="12807" max="12807" width="44.28515625" style="6" customWidth="1"/>
    <col min="12808" max="12808" width="48.85546875" style="6" customWidth="1"/>
    <col min="12809" max="12809" width="8.5703125" style="6" customWidth="1"/>
    <col min="12810" max="12811" width="5.28515625" style="6" customWidth="1"/>
    <col min="12812" max="12812" width="7" style="6" customWidth="1"/>
    <col min="12813" max="12813" width="12.28515625" style="6" customWidth="1"/>
    <col min="12814" max="12814" width="10.7109375" style="6" customWidth="1"/>
    <col min="12815" max="12815" width="11.140625" style="6" customWidth="1"/>
    <col min="12816" max="12816" width="8.85546875" style="6" customWidth="1"/>
    <col min="12817" max="12817" width="13.85546875" style="6" customWidth="1"/>
    <col min="12818" max="12818" width="38.85546875" style="6" customWidth="1"/>
    <col min="12819" max="12820" width="4.85546875" style="6" customWidth="1"/>
    <col min="12821" max="12821" width="11.85546875" style="6" customWidth="1"/>
    <col min="12822" max="12822" width="9.140625" style="6" customWidth="1"/>
    <col min="12823" max="12823" width="13.42578125" style="6" customWidth="1"/>
    <col min="12824" max="12824" width="15.28515625" style="6" customWidth="1"/>
    <col min="12825" max="12825" width="15.42578125" style="6" customWidth="1"/>
    <col min="12826" max="12827" width="14.42578125" style="6" customWidth="1"/>
    <col min="12828" max="12828" width="7.140625" style="6" customWidth="1"/>
    <col min="12829" max="12831" width="15.140625" style="6" customWidth="1"/>
    <col min="12832" max="12832" width="6.7109375" style="6" customWidth="1"/>
    <col min="12833" max="12833" width="16" style="6" customWidth="1"/>
    <col min="12834" max="12834" width="14.85546875" style="6" customWidth="1"/>
    <col min="12835" max="12835" width="12.85546875" style="6" customWidth="1"/>
    <col min="12836" max="12836" width="4.85546875" style="6" customWidth="1"/>
    <col min="12837" max="12837" width="14.140625" style="6" customWidth="1"/>
    <col min="12838" max="12838" width="13.85546875" style="6" customWidth="1"/>
    <col min="12839" max="12839" width="14.140625" style="6" customWidth="1"/>
    <col min="12840" max="12840" width="8.5703125" style="6" bestFit="1" customWidth="1"/>
    <col min="12841" max="12841" width="12.85546875" style="6" customWidth="1"/>
    <col min="12842" max="12842" width="14" style="6" customWidth="1"/>
    <col min="12843" max="12843" width="13.140625" style="6" customWidth="1"/>
    <col min="12844" max="12844" width="8.5703125" style="6" bestFit="1" customWidth="1"/>
    <col min="12845" max="12845" width="15" style="6" customWidth="1"/>
    <col min="12846" max="12846" width="14.7109375" style="6" customWidth="1"/>
    <col min="12847" max="12847" width="15" style="6" customWidth="1"/>
    <col min="12848" max="12848" width="59.7109375" style="6" customWidth="1"/>
    <col min="12849" max="12849" width="81.7109375" style="6" bestFit="1" customWidth="1"/>
    <col min="12850" max="12850" width="19.42578125" style="6" customWidth="1"/>
    <col min="12851" max="12851" width="14.5703125" style="6" customWidth="1"/>
    <col min="12852" max="12852" width="12.28515625" style="6" customWidth="1"/>
    <col min="12853" max="12853" width="14.5703125" style="6" customWidth="1"/>
    <col min="12854" max="12854" width="11.7109375" style="6" customWidth="1"/>
    <col min="12855" max="12855" width="14" style="6" customWidth="1"/>
    <col min="12856" max="12856" width="20.5703125" style="6" customWidth="1"/>
    <col min="12857" max="12857" width="11.7109375" style="6" customWidth="1"/>
    <col min="12858" max="12858" width="10.85546875" style="6" customWidth="1"/>
    <col min="12859" max="13060" width="9.140625" style="6"/>
    <col min="13061" max="13061" width="7.42578125" style="6" customWidth="1"/>
    <col min="13062" max="13062" width="20.7109375" style="6" customWidth="1"/>
    <col min="13063" max="13063" width="44.28515625" style="6" customWidth="1"/>
    <col min="13064" max="13064" width="48.85546875" style="6" customWidth="1"/>
    <col min="13065" max="13065" width="8.5703125" style="6" customWidth="1"/>
    <col min="13066" max="13067" width="5.28515625" style="6" customWidth="1"/>
    <col min="13068" max="13068" width="7" style="6" customWidth="1"/>
    <col min="13069" max="13069" width="12.28515625" style="6" customWidth="1"/>
    <col min="13070" max="13070" width="10.7109375" style="6" customWidth="1"/>
    <col min="13071" max="13071" width="11.140625" style="6" customWidth="1"/>
    <col min="13072" max="13072" width="8.85546875" style="6" customWidth="1"/>
    <col min="13073" max="13073" width="13.85546875" style="6" customWidth="1"/>
    <col min="13074" max="13074" width="38.85546875" style="6" customWidth="1"/>
    <col min="13075" max="13076" width="4.85546875" style="6" customWidth="1"/>
    <col min="13077" max="13077" width="11.85546875" style="6" customWidth="1"/>
    <col min="13078" max="13078" width="9.140625" style="6" customWidth="1"/>
    <col min="13079" max="13079" width="13.42578125" style="6" customWidth="1"/>
    <col min="13080" max="13080" width="15.28515625" style="6" customWidth="1"/>
    <col min="13081" max="13081" width="15.42578125" style="6" customWidth="1"/>
    <col min="13082" max="13083" width="14.42578125" style="6" customWidth="1"/>
    <col min="13084" max="13084" width="7.140625" style="6" customWidth="1"/>
    <col min="13085" max="13087" width="15.140625" style="6" customWidth="1"/>
    <col min="13088" max="13088" width="6.7109375" style="6" customWidth="1"/>
    <col min="13089" max="13089" width="16" style="6" customWidth="1"/>
    <col min="13090" max="13090" width="14.85546875" style="6" customWidth="1"/>
    <col min="13091" max="13091" width="12.85546875" style="6" customWidth="1"/>
    <col min="13092" max="13092" width="4.85546875" style="6" customWidth="1"/>
    <col min="13093" max="13093" width="14.140625" style="6" customWidth="1"/>
    <col min="13094" max="13094" width="13.85546875" style="6" customWidth="1"/>
    <col min="13095" max="13095" width="14.140625" style="6" customWidth="1"/>
    <col min="13096" max="13096" width="8.5703125" style="6" bestFit="1" customWidth="1"/>
    <col min="13097" max="13097" width="12.85546875" style="6" customWidth="1"/>
    <col min="13098" max="13098" width="14" style="6" customWidth="1"/>
    <col min="13099" max="13099" width="13.140625" style="6" customWidth="1"/>
    <col min="13100" max="13100" width="8.5703125" style="6" bestFit="1" customWidth="1"/>
    <col min="13101" max="13101" width="15" style="6" customWidth="1"/>
    <col min="13102" max="13102" width="14.7109375" style="6" customWidth="1"/>
    <col min="13103" max="13103" width="15" style="6" customWidth="1"/>
    <col min="13104" max="13104" width="59.7109375" style="6" customWidth="1"/>
    <col min="13105" max="13105" width="81.7109375" style="6" bestFit="1" customWidth="1"/>
    <col min="13106" max="13106" width="19.42578125" style="6" customWidth="1"/>
    <col min="13107" max="13107" width="14.5703125" style="6" customWidth="1"/>
    <col min="13108" max="13108" width="12.28515625" style="6" customWidth="1"/>
    <col min="13109" max="13109" width="14.5703125" style="6" customWidth="1"/>
    <col min="13110" max="13110" width="11.7109375" style="6" customWidth="1"/>
    <col min="13111" max="13111" width="14" style="6" customWidth="1"/>
    <col min="13112" max="13112" width="20.5703125" style="6" customWidth="1"/>
    <col min="13113" max="13113" width="11.7109375" style="6" customWidth="1"/>
    <col min="13114" max="13114" width="10.85546875" style="6" customWidth="1"/>
    <col min="13115" max="13316" width="9.140625" style="6"/>
    <col min="13317" max="13317" width="7.42578125" style="6" customWidth="1"/>
    <col min="13318" max="13318" width="20.7109375" style="6" customWidth="1"/>
    <col min="13319" max="13319" width="44.28515625" style="6" customWidth="1"/>
    <col min="13320" max="13320" width="48.85546875" style="6" customWidth="1"/>
    <col min="13321" max="13321" width="8.5703125" style="6" customWidth="1"/>
    <col min="13322" max="13323" width="5.28515625" style="6" customWidth="1"/>
    <col min="13324" max="13324" width="7" style="6" customWidth="1"/>
    <col min="13325" max="13325" width="12.28515625" style="6" customWidth="1"/>
    <col min="13326" max="13326" width="10.7109375" style="6" customWidth="1"/>
    <col min="13327" max="13327" width="11.140625" style="6" customWidth="1"/>
    <col min="13328" max="13328" width="8.85546875" style="6" customWidth="1"/>
    <col min="13329" max="13329" width="13.85546875" style="6" customWidth="1"/>
    <col min="13330" max="13330" width="38.85546875" style="6" customWidth="1"/>
    <col min="13331" max="13332" width="4.85546875" style="6" customWidth="1"/>
    <col min="13333" max="13333" width="11.85546875" style="6" customWidth="1"/>
    <col min="13334" max="13334" width="9.140625" style="6" customWidth="1"/>
    <col min="13335" max="13335" width="13.42578125" style="6" customWidth="1"/>
    <col min="13336" max="13336" width="15.28515625" style="6" customWidth="1"/>
    <col min="13337" max="13337" width="15.42578125" style="6" customWidth="1"/>
    <col min="13338" max="13339" width="14.42578125" style="6" customWidth="1"/>
    <col min="13340" max="13340" width="7.140625" style="6" customWidth="1"/>
    <col min="13341" max="13343" width="15.140625" style="6" customWidth="1"/>
    <col min="13344" max="13344" width="6.7109375" style="6" customWidth="1"/>
    <col min="13345" max="13345" width="16" style="6" customWidth="1"/>
    <col min="13346" max="13346" width="14.85546875" style="6" customWidth="1"/>
    <col min="13347" max="13347" width="12.85546875" style="6" customWidth="1"/>
    <col min="13348" max="13348" width="4.85546875" style="6" customWidth="1"/>
    <col min="13349" max="13349" width="14.140625" style="6" customWidth="1"/>
    <col min="13350" max="13350" width="13.85546875" style="6" customWidth="1"/>
    <col min="13351" max="13351" width="14.140625" style="6" customWidth="1"/>
    <col min="13352" max="13352" width="8.5703125" style="6" bestFit="1" customWidth="1"/>
    <col min="13353" max="13353" width="12.85546875" style="6" customWidth="1"/>
    <col min="13354" max="13354" width="14" style="6" customWidth="1"/>
    <col min="13355" max="13355" width="13.140625" style="6" customWidth="1"/>
    <col min="13356" max="13356" width="8.5703125" style="6" bestFit="1" customWidth="1"/>
    <col min="13357" max="13357" width="15" style="6" customWidth="1"/>
    <col min="13358" max="13358" width="14.7109375" style="6" customWidth="1"/>
    <col min="13359" max="13359" width="15" style="6" customWidth="1"/>
    <col min="13360" max="13360" width="59.7109375" style="6" customWidth="1"/>
    <col min="13361" max="13361" width="81.7109375" style="6" bestFit="1" customWidth="1"/>
    <col min="13362" max="13362" width="19.42578125" style="6" customWidth="1"/>
    <col min="13363" max="13363" width="14.5703125" style="6" customWidth="1"/>
    <col min="13364" max="13364" width="12.28515625" style="6" customWidth="1"/>
    <col min="13365" max="13365" width="14.5703125" style="6" customWidth="1"/>
    <col min="13366" max="13366" width="11.7109375" style="6" customWidth="1"/>
    <col min="13367" max="13367" width="14" style="6" customWidth="1"/>
    <col min="13368" max="13368" width="20.5703125" style="6" customWidth="1"/>
    <col min="13369" max="13369" width="11.7109375" style="6" customWidth="1"/>
    <col min="13370" max="13370" width="10.85546875" style="6" customWidth="1"/>
    <col min="13371" max="13572" width="9.140625" style="6"/>
    <col min="13573" max="13573" width="7.42578125" style="6" customWidth="1"/>
    <col min="13574" max="13574" width="20.7109375" style="6" customWidth="1"/>
    <col min="13575" max="13575" width="44.28515625" style="6" customWidth="1"/>
    <col min="13576" max="13576" width="48.85546875" style="6" customWidth="1"/>
    <col min="13577" max="13577" width="8.5703125" style="6" customWidth="1"/>
    <col min="13578" max="13579" width="5.28515625" style="6" customWidth="1"/>
    <col min="13580" max="13580" width="7" style="6" customWidth="1"/>
    <col min="13581" max="13581" width="12.28515625" style="6" customWidth="1"/>
    <col min="13582" max="13582" width="10.7109375" style="6" customWidth="1"/>
    <col min="13583" max="13583" width="11.140625" style="6" customWidth="1"/>
    <col min="13584" max="13584" width="8.85546875" style="6" customWidth="1"/>
    <col min="13585" max="13585" width="13.85546875" style="6" customWidth="1"/>
    <col min="13586" max="13586" width="38.85546875" style="6" customWidth="1"/>
    <col min="13587" max="13588" width="4.85546875" style="6" customWidth="1"/>
    <col min="13589" max="13589" width="11.85546875" style="6" customWidth="1"/>
    <col min="13590" max="13590" width="9.140625" style="6" customWidth="1"/>
    <col min="13591" max="13591" width="13.42578125" style="6" customWidth="1"/>
    <col min="13592" max="13592" width="15.28515625" style="6" customWidth="1"/>
    <col min="13593" max="13593" width="15.42578125" style="6" customWidth="1"/>
    <col min="13594" max="13595" width="14.42578125" style="6" customWidth="1"/>
    <col min="13596" max="13596" width="7.140625" style="6" customWidth="1"/>
    <col min="13597" max="13599" width="15.140625" style="6" customWidth="1"/>
    <col min="13600" max="13600" width="6.7109375" style="6" customWidth="1"/>
    <col min="13601" max="13601" width="16" style="6" customWidth="1"/>
    <col min="13602" max="13602" width="14.85546875" style="6" customWidth="1"/>
    <col min="13603" max="13603" width="12.85546875" style="6" customWidth="1"/>
    <col min="13604" max="13604" width="4.85546875" style="6" customWidth="1"/>
    <col min="13605" max="13605" width="14.140625" style="6" customWidth="1"/>
    <col min="13606" max="13606" width="13.85546875" style="6" customWidth="1"/>
    <col min="13607" max="13607" width="14.140625" style="6" customWidth="1"/>
    <col min="13608" max="13608" width="8.5703125" style="6" bestFit="1" customWidth="1"/>
    <col min="13609" max="13609" width="12.85546875" style="6" customWidth="1"/>
    <col min="13610" max="13610" width="14" style="6" customWidth="1"/>
    <col min="13611" max="13611" width="13.140625" style="6" customWidth="1"/>
    <col min="13612" max="13612" width="8.5703125" style="6" bestFit="1" customWidth="1"/>
    <col min="13613" max="13613" width="15" style="6" customWidth="1"/>
    <col min="13614" max="13614" width="14.7109375" style="6" customWidth="1"/>
    <col min="13615" max="13615" width="15" style="6" customWidth="1"/>
    <col min="13616" max="13616" width="59.7109375" style="6" customWidth="1"/>
    <col min="13617" max="13617" width="81.7109375" style="6" bestFit="1" customWidth="1"/>
    <col min="13618" max="13618" width="19.42578125" style="6" customWidth="1"/>
    <col min="13619" max="13619" width="14.5703125" style="6" customWidth="1"/>
    <col min="13620" max="13620" width="12.28515625" style="6" customWidth="1"/>
    <col min="13621" max="13621" width="14.5703125" style="6" customWidth="1"/>
    <col min="13622" max="13622" width="11.7109375" style="6" customWidth="1"/>
    <col min="13623" max="13623" width="14" style="6" customWidth="1"/>
    <col min="13624" max="13624" width="20.5703125" style="6" customWidth="1"/>
    <col min="13625" max="13625" width="11.7109375" style="6" customWidth="1"/>
    <col min="13626" max="13626" width="10.85546875" style="6" customWidth="1"/>
    <col min="13627" max="13828" width="9.140625" style="6"/>
    <col min="13829" max="13829" width="7.42578125" style="6" customWidth="1"/>
    <col min="13830" max="13830" width="20.7109375" style="6" customWidth="1"/>
    <col min="13831" max="13831" width="44.28515625" style="6" customWidth="1"/>
    <col min="13832" max="13832" width="48.85546875" style="6" customWidth="1"/>
    <col min="13833" max="13833" width="8.5703125" style="6" customWidth="1"/>
    <col min="13834" max="13835" width="5.28515625" style="6" customWidth="1"/>
    <col min="13836" max="13836" width="7" style="6" customWidth="1"/>
    <col min="13837" max="13837" width="12.28515625" style="6" customWidth="1"/>
    <col min="13838" max="13838" width="10.7109375" style="6" customWidth="1"/>
    <col min="13839" max="13839" width="11.140625" style="6" customWidth="1"/>
    <col min="13840" max="13840" width="8.85546875" style="6" customWidth="1"/>
    <col min="13841" max="13841" width="13.85546875" style="6" customWidth="1"/>
    <col min="13842" max="13842" width="38.85546875" style="6" customWidth="1"/>
    <col min="13843" max="13844" width="4.85546875" style="6" customWidth="1"/>
    <col min="13845" max="13845" width="11.85546875" style="6" customWidth="1"/>
    <col min="13846" max="13846" width="9.140625" style="6" customWidth="1"/>
    <col min="13847" max="13847" width="13.42578125" style="6" customWidth="1"/>
    <col min="13848" max="13848" width="15.28515625" style="6" customWidth="1"/>
    <col min="13849" max="13849" width="15.42578125" style="6" customWidth="1"/>
    <col min="13850" max="13851" width="14.42578125" style="6" customWidth="1"/>
    <col min="13852" max="13852" width="7.140625" style="6" customWidth="1"/>
    <col min="13853" max="13855" width="15.140625" style="6" customWidth="1"/>
    <col min="13856" max="13856" width="6.7109375" style="6" customWidth="1"/>
    <col min="13857" max="13857" width="16" style="6" customWidth="1"/>
    <col min="13858" max="13858" width="14.85546875" style="6" customWidth="1"/>
    <col min="13859" max="13859" width="12.85546875" style="6" customWidth="1"/>
    <col min="13860" max="13860" width="4.85546875" style="6" customWidth="1"/>
    <col min="13861" max="13861" width="14.140625" style="6" customWidth="1"/>
    <col min="13862" max="13862" width="13.85546875" style="6" customWidth="1"/>
    <col min="13863" max="13863" width="14.140625" style="6" customWidth="1"/>
    <col min="13864" max="13864" width="8.5703125" style="6" bestFit="1" customWidth="1"/>
    <col min="13865" max="13865" width="12.85546875" style="6" customWidth="1"/>
    <col min="13866" max="13866" width="14" style="6" customWidth="1"/>
    <col min="13867" max="13867" width="13.140625" style="6" customWidth="1"/>
    <col min="13868" max="13868" width="8.5703125" style="6" bestFit="1" customWidth="1"/>
    <col min="13869" max="13869" width="15" style="6" customWidth="1"/>
    <col min="13870" max="13870" width="14.7109375" style="6" customWidth="1"/>
    <col min="13871" max="13871" width="15" style="6" customWidth="1"/>
    <col min="13872" max="13872" width="59.7109375" style="6" customWidth="1"/>
    <col min="13873" max="13873" width="81.7109375" style="6" bestFit="1" customWidth="1"/>
    <col min="13874" max="13874" width="19.42578125" style="6" customWidth="1"/>
    <col min="13875" max="13875" width="14.5703125" style="6" customWidth="1"/>
    <col min="13876" max="13876" width="12.28515625" style="6" customWidth="1"/>
    <col min="13877" max="13877" width="14.5703125" style="6" customWidth="1"/>
    <col min="13878" max="13878" width="11.7109375" style="6" customWidth="1"/>
    <col min="13879" max="13879" width="14" style="6" customWidth="1"/>
    <col min="13880" max="13880" width="20.5703125" style="6" customWidth="1"/>
    <col min="13881" max="13881" width="11.7109375" style="6" customWidth="1"/>
    <col min="13882" max="13882" width="10.85546875" style="6" customWidth="1"/>
    <col min="13883" max="14084" width="9.140625" style="6"/>
    <col min="14085" max="14085" width="7.42578125" style="6" customWidth="1"/>
    <col min="14086" max="14086" width="20.7109375" style="6" customWidth="1"/>
    <col min="14087" max="14087" width="44.28515625" style="6" customWidth="1"/>
    <col min="14088" max="14088" width="48.85546875" style="6" customWidth="1"/>
    <col min="14089" max="14089" width="8.5703125" style="6" customWidth="1"/>
    <col min="14090" max="14091" width="5.28515625" style="6" customWidth="1"/>
    <col min="14092" max="14092" width="7" style="6" customWidth="1"/>
    <col min="14093" max="14093" width="12.28515625" style="6" customWidth="1"/>
    <col min="14094" max="14094" width="10.7109375" style="6" customWidth="1"/>
    <col min="14095" max="14095" width="11.140625" style="6" customWidth="1"/>
    <col min="14096" max="14096" width="8.85546875" style="6" customWidth="1"/>
    <col min="14097" max="14097" width="13.85546875" style="6" customWidth="1"/>
    <col min="14098" max="14098" width="38.85546875" style="6" customWidth="1"/>
    <col min="14099" max="14100" width="4.85546875" style="6" customWidth="1"/>
    <col min="14101" max="14101" width="11.85546875" style="6" customWidth="1"/>
    <col min="14102" max="14102" width="9.140625" style="6" customWidth="1"/>
    <col min="14103" max="14103" width="13.42578125" style="6" customWidth="1"/>
    <col min="14104" max="14104" width="15.28515625" style="6" customWidth="1"/>
    <col min="14105" max="14105" width="15.42578125" style="6" customWidth="1"/>
    <col min="14106" max="14107" width="14.42578125" style="6" customWidth="1"/>
    <col min="14108" max="14108" width="7.140625" style="6" customWidth="1"/>
    <col min="14109" max="14111" width="15.140625" style="6" customWidth="1"/>
    <col min="14112" max="14112" width="6.7109375" style="6" customWidth="1"/>
    <col min="14113" max="14113" width="16" style="6" customWidth="1"/>
    <col min="14114" max="14114" width="14.85546875" style="6" customWidth="1"/>
    <col min="14115" max="14115" width="12.85546875" style="6" customWidth="1"/>
    <col min="14116" max="14116" width="4.85546875" style="6" customWidth="1"/>
    <col min="14117" max="14117" width="14.140625" style="6" customWidth="1"/>
    <col min="14118" max="14118" width="13.85546875" style="6" customWidth="1"/>
    <col min="14119" max="14119" width="14.140625" style="6" customWidth="1"/>
    <col min="14120" max="14120" width="8.5703125" style="6" bestFit="1" customWidth="1"/>
    <col min="14121" max="14121" width="12.85546875" style="6" customWidth="1"/>
    <col min="14122" max="14122" width="14" style="6" customWidth="1"/>
    <col min="14123" max="14123" width="13.140625" style="6" customWidth="1"/>
    <col min="14124" max="14124" width="8.5703125" style="6" bestFit="1" customWidth="1"/>
    <col min="14125" max="14125" width="15" style="6" customWidth="1"/>
    <col min="14126" max="14126" width="14.7109375" style="6" customWidth="1"/>
    <col min="14127" max="14127" width="15" style="6" customWidth="1"/>
    <col min="14128" max="14128" width="59.7109375" style="6" customWidth="1"/>
    <col min="14129" max="14129" width="81.7109375" style="6" bestFit="1" customWidth="1"/>
    <col min="14130" max="14130" width="19.42578125" style="6" customWidth="1"/>
    <col min="14131" max="14131" width="14.5703125" style="6" customWidth="1"/>
    <col min="14132" max="14132" width="12.28515625" style="6" customWidth="1"/>
    <col min="14133" max="14133" width="14.5703125" style="6" customWidth="1"/>
    <col min="14134" max="14134" width="11.7109375" style="6" customWidth="1"/>
    <col min="14135" max="14135" width="14" style="6" customWidth="1"/>
    <col min="14136" max="14136" width="20.5703125" style="6" customWidth="1"/>
    <col min="14137" max="14137" width="11.7109375" style="6" customWidth="1"/>
    <col min="14138" max="14138" width="10.85546875" style="6" customWidth="1"/>
    <col min="14139" max="14340" width="9.140625" style="6"/>
    <col min="14341" max="14341" width="7.42578125" style="6" customWidth="1"/>
    <col min="14342" max="14342" width="20.7109375" style="6" customWidth="1"/>
    <col min="14343" max="14343" width="44.28515625" style="6" customWidth="1"/>
    <col min="14344" max="14344" width="48.85546875" style="6" customWidth="1"/>
    <col min="14345" max="14345" width="8.5703125" style="6" customWidth="1"/>
    <col min="14346" max="14347" width="5.28515625" style="6" customWidth="1"/>
    <col min="14348" max="14348" width="7" style="6" customWidth="1"/>
    <col min="14349" max="14349" width="12.28515625" style="6" customWidth="1"/>
    <col min="14350" max="14350" width="10.7109375" style="6" customWidth="1"/>
    <col min="14351" max="14351" width="11.140625" style="6" customWidth="1"/>
    <col min="14352" max="14352" width="8.85546875" style="6" customWidth="1"/>
    <col min="14353" max="14353" width="13.85546875" style="6" customWidth="1"/>
    <col min="14354" max="14354" width="38.85546875" style="6" customWidth="1"/>
    <col min="14355" max="14356" width="4.85546875" style="6" customWidth="1"/>
    <col min="14357" max="14357" width="11.85546875" style="6" customWidth="1"/>
    <col min="14358" max="14358" width="9.140625" style="6" customWidth="1"/>
    <col min="14359" max="14359" width="13.42578125" style="6" customWidth="1"/>
    <col min="14360" max="14360" width="15.28515625" style="6" customWidth="1"/>
    <col min="14361" max="14361" width="15.42578125" style="6" customWidth="1"/>
    <col min="14362" max="14363" width="14.42578125" style="6" customWidth="1"/>
    <col min="14364" max="14364" width="7.140625" style="6" customWidth="1"/>
    <col min="14365" max="14367" width="15.140625" style="6" customWidth="1"/>
    <col min="14368" max="14368" width="6.7109375" style="6" customWidth="1"/>
    <col min="14369" max="14369" width="16" style="6" customWidth="1"/>
    <col min="14370" max="14370" width="14.85546875" style="6" customWidth="1"/>
    <col min="14371" max="14371" width="12.85546875" style="6" customWidth="1"/>
    <col min="14372" max="14372" width="4.85546875" style="6" customWidth="1"/>
    <col min="14373" max="14373" width="14.140625" style="6" customWidth="1"/>
    <col min="14374" max="14374" width="13.85546875" style="6" customWidth="1"/>
    <col min="14375" max="14375" width="14.140625" style="6" customWidth="1"/>
    <col min="14376" max="14376" width="8.5703125" style="6" bestFit="1" customWidth="1"/>
    <col min="14377" max="14377" width="12.85546875" style="6" customWidth="1"/>
    <col min="14378" max="14378" width="14" style="6" customWidth="1"/>
    <col min="14379" max="14379" width="13.140625" style="6" customWidth="1"/>
    <col min="14380" max="14380" width="8.5703125" style="6" bestFit="1" customWidth="1"/>
    <col min="14381" max="14381" width="15" style="6" customWidth="1"/>
    <col min="14382" max="14382" width="14.7109375" style="6" customWidth="1"/>
    <col min="14383" max="14383" width="15" style="6" customWidth="1"/>
    <col min="14384" max="14384" width="59.7109375" style="6" customWidth="1"/>
    <col min="14385" max="14385" width="81.7109375" style="6" bestFit="1" customWidth="1"/>
    <col min="14386" max="14386" width="19.42578125" style="6" customWidth="1"/>
    <col min="14387" max="14387" width="14.5703125" style="6" customWidth="1"/>
    <col min="14388" max="14388" width="12.28515625" style="6" customWidth="1"/>
    <col min="14389" max="14389" width="14.5703125" style="6" customWidth="1"/>
    <col min="14390" max="14390" width="11.7109375" style="6" customWidth="1"/>
    <col min="14391" max="14391" width="14" style="6" customWidth="1"/>
    <col min="14392" max="14392" width="20.5703125" style="6" customWidth="1"/>
    <col min="14393" max="14393" width="11.7109375" style="6" customWidth="1"/>
    <col min="14394" max="14394" width="10.85546875" style="6" customWidth="1"/>
    <col min="14395" max="14596" width="9.140625" style="6"/>
    <col min="14597" max="14597" width="7.42578125" style="6" customWidth="1"/>
    <col min="14598" max="14598" width="20.7109375" style="6" customWidth="1"/>
    <col min="14599" max="14599" width="44.28515625" style="6" customWidth="1"/>
    <col min="14600" max="14600" width="48.85546875" style="6" customWidth="1"/>
    <col min="14601" max="14601" width="8.5703125" style="6" customWidth="1"/>
    <col min="14602" max="14603" width="5.28515625" style="6" customWidth="1"/>
    <col min="14604" max="14604" width="7" style="6" customWidth="1"/>
    <col min="14605" max="14605" width="12.28515625" style="6" customWidth="1"/>
    <col min="14606" max="14606" width="10.7109375" style="6" customWidth="1"/>
    <col min="14607" max="14607" width="11.140625" style="6" customWidth="1"/>
    <col min="14608" max="14608" width="8.85546875" style="6" customWidth="1"/>
    <col min="14609" max="14609" width="13.85546875" style="6" customWidth="1"/>
    <col min="14610" max="14610" width="38.85546875" style="6" customWidth="1"/>
    <col min="14611" max="14612" width="4.85546875" style="6" customWidth="1"/>
    <col min="14613" max="14613" width="11.85546875" style="6" customWidth="1"/>
    <col min="14614" max="14614" width="9.140625" style="6" customWidth="1"/>
    <col min="14615" max="14615" width="13.42578125" style="6" customWidth="1"/>
    <col min="14616" max="14616" width="15.28515625" style="6" customWidth="1"/>
    <col min="14617" max="14617" width="15.42578125" style="6" customWidth="1"/>
    <col min="14618" max="14619" width="14.42578125" style="6" customWidth="1"/>
    <col min="14620" max="14620" width="7.140625" style="6" customWidth="1"/>
    <col min="14621" max="14623" width="15.140625" style="6" customWidth="1"/>
    <col min="14624" max="14624" width="6.7109375" style="6" customWidth="1"/>
    <col min="14625" max="14625" width="16" style="6" customWidth="1"/>
    <col min="14626" max="14626" width="14.85546875" style="6" customWidth="1"/>
    <col min="14627" max="14627" width="12.85546875" style="6" customWidth="1"/>
    <col min="14628" max="14628" width="4.85546875" style="6" customWidth="1"/>
    <col min="14629" max="14629" width="14.140625" style="6" customWidth="1"/>
    <col min="14630" max="14630" width="13.85546875" style="6" customWidth="1"/>
    <col min="14631" max="14631" width="14.140625" style="6" customWidth="1"/>
    <col min="14632" max="14632" width="8.5703125" style="6" bestFit="1" customWidth="1"/>
    <col min="14633" max="14633" width="12.85546875" style="6" customWidth="1"/>
    <col min="14634" max="14634" width="14" style="6" customWidth="1"/>
    <col min="14635" max="14635" width="13.140625" style="6" customWidth="1"/>
    <col min="14636" max="14636" width="8.5703125" style="6" bestFit="1" customWidth="1"/>
    <col min="14637" max="14637" width="15" style="6" customWidth="1"/>
    <col min="14638" max="14638" width="14.7109375" style="6" customWidth="1"/>
    <col min="14639" max="14639" width="15" style="6" customWidth="1"/>
    <col min="14640" max="14640" width="59.7109375" style="6" customWidth="1"/>
    <col min="14641" max="14641" width="81.7109375" style="6" bestFit="1" customWidth="1"/>
    <col min="14642" max="14642" width="19.42578125" style="6" customWidth="1"/>
    <col min="14643" max="14643" width="14.5703125" style="6" customWidth="1"/>
    <col min="14644" max="14644" width="12.28515625" style="6" customWidth="1"/>
    <col min="14645" max="14645" width="14.5703125" style="6" customWidth="1"/>
    <col min="14646" max="14646" width="11.7109375" style="6" customWidth="1"/>
    <col min="14647" max="14647" width="14" style="6" customWidth="1"/>
    <col min="14648" max="14648" width="20.5703125" style="6" customWidth="1"/>
    <col min="14649" max="14649" width="11.7109375" style="6" customWidth="1"/>
    <col min="14650" max="14650" width="10.85546875" style="6" customWidth="1"/>
    <col min="14651" max="14852" width="9.140625" style="6"/>
    <col min="14853" max="14853" width="7.42578125" style="6" customWidth="1"/>
    <col min="14854" max="14854" width="20.7109375" style="6" customWidth="1"/>
    <col min="14855" max="14855" width="44.28515625" style="6" customWidth="1"/>
    <col min="14856" max="14856" width="48.85546875" style="6" customWidth="1"/>
    <col min="14857" max="14857" width="8.5703125" style="6" customWidth="1"/>
    <col min="14858" max="14859" width="5.28515625" style="6" customWidth="1"/>
    <col min="14860" max="14860" width="7" style="6" customWidth="1"/>
    <col min="14861" max="14861" width="12.28515625" style="6" customWidth="1"/>
    <col min="14862" max="14862" width="10.7109375" style="6" customWidth="1"/>
    <col min="14863" max="14863" width="11.140625" style="6" customWidth="1"/>
    <col min="14864" max="14864" width="8.85546875" style="6" customWidth="1"/>
    <col min="14865" max="14865" width="13.85546875" style="6" customWidth="1"/>
    <col min="14866" max="14866" width="38.85546875" style="6" customWidth="1"/>
    <col min="14867" max="14868" width="4.85546875" style="6" customWidth="1"/>
    <col min="14869" max="14869" width="11.85546875" style="6" customWidth="1"/>
    <col min="14870" max="14870" width="9.140625" style="6" customWidth="1"/>
    <col min="14871" max="14871" width="13.42578125" style="6" customWidth="1"/>
    <col min="14872" max="14872" width="15.28515625" style="6" customWidth="1"/>
    <col min="14873" max="14873" width="15.42578125" style="6" customWidth="1"/>
    <col min="14874" max="14875" width="14.42578125" style="6" customWidth="1"/>
    <col min="14876" max="14876" width="7.140625" style="6" customWidth="1"/>
    <col min="14877" max="14879" width="15.140625" style="6" customWidth="1"/>
    <col min="14880" max="14880" width="6.7109375" style="6" customWidth="1"/>
    <col min="14881" max="14881" width="16" style="6" customWidth="1"/>
    <col min="14882" max="14882" width="14.85546875" style="6" customWidth="1"/>
    <col min="14883" max="14883" width="12.85546875" style="6" customWidth="1"/>
    <col min="14884" max="14884" width="4.85546875" style="6" customWidth="1"/>
    <col min="14885" max="14885" width="14.140625" style="6" customWidth="1"/>
    <col min="14886" max="14886" width="13.85546875" style="6" customWidth="1"/>
    <col min="14887" max="14887" width="14.140625" style="6" customWidth="1"/>
    <col min="14888" max="14888" width="8.5703125" style="6" bestFit="1" customWidth="1"/>
    <col min="14889" max="14889" width="12.85546875" style="6" customWidth="1"/>
    <col min="14890" max="14890" width="14" style="6" customWidth="1"/>
    <col min="14891" max="14891" width="13.140625" style="6" customWidth="1"/>
    <col min="14892" max="14892" width="8.5703125" style="6" bestFit="1" customWidth="1"/>
    <col min="14893" max="14893" width="15" style="6" customWidth="1"/>
    <col min="14894" max="14894" width="14.7109375" style="6" customWidth="1"/>
    <col min="14895" max="14895" width="15" style="6" customWidth="1"/>
    <col min="14896" max="14896" width="59.7109375" style="6" customWidth="1"/>
    <col min="14897" max="14897" width="81.7109375" style="6" bestFit="1" customWidth="1"/>
    <col min="14898" max="14898" width="19.42578125" style="6" customWidth="1"/>
    <col min="14899" max="14899" width="14.5703125" style="6" customWidth="1"/>
    <col min="14900" max="14900" width="12.28515625" style="6" customWidth="1"/>
    <col min="14901" max="14901" width="14.5703125" style="6" customWidth="1"/>
    <col min="14902" max="14902" width="11.7109375" style="6" customWidth="1"/>
    <col min="14903" max="14903" width="14" style="6" customWidth="1"/>
    <col min="14904" max="14904" width="20.5703125" style="6" customWidth="1"/>
    <col min="14905" max="14905" width="11.7109375" style="6" customWidth="1"/>
    <col min="14906" max="14906" width="10.85546875" style="6" customWidth="1"/>
    <col min="14907" max="15108" width="9.140625" style="6"/>
    <col min="15109" max="15109" width="7.42578125" style="6" customWidth="1"/>
    <col min="15110" max="15110" width="20.7109375" style="6" customWidth="1"/>
    <col min="15111" max="15111" width="44.28515625" style="6" customWidth="1"/>
    <col min="15112" max="15112" width="48.85546875" style="6" customWidth="1"/>
    <col min="15113" max="15113" width="8.5703125" style="6" customWidth="1"/>
    <col min="15114" max="15115" width="5.28515625" style="6" customWidth="1"/>
    <col min="15116" max="15116" width="7" style="6" customWidth="1"/>
    <col min="15117" max="15117" width="12.28515625" style="6" customWidth="1"/>
    <col min="15118" max="15118" width="10.7109375" style="6" customWidth="1"/>
    <col min="15119" max="15119" width="11.140625" style="6" customWidth="1"/>
    <col min="15120" max="15120" width="8.85546875" style="6" customWidth="1"/>
    <col min="15121" max="15121" width="13.85546875" style="6" customWidth="1"/>
    <col min="15122" max="15122" width="38.85546875" style="6" customWidth="1"/>
    <col min="15123" max="15124" width="4.85546875" style="6" customWidth="1"/>
    <col min="15125" max="15125" width="11.85546875" style="6" customWidth="1"/>
    <col min="15126" max="15126" width="9.140625" style="6" customWidth="1"/>
    <col min="15127" max="15127" width="13.42578125" style="6" customWidth="1"/>
    <col min="15128" max="15128" width="15.28515625" style="6" customWidth="1"/>
    <col min="15129" max="15129" width="15.42578125" style="6" customWidth="1"/>
    <col min="15130" max="15131" width="14.42578125" style="6" customWidth="1"/>
    <col min="15132" max="15132" width="7.140625" style="6" customWidth="1"/>
    <col min="15133" max="15135" width="15.140625" style="6" customWidth="1"/>
    <col min="15136" max="15136" width="6.7109375" style="6" customWidth="1"/>
    <col min="15137" max="15137" width="16" style="6" customWidth="1"/>
    <col min="15138" max="15138" width="14.85546875" style="6" customWidth="1"/>
    <col min="15139" max="15139" width="12.85546875" style="6" customWidth="1"/>
    <col min="15140" max="15140" width="4.85546875" style="6" customWidth="1"/>
    <col min="15141" max="15141" width="14.140625" style="6" customWidth="1"/>
    <col min="15142" max="15142" width="13.85546875" style="6" customWidth="1"/>
    <col min="15143" max="15143" width="14.140625" style="6" customWidth="1"/>
    <col min="15144" max="15144" width="8.5703125" style="6" bestFit="1" customWidth="1"/>
    <col min="15145" max="15145" width="12.85546875" style="6" customWidth="1"/>
    <col min="15146" max="15146" width="14" style="6" customWidth="1"/>
    <col min="15147" max="15147" width="13.140625" style="6" customWidth="1"/>
    <col min="15148" max="15148" width="8.5703125" style="6" bestFit="1" customWidth="1"/>
    <col min="15149" max="15149" width="15" style="6" customWidth="1"/>
    <col min="15150" max="15150" width="14.7109375" style="6" customWidth="1"/>
    <col min="15151" max="15151" width="15" style="6" customWidth="1"/>
    <col min="15152" max="15152" width="59.7109375" style="6" customWidth="1"/>
    <col min="15153" max="15153" width="81.7109375" style="6" bestFit="1" customWidth="1"/>
    <col min="15154" max="15154" width="19.42578125" style="6" customWidth="1"/>
    <col min="15155" max="15155" width="14.5703125" style="6" customWidth="1"/>
    <col min="15156" max="15156" width="12.28515625" style="6" customWidth="1"/>
    <col min="15157" max="15157" width="14.5703125" style="6" customWidth="1"/>
    <col min="15158" max="15158" width="11.7109375" style="6" customWidth="1"/>
    <col min="15159" max="15159" width="14" style="6" customWidth="1"/>
    <col min="15160" max="15160" width="20.5703125" style="6" customWidth="1"/>
    <col min="15161" max="15161" width="11.7109375" style="6" customWidth="1"/>
    <col min="15162" max="15162" width="10.85546875" style="6" customWidth="1"/>
    <col min="15163" max="15364" width="9.140625" style="6"/>
    <col min="15365" max="15365" width="7.42578125" style="6" customWidth="1"/>
    <col min="15366" max="15366" width="20.7109375" style="6" customWidth="1"/>
    <col min="15367" max="15367" width="44.28515625" style="6" customWidth="1"/>
    <col min="15368" max="15368" width="48.85546875" style="6" customWidth="1"/>
    <col min="15369" max="15369" width="8.5703125" style="6" customWidth="1"/>
    <col min="15370" max="15371" width="5.28515625" style="6" customWidth="1"/>
    <col min="15372" max="15372" width="7" style="6" customWidth="1"/>
    <col min="15373" max="15373" width="12.28515625" style="6" customWidth="1"/>
    <col min="15374" max="15374" width="10.7109375" style="6" customWidth="1"/>
    <col min="15375" max="15375" width="11.140625" style="6" customWidth="1"/>
    <col min="15376" max="15376" width="8.85546875" style="6" customWidth="1"/>
    <col min="15377" max="15377" width="13.85546875" style="6" customWidth="1"/>
    <col min="15378" max="15378" width="38.85546875" style="6" customWidth="1"/>
    <col min="15379" max="15380" width="4.85546875" style="6" customWidth="1"/>
    <col min="15381" max="15381" width="11.85546875" style="6" customWidth="1"/>
    <col min="15382" max="15382" width="9.140625" style="6" customWidth="1"/>
    <col min="15383" max="15383" width="13.42578125" style="6" customWidth="1"/>
    <col min="15384" max="15384" width="15.28515625" style="6" customWidth="1"/>
    <col min="15385" max="15385" width="15.42578125" style="6" customWidth="1"/>
    <col min="15386" max="15387" width="14.42578125" style="6" customWidth="1"/>
    <col min="15388" max="15388" width="7.140625" style="6" customWidth="1"/>
    <col min="15389" max="15391" width="15.140625" style="6" customWidth="1"/>
    <col min="15392" max="15392" width="6.7109375" style="6" customWidth="1"/>
    <col min="15393" max="15393" width="16" style="6" customWidth="1"/>
    <col min="15394" max="15394" width="14.85546875" style="6" customWidth="1"/>
    <col min="15395" max="15395" width="12.85546875" style="6" customWidth="1"/>
    <col min="15396" max="15396" width="4.85546875" style="6" customWidth="1"/>
    <col min="15397" max="15397" width="14.140625" style="6" customWidth="1"/>
    <col min="15398" max="15398" width="13.85546875" style="6" customWidth="1"/>
    <col min="15399" max="15399" width="14.140625" style="6" customWidth="1"/>
    <col min="15400" max="15400" width="8.5703125" style="6" bestFit="1" customWidth="1"/>
    <col min="15401" max="15401" width="12.85546875" style="6" customWidth="1"/>
    <col min="15402" max="15402" width="14" style="6" customWidth="1"/>
    <col min="15403" max="15403" width="13.140625" style="6" customWidth="1"/>
    <col min="15404" max="15404" width="8.5703125" style="6" bestFit="1" customWidth="1"/>
    <col min="15405" max="15405" width="15" style="6" customWidth="1"/>
    <col min="15406" max="15406" width="14.7109375" style="6" customWidth="1"/>
    <col min="15407" max="15407" width="15" style="6" customWidth="1"/>
    <col min="15408" max="15408" width="59.7109375" style="6" customWidth="1"/>
    <col min="15409" max="15409" width="81.7109375" style="6" bestFit="1" customWidth="1"/>
    <col min="15410" max="15410" width="19.42578125" style="6" customWidth="1"/>
    <col min="15411" max="15411" width="14.5703125" style="6" customWidth="1"/>
    <col min="15412" max="15412" width="12.28515625" style="6" customWidth="1"/>
    <col min="15413" max="15413" width="14.5703125" style="6" customWidth="1"/>
    <col min="15414" max="15414" width="11.7109375" style="6" customWidth="1"/>
    <col min="15415" max="15415" width="14" style="6" customWidth="1"/>
    <col min="15416" max="15416" width="20.5703125" style="6" customWidth="1"/>
    <col min="15417" max="15417" width="11.7109375" style="6" customWidth="1"/>
    <col min="15418" max="15418" width="10.85546875" style="6" customWidth="1"/>
    <col min="15419" max="15620" width="9.140625" style="6"/>
    <col min="15621" max="15621" width="7.42578125" style="6" customWidth="1"/>
    <col min="15622" max="15622" width="20.7109375" style="6" customWidth="1"/>
    <col min="15623" max="15623" width="44.28515625" style="6" customWidth="1"/>
    <col min="15624" max="15624" width="48.85546875" style="6" customWidth="1"/>
    <col min="15625" max="15625" width="8.5703125" style="6" customWidth="1"/>
    <col min="15626" max="15627" width="5.28515625" style="6" customWidth="1"/>
    <col min="15628" max="15628" width="7" style="6" customWidth="1"/>
    <col min="15629" max="15629" width="12.28515625" style="6" customWidth="1"/>
    <col min="15630" max="15630" width="10.7109375" style="6" customWidth="1"/>
    <col min="15631" max="15631" width="11.140625" style="6" customWidth="1"/>
    <col min="15632" max="15632" width="8.85546875" style="6" customWidth="1"/>
    <col min="15633" max="15633" width="13.85546875" style="6" customWidth="1"/>
    <col min="15634" max="15634" width="38.85546875" style="6" customWidth="1"/>
    <col min="15635" max="15636" width="4.85546875" style="6" customWidth="1"/>
    <col min="15637" max="15637" width="11.85546875" style="6" customWidth="1"/>
    <col min="15638" max="15638" width="9.140625" style="6" customWidth="1"/>
    <col min="15639" max="15639" width="13.42578125" style="6" customWidth="1"/>
    <col min="15640" max="15640" width="15.28515625" style="6" customWidth="1"/>
    <col min="15641" max="15641" width="15.42578125" style="6" customWidth="1"/>
    <col min="15642" max="15643" width="14.42578125" style="6" customWidth="1"/>
    <col min="15644" max="15644" width="7.140625" style="6" customWidth="1"/>
    <col min="15645" max="15647" width="15.140625" style="6" customWidth="1"/>
    <col min="15648" max="15648" width="6.7109375" style="6" customWidth="1"/>
    <col min="15649" max="15649" width="16" style="6" customWidth="1"/>
    <col min="15650" max="15650" width="14.85546875" style="6" customWidth="1"/>
    <col min="15651" max="15651" width="12.85546875" style="6" customWidth="1"/>
    <col min="15652" max="15652" width="4.85546875" style="6" customWidth="1"/>
    <col min="15653" max="15653" width="14.140625" style="6" customWidth="1"/>
    <col min="15654" max="15654" width="13.85546875" style="6" customWidth="1"/>
    <col min="15655" max="15655" width="14.140625" style="6" customWidth="1"/>
    <col min="15656" max="15656" width="8.5703125" style="6" bestFit="1" customWidth="1"/>
    <col min="15657" max="15657" width="12.85546875" style="6" customWidth="1"/>
    <col min="15658" max="15658" width="14" style="6" customWidth="1"/>
    <col min="15659" max="15659" width="13.140625" style="6" customWidth="1"/>
    <col min="15660" max="15660" width="8.5703125" style="6" bestFit="1" customWidth="1"/>
    <col min="15661" max="15661" width="15" style="6" customWidth="1"/>
    <col min="15662" max="15662" width="14.7109375" style="6" customWidth="1"/>
    <col min="15663" max="15663" width="15" style="6" customWidth="1"/>
    <col min="15664" max="15664" width="59.7109375" style="6" customWidth="1"/>
    <col min="15665" max="15665" width="81.7109375" style="6" bestFit="1" customWidth="1"/>
    <col min="15666" max="15666" width="19.42578125" style="6" customWidth="1"/>
    <col min="15667" max="15667" width="14.5703125" style="6" customWidth="1"/>
    <col min="15668" max="15668" width="12.28515625" style="6" customWidth="1"/>
    <col min="15669" max="15669" width="14.5703125" style="6" customWidth="1"/>
    <col min="15670" max="15670" width="11.7109375" style="6" customWidth="1"/>
    <col min="15671" max="15671" width="14" style="6" customWidth="1"/>
    <col min="15672" max="15672" width="20.5703125" style="6" customWidth="1"/>
    <col min="15673" max="15673" width="11.7109375" style="6" customWidth="1"/>
    <col min="15674" max="15674" width="10.85546875" style="6" customWidth="1"/>
    <col min="15675" max="15876" width="9.140625" style="6"/>
    <col min="15877" max="15877" width="7.42578125" style="6" customWidth="1"/>
    <col min="15878" max="15878" width="20.7109375" style="6" customWidth="1"/>
    <col min="15879" max="15879" width="44.28515625" style="6" customWidth="1"/>
    <col min="15880" max="15880" width="48.85546875" style="6" customWidth="1"/>
    <col min="15881" max="15881" width="8.5703125" style="6" customWidth="1"/>
    <col min="15882" max="15883" width="5.28515625" style="6" customWidth="1"/>
    <col min="15884" max="15884" width="7" style="6" customWidth="1"/>
    <col min="15885" max="15885" width="12.28515625" style="6" customWidth="1"/>
    <col min="15886" max="15886" width="10.7109375" style="6" customWidth="1"/>
    <col min="15887" max="15887" width="11.140625" style="6" customWidth="1"/>
    <col min="15888" max="15888" width="8.85546875" style="6" customWidth="1"/>
    <col min="15889" max="15889" width="13.85546875" style="6" customWidth="1"/>
    <col min="15890" max="15890" width="38.85546875" style="6" customWidth="1"/>
    <col min="15891" max="15892" width="4.85546875" style="6" customWidth="1"/>
    <col min="15893" max="15893" width="11.85546875" style="6" customWidth="1"/>
    <col min="15894" max="15894" width="9.140625" style="6" customWidth="1"/>
    <col min="15895" max="15895" width="13.42578125" style="6" customWidth="1"/>
    <col min="15896" max="15896" width="15.28515625" style="6" customWidth="1"/>
    <col min="15897" max="15897" width="15.42578125" style="6" customWidth="1"/>
    <col min="15898" max="15899" width="14.42578125" style="6" customWidth="1"/>
    <col min="15900" max="15900" width="7.140625" style="6" customWidth="1"/>
    <col min="15901" max="15903" width="15.140625" style="6" customWidth="1"/>
    <col min="15904" max="15904" width="6.7109375" style="6" customWidth="1"/>
    <col min="15905" max="15905" width="16" style="6" customWidth="1"/>
    <col min="15906" max="15906" width="14.85546875" style="6" customWidth="1"/>
    <col min="15907" max="15907" width="12.85546875" style="6" customWidth="1"/>
    <col min="15908" max="15908" width="4.85546875" style="6" customWidth="1"/>
    <col min="15909" max="15909" width="14.140625" style="6" customWidth="1"/>
    <col min="15910" max="15910" width="13.85546875" style="6" customWidth="1"/>
    <col min="15911" max="15911" width="14.140625" style="6" customWidth="1"/>
    <col min="15912" max="15912" width="8.5703125" style="6" bestFit="1" customWidth="1"/>
    <col min="15913" max="15913" width="12.85546875" style="6" customWidth="1"/>
    <col min="15914" max="15914" width="14" style="6" customWidth="1"/>
    <col min="15915" max="15915" width="13.140625" style="6" customWidth="1"/>
    <col min="15916" max="15916" width="8.5703125" style="6" bestFit="1" customWidth="1"/>
    <col min="15917" max="15917" width="15" style="6" customWidth="1"/>
    <col min="15918" max="15918" width="14.7109375" style="6" customWidth="1"/>
    <col min="15919" max="15919" width="15" style="6" customWidth="1"/>
    <col min="15920" max="15920" width="59.7109375" style="6" customWidth="1"/>
    <col min="15921" max="15921" width="81.7109375" style="6" bestFit="1" customWidth="1"/>
    <col min="15922" max="15922" width="19.42578125" style="6" customWidth="1"/>
    <col min="15923" max="15923" width="14.5703125" style="6" customWidth="1"/>
    <col min="15924" max="15924" width="12.28515625" style="6" customWidth="1"/>
    <col min="15925" max="15925" width="14.5703125" style="6" customWidth="1"/>
    <col min="15926" max="15926" width="11.7109375" style="6" customWidth="1"/>
    <col min="15927" max="15927" width="14" style="6" customWidth="1"/>
    <col min="15928" max="15928" width="20.5703125" style="6" customWidth="1"/>
    <col min="15929" max="15929" width="11.7109375" style="6" customWidth="1"/>
    <col min="15930" max="15930" width="10.85546875" style="6" customWidth="1"/>
    <col min="15931" max="16132" width="9.140625" style="6"/>
    <col min="16133" max="16133" width="7.42578125" style="6" customWidth="1"/>
    <col min="16134" max="16134" width="20.7109375" style="6" customWidth="1"/>
    <col min="16135" max="16135" width="44.28515625" style="6" customWidth="1"/>
    <col min="16136" max="16136" width="48.85546875" style="6" customWidth="1"/>
    <col min="16137" max="16137" width="8.5703125" style="6" customWidth="1"/>
    <col min="16138" max="16139" width="5.28515625" style="6" customWidth="1"/>
    <col min="16140" max="16140" width="7" style="6" customWidth="1"/>
    <col min="16141" max="16141" width="12.28515625" style="6" customWidth="1"/>
    <col min="16142" max="16142" width="10.7109375" style="6" customWidth="1"/>
    <col min="16143" max="16143" width="11.140625" style="6" customWidth="1"/>
    <col min="16144" max="16144" width="8.85546875" style="6" customWidth="1"/>
    <col min="16145" max="16145" width="13.85546875" style="6" customWidth="1"/>
    <col min="16146" max="16146" width="38.85546875" style="6" customWidth="1"/>
    <col min="16147" max="16148" width="4.85546875" style="6" customWidth="1"/>
    <col min="16149" max="16149" width="11.85546875" style="6" customWidth="1"/>
    <col min="16150" max="16150" width="9.140625" style="6" customWidth="1"/>
    <col min="16151" max="16151" width="13.42578125" style="6" customWidth="1"/>
    <col min="16152" max="16152" width="15.28515625" style="6" customWidth="1"/>
    <col min="16153" max="16153" width="15.42578125" style="6" customWidth="1"/>
    <col min="16154" max="16155" width="14.42578125" style="6" customWidth="1"/>
    <col min="16156" max="16156" width="7.140625" style="6" customWidth="1"/>
    <col min="16157" max="16159" width="15.140625" style="6" customWidth="1"/>
    <col min="16160" max="16160" width="6.7109375" style="6" customWidth="1"/>
    <col min="16161" max="16161" width="16" style="6" customWidth="1"/>
    <col min="16162" max="16162" width="14.85546875" style="6" customWidth="1"/>
    <col min="16163" max="16163" width="12.85546875" style="6" customWidth="1"/>
    <col min="16164" max="16164" width="4.85546875" style="6" customWidth="1"/>
    <col min="16165" max="16165" width="14.140625" style="6" customWidth="1"/>
    <col min="16166" max="16166" width="13.85546875" style="6" customWidth="1"/>
    <col min="16167" max="16167" width="14.140625" style="6" customWidth="1"/>
    <col min="16168" max="16168" width="8.5703125" style="6" bestFit="1" customWidth="1"/>
    <col min="16169" max="16169" width="12.85546875" style="6" customWidth="1"/>
    <col min="16170" max="16170" width="14" style="6" customWidth="1"/>
    <col min="16171" max="16171" width="13.140625" style="6" customWidth="1"/>
    <col min="16172" max="16172" width="8.5703125" style="6" bestFit="1" customWidth="1"/>
    <col min="16173" max="16173" width="15" style="6" customWidth="1"/>
    <col min="16174" max="16174" width="14.7109375" style="6" customWidth="1"/>
    <col min="16175" max="16175" width="15" style="6" customWidth="1"/>
    <col min="16176" max="16176" width="59.7109375" style="6" customWidth="1"/>
    <col min="16177" max="16177" width="81.7109375" style="6" bestFit="1" customWidth="1"/>
    <col min="16178" max="16178" width="19.42578125" style="6" customWidth="1"/>
    <col min="16179" max="16179" width="14.5703125" style="6" customWidth="1"/>
    <col min="16180" max="16180" width="12.28515625" style="6" customWidth="1"/>
    <col min="16181" max="16181" width="14.5703125" style="6" customWidth="1"/>
    <col min="16182" max="16182" width="11.7109375" style="6" customWidth="1"/>
    <col min="16183" max="16183" width="14" style="6" customWidth="1"/>
    <col min="16184" max="16184" width="20.5703125" style="6" customWidth="1"/>
    <col min="16185" max="16185" width="11.7109375" style="6" customWidth="1"/>
    <col min="16186" max="16186" width="10.85546875" style="6" customWidth="1"/>
    <col min="16187" max="16384" width="9.140625" style="6"/>
  </cols>
  <sheetData>
    <row r="1" spans="1:65" s="1" customFormat="1" ht="13.15" customHeight="1" x14ac:dyDescent="0.2">
      <c r="G1" s="10"/>
      <c r="H1" s="10"/>
      <c r="I1" s="10"/>
      <c r="J1" s="10"/>
      <c r="K1" s="10"/>
      <c r="L1" s="10"/>
      <c r="M1" s="10"/>
      <c r="N1" s="10"/>
      <c r="O1" s="187" t="s">
        <v>500</v>
      </c>
      <c r="P1" s="3"/>
      <c r="Q1" s="18"/>
      <c r="R1" s="18"/>
      <c r="S1" s="18"/>
      <c r="T1" s="18"/>
      <c r="U1" s="18"/>
      <c r="V1" s="18"/>
      <c r="W1" s="18"/>
      <c r="X1" s="18"/>
      <c r="Y1" s="18"/>
      <c r="Z1" s="18"/>
      <c r="AA1" s="10"/>
      <c r="AB1" s="10"/>
      <c r="AD1" s="19"/>
      <c r="AE1" s="19"/>
      <c r="AF1" s="19"/>
      <c r="AG1" s="19"/>
      <c r="AH1" s="19"/>
      <c r="AI1" s="19"/>
      <c r="AJ1" s="19"/>
      <c r="AK1" s="19"/>
      <c r="AL1" s="19"/>
      <c r="AM1" s="19"/>
      <c r="AN1" s="19"/>
      <c r="AO1" s="19"/>
      <c r="AP1" s="19"/>
      <c r="AQ1" s="19"/>
      <c r="AR1" s="19"/>
      <c r="AS1" s="19"/>
      <c r="AT1" s="19"/>
      <c r="AU1" s="19"/>
      <c r="AV1" s="19"/>
      <c r="AW1" s="19"/>
      <c r="AX1" s="19"/>
      <c r="AY1" s="2"/>
      <c r="AZ1" s="19"/>
      <c r="BA1" s="18"/>
      <c r="BB1" s="20"/>
      <c r="BD1" s="10"/>
      <c r="BL1" s="9"/>
    </row>
    <row r="2" spans="1:65" s="1" customFormat="1" ht="13.15" customHeight="1" x14ac:dyDescent="0.2">
      <c r="G2" s="10"/>
      <c r="H2" s="10"/>
      <c r="I2" s="10"/>
      <c r="J2" s="10"/>
      <c r="K2" s="10"/>
      <c r="L2" s="10"/>
      <c r="M2" s="10"/>
      <c r="N2" s="10"/>
      <c r="O2" s="188" t="s">
        <v>501</v>
      </c>
      <c r="P2" s="3"/>
      <c r="Q2" s="18"/>
      <c r="R2" s="18"/>
      <c r="S2" s="18"/>
      <c r="T2" s="18"/>
      <c r="U2" s="18"/>
      <c r="V2" s="18"/>
      <c r="W2" s="18"/>
      <c r="X2" s="18"/>
      <c r="Y2" s="18"/>
      <c r="Z2" s="18"/>
      <c r="AA2" s="10"/>
      <c r="AB2" s="10"/>
      <c r="AD2" s="19"/>
      <c r="AE2" s="19"/>
      <c r="AF2" s="19"/>
      <c r="AG2" s="19"/>
      <c r="AH2" s="19"/>
      <c r="AI2" s="19"/>
      <c r="AJ2" s="19"/>
      <c r="AK2" s="19"/>
      <c r="AL2" s="19"/>
      <c r="AM2" s="19"/>
      <c r="AN2" s="19"/>
      <c r="AO2" s="19"/>
      <c r="AP2" s="19"/>
      <c r="AQ2" s="19"/>
      <c r="AR2" s="19"/>
      <c r="AS2" s="19"/>
      <c r="AT2" s="19"/>
      <c r="AU2" s="19"/>
      <c r="AV2" s="19"/>
      <c r="AW2" s="19"/>
      <c r="AX2" s="19"/>
      <c r="AY2" s="2"/>
      <c r="AZ2" s="19"/>
      <c r="BA2" s="18"/>
      <c r="BB2" s="20"/>
      <c r="BD2" s="10"/>
      <c r="BL2" s="9"/>
    </row>
    <row r="3" spans="1:65" s="1" customFormat="1" ht="13.15" customHeight="1" x14ac:dyDescent="0.2">
      <c r="F3" s="3" t="s">
        <v>499</v>
      </c>
      <c r="G3" s="10"/>
      <c r="H3" s="10"/>
      <c r="I3" s="10"/>
      <c r="J3" s="10"/>
      <c r="K3" s="10"/>
      <c r="L3" s="10"/>
      <c r="M3" s="10"/>
      <c r="N3" s="10"/>
      <c r="O3" s="188" t="s">
        <v>598</v>
      </c>
      <c r="P3" s="3"/>
      <c r="Q3" s="18"/>
      <c r="R3" s="18"/>
      <c r="S3" s="18"/>
      <c r="T3" s="18"/>
      <c r="U3" s="18"/>
      <c r="V3" s="18"/>
      <c r="W3" s="18"/>
      <c r="X3" s="18"/>
      <c r="Y3" s="18"/>
      <c r="Z3" s="18"/>
      <c r="AA3" s="10"/>
      <c r="AB3" s="10"/>
      <c r="AD3" s="19"/>
      <c r="AE3" s="19"/>
      <c r="AF3" s="19"/>
      <c r="AG3" s="19"/>
      <c r="AH3" s="19"/>
      <c r="AI3" s="19"/>
      <c r="AJ3" s="19"/>
      <c r="AK3" s="19"/>
      <c r="AL3" s="19"/>
      <c r="AM3" s="19"/>
      <c r="AN3" s="19"/>
      <c r="AO3" s="19"/>
      <c r="AP3" s="19"/>
      <c r="AQ3" s="19"/>
      <c r="AR3" s="19"/>
      <c r="AS3" s="19"/>
      <c r="AT3" s="19"/>
      <c r="AU3" s="19"/>
      <c r="AV3" s="19"/>
      <c r="AW3" s="19"/>
      <c r="AX3" s="19"/>
      <c r="AY3" s="2"/>
      <c r="AZ3" s="19"/>
      <c r="BA3" s="18"/>
      <c r="BB3" s="20"/>
      <c r="BD3" s="10"/>
      <c r="BL3" s="9"/>
    </row>
    <row r="4" spans="1:65" s="1" customFormat="1" ht="13.15" customHeight="1" x14ac:dyDescent="0.2">
      <c r="G4" s="10"/>
      <c r="H4" s="10"/>
      <c r="I4" s="10"/>
      <c r="J4" s="10"/>
      <c r="K4" s="10"/>
      <c r="L4" s="10"/>
      <c r="M4" s="10"/>
      <c r="N4" s="10"/>
      <c r="P4" s="3"/>
      <c r="Q4" s="18"/>
      <c r="R4" s="18"/>
      <c r="S4" s="18"/>
      <c r="T4" s="18"/>
      <c r="U4" s="18"/>
      <c r="V4" s="18"/>
      <c r="W4" s="18"/>
      <c r="X4" s="18"/>
      <c r="Y4" s="18"/>
      <c r="Z4" s="18"/>
      <c r="AA4" s="10"/>
      <c r="AB4" s="10"/>
      <c r="AD4" s="19"/>
      <c r="AE4" s="19"/>
      <c r="AF4" s="19"/>
      <c r="AG4" s="19"/>
      <c r="AH4" s="19"/>
      <c r="AI4" s="19"/>
      <c r="AJ4" s="19"/>
      <c r="AK4" s="19"/>
      <c r="AL4" s="19"/>
      <c r="AM4" s="19"/>
      <c r="AN4" s="19"/>
      <c r="AO4" s="19"/>
      <c r="AP4" s="19"/>
      <c r="AQ4" s="19"/>
      <c r="AR4" s="19"/>
      <c r="AS4" s="19"/>
      <c r="AT4" s="19"/>
      <c r="AU4" s="19"/>
      <c r="AV4" s="19"/>
      <c r="AW4" s="19"/>
      <c r="AX4" s="19"/>
      <c r="AY4" s="2"/>
      <c r="AZ4" s="19"/>
      <c r="BA4" s="18"/>
      <c r="BB4" s="20"/>
      <c r="BD4" s="10"/>
      <c r="BL4" s="9"/>
    </row>
    <row r="5" spans="1:65" s="21" customFormat="1" ht="13.15" customHeight="1" x14ac:dyDescent="0.2">
      <c r="A5" s="293" t="s">
        <v>0</v>
      </c>
      <c r="B5" s="296" t="s">
        <v>424</v>
      </c>
      <c r="C5" s="293" t="s">
        <v>271</v>
      </c>
      <c r="D5" s="293" t="s">
        <v>440</v>
      </c>
      <c r="E5" s="293" t="s">
        <v>263</v>
      </c>
      <c r="F5" s="295" t="s">
        <v>464</v>
      </c>
      <c r="G5" s="293" t="s">
        <v>143</v>
      </c>
      <c r="H5" s="296" t="s">
        <v>441</v>
      </c>
      <c r="I5" s="293" t="s">
        <v>144</v>
      </c>
      <c r="J5" s="293" t="s">
        <v>145</v>
      </c>
      <c r="K5" s="293" t="s">
        <v>1</v>
      </c>
      <c r="L5" s="293" t="s">
        <v>146</v>
      </c>
      <c r="M5" s="293" t="s">
        <v>6</v>
      </c>
      <c r="N5" s="293" t="s">
        <v>2</v>
      </c>
      <c r="O5" s="293" t="s">
        <v>147</v>
      </c>
      <c r="P5" s="293" t="s">
        <v>148</v>
      </c>
      <c r="Q5" s="293" t="s">
        <v>149</v>
      </c>
      <c r="R5" s="293" t="s">
        <v>150</v>
      </c>
      <c r="S5" s="293" t="s">
        <v>151</v>
      </c>
      <c r="T5" s="293" t="s">
        <v>152</v>
      </c>
      <c r="U5" s="293" t="s">
        <v>3</v>
      </c>
      <c r="V5" s="293" t="s">
        <v>153</v>
      </c>
      <c r="W5" s="293"/>
      <c r="X5" s="293"/>
      <c r="Y5" s="293" t="s">
        <v>154</v>
      </c>
      <c r="Z5" s="293"/>
      <c r="AA5" s="293"/>
      <c r="AB5" s="293" t="s">
        <v>155</v>
      </c>
      <c r="AC5" s="293" t="s">
        <v>156</v>
      </c>
      <c r="AD5" s="294" t="s">
        <v>157</v>
      </c>
      <c r="AE5" s="294"/>
      <c r="AF5" s="294"/>
      <c r="AG5" s="294"/>
      <c r="AH5" s="294" t="s">
        <v>158</v>
      </c>
      <c r="AI5" s="294"/>
      <c r="AJ5" s="294"/>
      <c r="AK5" s="294"/>
      <c r="AL5" s="294" t="s">
        <v>159</v>
      </c>
      <c r="AM5" s="294"/>
      <c r="AN5" s="294"/>
      <c r="AO5" s="294"/>
      <c r="AP5" s="294" t="s">
        <v>239</v>
      </c>
      <c r="AQ5" s="294"/>
      <c r="AR5" s="294"/>
      <c r="AS5" s="294"/>
      <c r="AT5" s="294" t="s">
        <v>240</v>
      </c>
      <c r="AU5" s="294"/>
      <c r="AV5" s="294"/>
      <c r="AW5" s="294"/>
      <c r="AX5" s="294" t="s">
        <v>160</v>
      </c>
      <c r="AY5" s="294"/>
      <c r="AZ5" s="294"/>
      <c r="BA5" s="293" t="s">
        <v>161</v>
      </c>
      <c r="BB5" s="293" t="s">
        <v>162</v>
      </c>
      <c r="BC5" s="293"/>
      <c r="BD5" s="293" t="s">
        <v>163</v>
      </c>
      <c r="BE5" s="293"/>
      <c r="BF5" s="293"/>
      <c r="BG5" s="293"/>
      <c r="BH5" s="293"/>
      <c r="BI5" s="293"/>
      <c r="BJ5" s="293"/>
      <c r="BK5" s="293"/>
      <c r="BL5" s="293"/>
      <c r="BM5" s="293" t="s">
        <v>7</v>
      </c>
    </row>
    <row r="6" spans="1:65" s="21" customFormat="1" ht="13.15" customHeight="1" x14ac:dyDescent="0.2">
      <c r="A6" s="293"/>
      <c r="B6" s="297"/>
      <c r="C6" s="293"/>
      <c r="D6" s="293"/>
      <c r="E6" s="293"/>
      <c r="F6" s="295"/>
      <c r="G6" s="293"/>
      <c r="H6" s="297"/>
      <c r="I6" s="293"/>
      <c r="J6" s="293"/>
      <c r="K6" s="293"/>
      <c r="L6" s="293"/>
      <c r="M6" s="293"/>
      <c r="N6" s="293"/>
      <c r="O6" s="293"/>
      <c r="P6" s="293"/>
      <c r="Q6" s="293"/>
      <c r="R6" s="293"/>
      <c r="S6" s="293"/>
      <c r="T6" s="293"/>
      <c r="U6" s="293"/>
      <c r="V6" s="30" t="s">
        <v>164</v>
      </c>
      <c r="W6" s="293" t="s">
        <v>165</v>
      </c>
      <c r="X6" s="293"/>
      <c r="Y6" s="293"/>
      <c r="Z6" s="293"/>
      <c r="AA6" s="293"/>
      <c r="AB6" s="293"/>
      <c r="AC6" s="293"/>
      <c r="AD6" s="294" t="s">
        <v>4</v>
      </c>
      <c r="AE6" s="294" t="s">
        <v>5</v>
      </c>
      <c r="AF6" s="294" t="s">
        <v>166</v>
      </c>
      <c r="AG6" s="294" t="s">
        <v>167</v>
      </c>
      <c r="AH6" s="294" t="s">
        <v>4</v>
      </c>
      <c r="AI6" s="294" t="s">
        <v>5</v>
      </c>
      <c r="AJ6" s="294" t="s">
        <v>166</v>
      </c>
      <c r="AK6" s="294" t="s">
        <v>167</v>
      </c>
      <c r="AL6" s="294" t="s">
        <v>4</v>
      </c>
      <c r="AM6" s="294" t="s">
        <v>5</v>
      </c>
      <c r="AN6" s="294" t="s">
        <v>166</v>
      </c>
      <c r="AO6" s="294" t="s">
        <v>167</v>
      </c>
      <c r="AP6" s="294" t="s">
        <v>4</v>
      </c>
      <c r="AQ6" s="294" t="s">
        <v>5</v>
      </c>
      <c r="AR6" s="294" t="s">
        <v>166</v>
      </c>
      <c r="AS6" s="294" t="s">
        <v>167</v>
      </c>
      <c r="AT6" s="294" t="s">
        <v>4</v>
      </c>
      <c r="AU6" s="294" t="s">
        <v>5</v>
      </c>
      <c r="AV6" s="294" t="s">
        <v>166</v>
      </c>
      <c r="AW6" s="294" t="s">
        <v>167</v>
      </c>
      <c r="AX6" s="294" t="s">
        <v>4</v>
      </c>
      <c r="AY6" s="294" t="s">
        <v>166</v>
      </c>
      <c r="AZ6" s="294" t="s">
        <v>167</v>
      </c>
      <c r="BA6" s="293"/>
      <c r="BB6" s="293" t="s">
        <v>168</v>
      </c>
      <c r="BC6" s="293" t="s">
        <v>169</v>
      </c>
      <c r="BD6" s="293" t="s">
        <v>170</v>
      </c>
      <c r="BE6" s="293"/>
      <c r="BF6" s="293"/>
      <c r="BG6" s="293" t="s">
        <v>171</v>
      </c>
      <c r="BH6" s="293"/>
      <c r="BI6" s="293"/>
      <c r="BJ6" s="293" t="s">
        <v>172</v>
      </c>
      <c r="BK6" s="293"/>
      <c r="BL6" s="293"/>
      <c r="BM6" s="293"/>
    </row>
    <row r="7" spans="1:65" s="22" customFormat="1" ht="13.15" customHeight="1" x14ac:dyDescent="0.2">
      <c r="A7" s="293"/>
      <c r="B7" s="298"/>
      <c r="C7" s="293"/>
      <c r="D7" s="293"/>
      <c r="E7" s="293"/>
      <c r="F7" s="295"/>
      <c r="G7" s="293"/>
      <c r="H7" s="298"/>
      <c r="I7" s="293"/>
      <c r="J7" s="293"/>
      <c r="K7" s="293"/>
      <c r="L7" s="293"/>
      <c r="M7" s="293"/>
      <c r="N7" s="293"/>
      <c r="O7" s="293"/>
      <c r="P7" s="293"/>
      <c r="Q7" s="293"/>
      <c r="R7" s="293"/>
      <c r="S7" s="293"/>
      <c r="T7" s="293"/>
      <c r="U7" s="293"/>
      <c r="V7" s="30" t="s">
        <v>173</v>
      </c>
      <c r="W7" s="30" t="s">
        <v>174</v>
      </c>
      <c r="X7" s="30" t="s">
        <v>173</v>
      </c>
      <c r="Y7" s="30" t="s">
        <v>175</v>
      </c>
      <c r="Z7" s="30" t="s">
        <v>176</v>
      </c>
      <c r="AA7" s="30" t="s">
        <v>177</v>
      </c>
      <c r="AB7" s="293"/>
      <c r="AC7" s="293"/>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3"/>
      <c r="BB7" s="293"/>
      <c r="BC7" s="293"/>
      <c r="BD7" s="30" t="s">
        <v>178</v>
      </c>
      <c r="BE7" s="30" t="s">
        <v>179</v>
      </c>
      <c r="BF7" s="30" t="s">
        <v>180</v>
      </c>
      <c r="BG7" s="30" t="s">
        <v>178</v>
      </c>
      <c r="BH7" s="30" t="s">
        <v>179</v>
      </c>
      <c r="BI7" s="30" t="s">
        <v>180</v>
      </c>
      <c r="BJ7" s="30" t="s">
        <v>178</v>
      </c>
      <c r="BK7" s="30" t="s">
        <v>179</v>
      </c>
      <c r="BL7" s="30" t="s">
        <v>180</v>
      </c>
      <c r="BM7" s="293"/>
    </row>
    <row r="8" spans="1:65" s="22" customFormat="1" ht="13.15" customHeight="1" x14ac:dyDescent="0.2">
      <c r="A8" s="32"/>
      <c r="B8" s="32"/>
      <c r="C8" s="32" t="s">
        <v>181</v>
      </c>
      <c r="D8" s="32" t="s">
        <v>182</v>
      </c>
      <c r="E8" s="32" t="s">
        <v>183</v>
      </c>
      <c r="F8" s="30" t="s">
        <v>184</v>
      </c>
      <c r="G8" s="32" t="s">
        <v>185</v>
      </c>
      <c r="H8" s="32"/>
      <c r="I8" s="30" t="s">
        <v>186</v>
      </c>
      <c r="J8" s="32" t="s">
        <v>187</v>
      </c>
      <c r="K8" s="30" t="s">
        <v>188</v>
      </c>
      <c r="L8" s="32" t="s">
        <v>189</v>
      </c>
      <c r="M8" s="30" t="s">
        <v>190</v>
      </c>
      <c r="N8" s="32" t="s">
        <v>191</v>
      </c>
      <c r="O8" s="30" t="s">
        <v>192</v>
      </c>
      <c r="P8" s="32" t="s">
        <v>193</v>
      </c>
      <c r="Q8" s="30" t="s">
        <v>194</v>
      </c>
      <c r="R8" s="32" t="s">
        <v>195</v>
      </c>
      <c r="S8" s="30" t="s">
        <v>196</v>
      </c>
      <c r="T8" s="32" t="s">
        <v>197</v>
      </c>
      <c r="U8" s="30" t="s">
        <v>198</v>
      </c>
      <c r="V8" s="32" t="s">
        <v>199</v>
      </c>
      <c r="W8" s="30" t="s">
        <v>200</v>
      </c>
      <c r="X8" s="32" t="s">
        <v>201</v>
      </c>
      <c r="Y8" s="30" t="s">
        <v>202</v>
      </c>
      <c r="Z8" s="32" t="s">
        <v>203</v>
      </c>
      <c r="AA8" s="30" t="s">
        <v>204</v>
      </c>
      <c r="AB8" s="32" t="s">
        <v>205</v>
      </c>
      <c r="AC8" s="30" t="s">
        <v>206</v>
      </c>
      <c r="AD8" s="32" t="s">
        <v>207</v>
      </c>
      <c r="AE8" s="149" t="s">
        <v>208</v>
      </c>
      <c r="AF8" s="32" t="s">
        <v>209</v>
      </c>
      <c r="AG8" s="149" t="s">
        <v>210</v>
      </c>
      <c r="AH8" s="32" t="s">
        <v>211</v>
      </c>
      <c r="AI8" s="149" t="s">
        <v>212</v>
      </c>
      <c r="AJ8" s="32" t="s">
        <v>213</v>
      </c>
      <c r="AK8" s="149" t="s">
        <v>214</v>
      </c>
      <c r="AL8" s="32" t="s">
        <v>215</v>
      </c>
      <c r="AM8" s="149" t="s">
        <v>216</v>
      </c>
      <c r="AN8" s="32" t="s">
        <v>217</v>
      </c>
      <c r="AO8" s="149" t="s">
        <v>218</v>
      </c>
      <c r="AP8" s="32" t="s">
        <v>219</v>
      </c>
      <c r="AQ8" s="149" t="s">
        <v>220</v>
      </c>
      <c r="AR8" s="32" t="s">
        <v>221</v>
      </c>
      <c r="AS8" s="149" t="s">
        <v>222</v>
      </c>
      <c r="AT8" s="32" t="s">
        <v>223</v>
      </c>
      <c r="AU8" s="149" t="s">
        <v>224</v>
      </c>
      <c r="AV8" s="32" t="s">
        <v>225</v>
      </c>
      <c r="AW8" s="149" t="s">
        <v>226</v>
      </c>
      <c r="AX8" s="32" t="s">
        <v>227</v>
      </c>
      <c r="AY8" s="149" t="s">
        <v>228</v>
      </c>
      <c r="AZ8" s="32" t="s">
        <v>229</v>
      </c>
      <c r="BA8" s="149" t="s">
        <v>230</v>
      </c>
      <c r="BB8" s="32" t="s">
        <v>253</v>
      </c>
      <c r="BC8" s="149" t="s">
        <v>254</v>
      </c>
      <c r="BD8" s="32" t="s">
        <v>255</v>
      </c>
      <c r="BE8" s="149" t="s">
        <v>252</v>
      </c>
      <c r="BF8" s="32" t="s">
        <v>256</v>
      </c>
      <c r="BG8" s="149" t="s">
        <v>257</v>
      </c>
      <c r="BH8" s="32" t="s">
        <v>258</v>
      </c>
      <c r="BI8" s="149" t="s">
        <v>259</v>
      </c>
      <c r="BJ8" s="32" t="s">
        <v>260</v>
      </c>
      <c r="BK8" s="149" t="s">
        <v>243</v>
      </c>
      <c r="BL8" s="32" t="s">
        <v>261</v>
      </c>
      <c r="BM8" s="149" t="s">
        <v>262</v>
      </c>
    </row>
    <row r="9" spans="1:65" ht="13.15" customHeight="1" x14ac:dyDescent="0.2">
      <c r="A9" s="23"/>
      <c r="B9" s="23"/>
      <c r="C9" s="23"/>
      <c r="D9" s="23"/>
      <c r="E9" s="23"/>
      <c r="F9" s="24" t="s">
        <v>237</v>
      </c>
      <c r="G9" s="23"/>
      <c r="H9" s="23"/>
      <c r="I9" s="23"/>
      <c r="J9" s="23"/>
      <c r="K9" s="23"/>
      <c r="L9" s="23"/>
      <c r="M9" s="23"/>
      <c r="N9" s="23"/>
      <c r="O9" s="23"/>
      <c r="P9" s="23"/>
      <c r="Q9" s="23"/>
      <c r="R9" s="23"/>
      <c r="S9" s="23"/>
      <c r="T9" s="23"/>
      <c r="U9" s="23"/>
      <c r="V9" s="23"/>
      <c r="W9" s="23"/>
      <c r="X9" s="23"/>
      <c r="Y9" s="23"/>
      <c r="Z9" s="23"/>
      <c r="AA9" s="23"/>
      <c r="AB9" s="23"/>
      <c r="AC9" s="23"/>
      <c r="AD9" s="25"/>
      <c r="AE9" s="25"/>
      <c r="AF9" s="25"/>
      <c r="AG9" s="25"/>
      <c r="AH9" s="25"/>
      <c r="AI9" s="25"/>
      <c r="AJ9" s="25"/>
      <c r="AK9" s="25"/>
      <c r="AL9" s="25"/>
      <c r="AM9" s="25"/>
      <c r="AN9" s="25"/>
      <c r="AO9" s="25"/>
      <c r="AP9" s="25"/>
      <c r="AQ9" s="25"/>
      <c r="AR9" s="25"/>
      <c r="AS9" s="25"/>
      <c r="AT9" s="25"/>
      <c r="AU9" s="25"/>
      <c r="AV9" s="25"/>
      <c r="AW9" s="25"/>
      <c r="AX9" s="25"/>
      <c r="AY9" s="26"/>
      <c r="AZ9" s="26"/>
      <c r="BA9" s="23"/>
      <c r="BB9" s="23"/>
      <c r="BC9" s="23"/>
      <c r="BD9" s="23"/>
      <c r="BE9" s="23"/>
      <c r="BF9" s="23"/>
      <c r="BG9" s="23"/>
      <c r="BH9" s="23"/>
      <c r="BI9" s="23"/>
      <c r="BJ9" s="23"/>
      <c r="BK9" s="23"/>
      <c r="BL9" s="23"/>
      <c r="BM9" s="23"/>
    </row>
    <row r="10" spans="1:65" s="78" customFormat="1" ht="12" customHeight="1" x14ac:dyDescent="0.2">
      <c r="A10" s="33" t="s">
        <v>275</v>
      </c>
      <c r="B10" s="107" t="s">
        <v>426</v>
      </c>
      <c r="C10" s="35"/>
      <c r="D10" s="47"/>
      <c r="E10" s="56"/>
      <c r="F10" s="54" t="s">
        <v>15</v>
      </c>
      <c r="G10" s="33" t="s">
        <v>281</v>
      </c>
      <c r="H10" s="7">
        <v>270006612</v>
      </c>
      <c r="I10" s="33" t="s">
        <v>64</v>
      </c>
      <c r="J10" s="105" t="s">
        <v>282</v>
      </c>
      <c r="K10" s="15" t="s">
        <v>25</v>
      </c>
      <c r="L10" s="54"/>
      <c r="M10" s="54" t="s">
        <v>60</v>
      </c>
      <c r="N10" s="55">
        <v>30</v>
      </c>
      <c r="O10" s="56">
        <v>230000000</v>
      </c>
      <c r="P10" s="54" t="s">
        <v>283</v>
      </c>
      <c r="Q10" s="35" t="s">
        <v>272</v>
      </c>
      <c r="R10" s="57" t="s">
        <v>234</v>
      </c>
      <c r="S10" s="56">
        <v>230000000</v>
      </c>
      <c r="T10" s="54" t="s">
        <v>284</v>
      </c>
      <c r="U10" s="54" t="s">
        <v>11</v>
      </c>
      <c r="V10" s="58"/>
      <c r="W10" s="27" t="s">
        <v>264</v>
      </c>
      <c r="X10" s="27" t="s">
        <v>285</v>
      </c>
      <c r="Y10" s="56">
        <v>30</v>
      </c>
      <c r="Z10" s="56">
        <v>60</v>
      </c>
      <c r="AA10" s="59">
        <v>10</v>
      </c>
      <c r="AB10" s="54" t="s">
        <v>286</v>
      </c>
      <c r="AC10" s="27" t="s">
        <v>236</v>
      </c>
      <c r="AD10" s="8">
        <v>36728</v>
      </c>
      <c r="AE10" s="8">
        <v>293.08999999999997</v>
      </c>
      <c r="AF10" s="60">
        <f>AE10*AD10</f>
        <v>10764609.52</v>
      </c>
      <c r="AG10" s="60">
        <f t="shared" ref="AG10:AG40" si="0">AF10*1.12</f>
        <v>12056362.6624</v>
      </c>
      <c r="AH10" s="61">
        <v>24982</v>
      </c>
      <c r="AI10" s="106">
        <v>303.33999999999997</v>
      </c>
      <c r="AJ10" s="60">
        <f>AI10*AH10</f>
        <v>7578039.879999999</v>
      </c>
      <c r="AK10" s="60">
        <f t="shared" ref="AK10:AK40" si="1">AJ10*1.12</f>
        <v>8487404.6655999999</v>
      </c>
      <c r="AL10" s="61">
        <v>24982</v>
      </c>
      <c r="AM10" s="62">
        <v>313.95999999999998</v>
      </c>
      <c r="AN10" s="60">
        <f>AM10*AL10</f>
        <v>7843348.7199999997</v>
      </c>
      <c r="AO10" s="60">
        <f t="shared" ref="AO10:AO40" si="2">AN10*1.12</f>
        <v>8784550.5664000008</v>
      </c>
      <c r="AP10" s="61">
        <v>24982</v>
      </c>
      <c r="AQ10" s="62">
        <v>324.95</v>
      </c>
      <c r="AR10" s="60">
        <f>AQ10*AP10</f>
        <v>8117900.8999999994</v>
      </c>
      <c r="AS10" s="60">
        <f t="shared" ref="AS10:AS40" si="3">AR10*1.12</f>
        <v>9092049.0079999994</v>
      </c>
      <c r="AT10" s="61">
        <v>24982</v>
      </c>
      <c r="AU10" s="63">
        <v>336.32</v>
      </c>
      <c r="AV10" s="60">
        <f>AU10*AT10</f>
        <v>8401946.2400000002</v>
      </c>
      <c r="AW10" s="60">
        <f t="shared" ref="AW10:AW40" si="4">AV10*1.12</f>
        <v>9410179.7888000011</v>
      </c>
      <c r="AX10" s="61">
        <v>136656</v>
      </c>
      <c r="AY10" s="60">
        <v>0</v>
      </c>
      <c r="AZ10" s="60">
        <v>0</v>
      </c>
      <c r="BA10" s="35" t="s">
        <v>245</v>
      </c>
      <c r="BB10" s="35"/>
      <c r="BC10" s="54"/>
      <c r="BD10" s="54"/>
      <c r="BE10" s="35"/>
      <c r="BF10" s="35" t="s">
        <v>287</v>
      </c>
      <c r="BG10" s="54"/>
      <c r="BH10" s="99"/>
      <c r="BI10" s="99"/>
      <c r="BJ10" s="34"/>
      <c r="BK10" s="99"/>
      <c r="BL10" s="47"/>
      <c r="BM10" s="47" t="s">
        <v>250</v>
      </c>
    </row>
    <row r="11" spans="1:65" s="78" customFormat="1" ht="12" customHeight="1" x14ac:dyDescent="0.2">
      <c r="A11" s="42" t="s">
        <v>275</v>
      </c>
      <c r="B11" s="107" t="s">
        <v>426</v>
      </c>
      <c r="C11" s="35"/>
      <c r="D11" s="47"/>
      <c r="E11" s="56"/>
      <c r="F11" s="54" t="s">
        <v>16</v>
      </c>
      <c r="G11" s="42" t="s">
        <v>281</v>
      </c>
      <c r="H11" s="31">
        <v>270006772</v>
      </c>
      <c r="I11" s="42" t="s">
        <v>64</v>
      </c>
      <c r="J11" s="64" t="s">
        <v>282</v>
      </c>
      <c r="K11" s="15" t="s">
        <v>25</v>
      </c>
      <c r="L11" s="54"/>
      <c r="M11" s="54" t="s">
        <v>60</v>
      </c>
      <c r="N11" s="55">
        <v>30</v>
      </c>
      <c r="O11" s="56">
        <v>230000000</v>
      </c>
      <c r="P11" s="54" t="s">
        <v>283</v>
      </c>
      <c r="Q11" s="35" t="s">
        <v>272</v>
      </c>
      <c r="R11" s="57" t="s">
        <v>234</v>
      </c>
      <c r="S11" s="56">
        <v>230000000</v>
      </c>
      <c r="T11" s="54" t="s">
        <v>284</v>
      </c>
      <c r="U11" s="54" t="s">
        <v>11</v>
      </c>
      <c r="V11" s="58"/>
      <c r="W11" s="27" t="s">
        <v>264</v>
      </c>
      <c r="X11" s="27" t="s">
        <v>285</v>
      </c>
      <c r="Y11" s="56">
        <v>30</v>
      </c>
      <c r="Z11" s="56">
        <v>60</v>
      </c>
      <c r="AA11" s="59">
        <v>10</v>
      </c>
      <c r="AB11" s="54" t="s">
        <v>286</v>
      </c>
      <c r="AC11" s="27" t="s">
        <v>236</v>
      </c>
      <c r="AD11" s="65">
        <v>30189</v>
      </c>
      <c r="AE11" s="65">
        <v>1174.78</v>
      </c>
      <c r="AF11" s="60">
        <f t="shared" ref="AF11:AF40" si="5">AE11*AD11</f>
        <v>35465433.420000002</v>
      </c>
      <c r="AG11" s="60">
        <f t="shared" si="0"/>
        <v>39721285.430400006</v>
      </c>
      <c r="AH11" s="61">
        <v>25767</v>
      </c>
      <c r="AI11" s="66">
        <v>1215.8800000000001</v>
      </c>
      <c r="AJ11" s="60">
        <f t="shared" ref="AJ11:AJ39" si="6">AI11*AH11</f>
        <v>31329579.960000005</v>
      </c>
      <c r="AK11" s="60">
        <f t="shared" si="1"/>
        <v>35089129.555200011</v>
      </c>
      <c r="AL11" s="61">
        <v>25767</v>
      </c>
      <c r="AM11" s="62">
        <v>1258.45</v>
      </c>
      <c r="AN11" s="60">
        <f t="shared" ref="AN11:AN40" si="7">AM11*AL11</f>
        <v>32426481.150000002</v>
      </c>
      <c r="AO11" s="60">
        <f t="shared" si="2"/>
        <v>36317658.888000004</v>
      </c>
      <c r="AP11" s="61">
        <v>25767</v>
      </c>
      <c r="AQ11" s="62">
        <v>1302.49</v>
      </c>
      <c r="AR11" s="60">
        <f t="shared" ref="AR11:AR40" si="8">AQ11*AP11</f>
        <v>33561259.829999998</v>
      </c>
      <c r="AS11" s="60">
        <f t="shared" si="3"/>
        <v>37588611.009599999</v>
      </c>
      <c r="AT11" s="61">
        <v>25767</v>
      </c>
      <c r="AU11" s="63">
        <v>1348.08</v>
      </c>
      <c r="AV11" s="60">
        <f t="shared" ref="AV11:AV40" si="9">AU11*AT11</f>
        <v>34735977.359999999</v>
      </c>
      <c r="AW11" s="60">
        <f t="shared" si="4"/>
        <v>38904294.643200003</v>
      </c>
      <c r="AX11" s="61">
        <v>133257</v>
      </c>
      <c r="AY11" s="60">
        <v>0</v>
      </c>
      <c r="AZ11" s="60">
        <v>0</v>
      </c>
      <c r="BA11" s="35" t="s">
        <v>245</v>
      </c>
      <c r="BB11" s="35"/>
      <c r="BC11" s="54"/>
      <c r="BD11" s="54"/>
      <c r="BE11" s="35"/>
      <c r="BF11" s="35" t="s">
        <v>288</v>
      </c>
      <c r="BG11" s="54"/>
      <c r="BH11" s="99"/>
      <c r="BI11" s="99"/>
      <c r="BJ11" s="34"/>
      <c r="BK11" s="99"/>
      <c r="BL11" s="47"/>
      <c r="BM11" s="47" t="s">
        <v>250</v>
      </c>
    </row>
    <row r="12" spans="1:65" s="78" customFormat="1" ht="12" customHeight="1" x14ac:dyDescent="0.2">
      <c r="A12" s="42" t="s">
        <v>275</v>
      </c>
      <c r="B12" s="107" t="s">
        <v>426</v>
      </c>
      <c r="C12" s="35"/>
      <c r="D12" s="47"/>
      <c r="E12" s="56"/>
      <c r="F12" s="54" t="s">
        <v>12</v>
      </c>
      <c r="G12" s="42" t="s">
        <v>289</v>
      </c>
      <c r="H12" s="31">
        <v>270006774</v>
      </c>
      <c r="I12" s="42" t="s">
        <v>64</v>
      </c>
      <c r="J12" s="64" t="s">
        <v>290</v>
      </c>
      <c r="K12" s="15" t="s">
        <v>25</v>
      </c>
      <c r="L12" s="54"/>
      <c r="M12" s="54" t="s">
        <v>60</v>
      </c>
      <c r="N12" s="55">
        <v>30</v>
      </c>
      <c r="O12" s="56">
        <v>230000000</v>
      </c>
      <c r="P12" s="54" t="s">
        <v>283</v>
      </c>
      <c r="Q12" s="35" t="s">
        <v>272</v>
      </c>
      <c r="R12" s="57" t="s">
        <v>234</v>
      </c>
      <c r="S12" s="56">
        <v>230000000</v>
      </c>
      <c r="T12" s="54" t="s">
        <v>284</v>
      </c>
      <c r="U12" s="54" t="s">
        <v>11</v>
      </c>
      <c r="V12" s="58"/>
      <c r="W12" s="27" t="s">
        <v>264</v>
      </c>
      <c r="X12" s="27" t="s">
        <v>285</v>
      </c>
      <c r="Y12" s="56">
        <v>30</v>
      </c>
      <c r="Z12" s="56">
        <v>60</v>
      </c>
      <c r="AA12" s="59">
        <v>10</v>
      </c>
      <c r="AB12" s="54" t="s">
        <v>286</v>
      </c>
      <c r="AC12" s="27" t="s">
        <v>236</v>
      </c>
      <c r="AD12" s="65">
        <v>39313</v>
      </c>
      <c r="AE12" s="65">
        <v>105</v>
      </c>
      <c r="AF12" s="60">
        <f t="shared" si="5"/>
        <v>4127865</v>
      </c>
      <c r="AG12" s="60">
        <f t="shared" si="0"/>
        <v>4623208.8000000007</v>
      </c>
      <c r="AH12" s="61">
        <v>33742</v>
      </c>
      <c r="AI12" s="66">
        <v>108.66</v>
      </c>
      <c r="AJ12" s="60">
        <f t="shared" si="6"/>
        <v>3666405.7199999997</v>
      </c>
      <c r="AK12" s="60">
        <f t="shared" si="1"/>
        <v>4106374.4064000002</v>
      </c>
      <c r="AL12" s="61">
        <v>33742</v>
      </c>
      <c r="AM12" s="62">
        <v>112.47</v>
      </c>
      <c r="AN12" s="60">
        <f t="shared" si="7"/>
        <v>3794962.7399999998</v>
      </c>
      <c r="AO12" s="60">
        <f t="shared" si="2"/>
        <v>4250358.2687999997</v>
      </c>
      <c r="AP12" s="61">
        <v>33742</v>
      </c>
      <c r="AQ12" s="62">
        <v>116.41</v>
      </c>
      <c r="AR12" s="60">
        <f t="shared" si="8"/>
        <v>3927906.2199999997</v>
      </c>
      <c r="AS12" s="60">
        <f t="shared" si="3"/>
        <v>4399254.9664000003</v>
      </c>
      <c r="AT12" s="61">
        <v>33742</v>
      </c>
      <c r="AU12" s="63">
        <v>120.48</v>
      </c>
      <c r="AV12" s="60">
        <f t="shared" si="9"/>
        <v>4065236.16</v>
      </c>
      <c r="AW12" s="60">
        <f t="shared" si="4"/>
        <v>4553064.4992000004</v>
      </c>
      <c r="AX12" s="61">
        <v>174281</v>
      </c>
      <c r="AY12" s="60">
        <v>0</v>
      </c>
      <c r="AZ12" s="60">
        <v>0</v>
      </c>
      <c r="BA12" s="35" t="s">
        <v>245</v>
      </c>
      <c r="BB12" s="35"/>
      <c r="BC12" s="54"/>
      <c r="BD12" s="54"/>
      <c r="BE12" s="35"/>
      <c r="BF12" s="35" t="s">
        <v>291</v>
      </c>
      <c r="BG12" s="54"/>
      <c r="BH12" s="99"/>
      <c r="BI12" s="99"/>
      <c r="BJ12" s="34"/>
      <c r="BK12" s="99"/>
      <c r="BL12" s="47"/>
      <c r="BM12" s="47" t="s">
        <v>250</v>
      </c>
    </row>
    <row r="13" spans="1:65" s="78" customFormat="1" ht="12" customHeight="1" x14ac:dyDescent="0.2">
      <c r="A13" s="42" t="s">
        <v>275</v>
      </c>
      <c r="B13" s="107" t="s">
        <v>426</v>
      </c>
      <c r="C13" s="35"/>
      <c r="D13" s="152" t="s">
        <v>12</v>
      </c>
      <c r="E13" s="56"/>
      <c r="F13" s="54" t="s">
        <v>13</v>
      </c>
      <c r="G13" s="42" t="s">
        <v>289</v>
      </c>
      <c r="H13" s="31">
        <v>270008131</v>
      </c>
      <c r="I13" s="42" t="s">
        <v>64</v>
      </c>
      <c r="J13" s="64" t="s">
        <v>290</v>
      </c>
      <c r="K13" s="15" t="s">
        <v>25</v>
      </c>
      <c r="L13" s="54"/>
      <c r="M13" s="54" t="s">
        <v>60</v>
      </c>
      <c r="N13" s="55">
        <v>30</v>
      </c>
      <c r="O13" s="56">
        <v>230000000</v>
      </c>
      <c r="P13" s="54" t="s">
        <v>283</v>
      </c>
      <c r="Q13" s="35" t="s">
        <v>272</v>
      </c>
      <c r="R13" s="57" t="s">
        <v>234</v>
      </c>
      <c r="S13" s="56">
        <v>230000000</v>
      </c>
      <c r="T13" s="54" t="s">
        <v>284</v>
      </c>
      <c r="U13" s="54" t="s">
        <v>11</v>
      </c>
      <c r="V13" s="58"/>
      <c r="W13" s="27" t="s">
        <v>264</v>
      </c>
      <c r="X13" s="27" t="s">
        <v>285</v>
      </c>
      <c r="Y13" s="56">
        <v>30</v>
      </c>
      <c r="Z13" s="56">
        <v>60</v>
      </c>
      <c r="AA13" s="59">
        <v>10</v>
      </c>
      <c r="AB13" s="54" t="s">
        <v>286</v>
      </c>
      <c r="AC13" s="27" t="s">
        <v>236</v>
      </c>
      <c r="AD13" s="65">
        <v>25852</v>
      </c>
      <c r="AE13" s="65">
        <v>640</v>
      </c>
      <c r="AF13" s="60">
        <f t="shared" si="5"/>
        <v>16545280</v>
      </c>
      <c r="AG13" s="60">
        <f t="shared" si="0"/>
        <v>18530713.600000001</v>
      </c>
      <c r="AH13" s="61">
        <v>22000</v>
      </c>
      <c r="AI13" s="66">
        <v>662.4</v>
      </c>
      <c r="AJ13" s="60">
        <f t="shared" si="6"/>
        <v>14572800</v>
      </c>
      <c r="AK13" s="60">
        <f t="shared" si="1"/>
        <v>16321536.000000002</v>
      </c>
      <c r="AL13" s="61">
        <v>22000</v>
      </c>
      <c r="AM13" s="62">
        <v>685.58</v>
      </c>
      <c r="AN13" s="60">
        <f t="shared" si="7"/>
        <v>15082760</v>
      </c>
      <c r="AO13" s="60">
        <f t="shared" si="2"/>
        <v>16892691.200000003</v>
      </c>
      <c r="AP13" s="61">
        <v>22000</v>
      </c>
      <c r="AQ13" s="62">
        <v>709.57</v>
      </c>
      <c r="AR13" s="60">
        <f t="shared" si="8"/>
        <v>15610540.000000002</v>
      </c>
      <c r="AS13" s="60">
        <f t="shared" si="3"/>
        <v>17483804.800000004</v>
      </c>
      <c r="AT13" s="61">
        <v>22000</v>
      </c>
      <c r="AU13" s="63">
        <v>734.41</v>
      </c>
      <c r="AV13" s="60">
        <f t="shared" si="9"/>
        <v>16157020</v>
      </c>
      <c r="AW13" s="60">
        <f t="shared" si="4"/>
        <v>18095862.400000002</v>
      </c>
      <c r="AX13" s="61">
        <v>113852</v>
      </c>
      <c r="AY13" s="60">
        <v>77968400</v>
      </c>
      <c r="AZ13" s="60">
        <v>87324608</v>
      </c>
      <c r="BA13" s="35" t="s">
        <v>245</v>
      </c>
      <c r="BB13" s="54"/>
      <c r="BC13" s="54"/>
      <c r="BD13" s="54"/>
      <c r="BE13" s="54"/>
      <c r="BF13" s="54" t="s">
        <v>292</v>
      </c>
      <c r="BG13" s="54"/>
      <c r="BH13" s="99"/>
      <c r="BI13" s="99"/>
      <c r="BJ13" s="34"/>
      <c r="BK13" s="99"/>
      <c r="BL13" s="47"/>
      <c r="BM13" s="47"/>
    </row>
    <row r="14" spans="1:65" s="78" customFormat="1" ht="12" customHeight="1" x14ac:dyDescent="0.2">
      <c r="A14" s="42" t="s">
        <v>275</v>
      </c>
      <c r="B14" s="107" t="s">
        <v>426</v>
      </c>
      <c r="C14" s="35"/>
      <c r="D14" s="47"/>
      <c r="E14" s="56"/>
      <c r="F14" s="54" t="s">
        <v>14</v>
      </c>
      <c r="G14" s="42" t="s">
        <v>293</v>
      </c>
      <c r="H14" s="31">
        <v>270009107</v>
      </c>
      <c r="I14" s="42" t="s">
        <v>64</v>
      </c>
      <c r="J14" s="64" t="s">
        <v>294</v>
      </c>
      <c r="K14" s="15" t="s">
        <v>25</v>
      </c>
      <c r="L14" s="54"/>
      <c r="M14" s="54" t="s">
        <v>60</v>
      </c>
      <c r="N14" s="55">
        <v>30</v>
      </c>
      <c r="O14" s="56">
        <v>230000000</v>
      </c>
      <c r="P14" s="54" t="s">
        <v>283</v>
      </c>
      <c r="Q14" s="35" t="s">
        <v>272</v>
      </c>
      <c r="R14" s="57" t="s">
        <v>234</v>
      </c>
      <c r="S14" s="56">
        <v>230000000</v>
      </c>
      <c r="T14" s="54" t="s">
        <v>284</v>
      </c>
      <c r="U14" s="54" t="s">
        <v>11</v>
      </c>
      <c r="V14" s="58"/>
      <c r="W14" s="27" t="s">
        <v>264</v>
      </c>
      <c r="X14" s="27" t="s">
        <v>285</v>
      </c>
      <c r="Y14" s="56">
        <v>30</v>
      </c>
      <c r="Z14" s="56">
        <v>60</v>
      </c>
      <c r="AA14" s="59">
        <v>10</v>
      </c>
      <c r="AB14" s="54" t="s">
        <v>286</v>
      </c>
      <c r="AC14" s="27" t="s">
        <v>236</v>
      </c>
      <c r="AD14" s="65">
        <v>44251</v>
      </c>
      <c r="AE14" s="65">
        <v>480</v>
      </c>
      <c r="AF14" s="60">
        <f t="shared" si="5"/>
        <v>21240480</v>
      </c>
      <c r="AG14" s="60">
        <f t="shared" si="0"/>
        <v>23789337.600000001</v>
      </c>
      <c r="AH14" s="61">
        <v>35409</v>
      </c>
      <c r="AI14" s="66">
        <v>496.79999999999995</v>
      </c>
      <c r="AJ14" s="60">
        <f t="shared" si="6"/>
        <v>17591191.199999999</v>
      </c>
      <c r="AK14" s="60">
        <f t="shared" si="1"/>
        <v>19702134.144000001</v>
      </c>
      <c r="AL14" s="61">
        <v>35409</v>
      </c>
      <c r="AM14" s="62">
        <v>514.17999999999995</v>
      </c>
      <c r="AN14" s="60">
        <f t="shared" si="7"/>
        <v>18206599.619999997</v>
      </c>
      <c r="AO14" s="60">
        <f t="shared" si="2"/>
        <v>20391391.5744</v>
      </c>
      <c r="AP14" s="61">
        <v>35409</v>
      </c>
      <c r="AQ14" s="62">
        <v>532.17999999999995</v>
      </c>
      <c r="AR14" s="60">
        <f t="shared" si="8"/>
        <v>18843961.619999997</v>
      </c>
      <c r="AS14" s="60">
        <f t="shared" si="3"/>
        <v>21105237.014399998</v>
      </c>
      <c r="AT14" s="61">
        <v>35409</v>
      </c>
      <c r="AU14" s="63">
        <v>550.80999999999995</v>
      </c>
      <c r="AV14" s="60">
        <f t="shared" si="9"/>
        <v>19503631.289999999</v>
      </c>
      <c r="AW14" s="60">
        <f t="shared" si="4"/>
        <v>21844067.044800002</v>
      </c>
      <c r="AX14" s="61">
        <v>185887</v>
      </c>
      <c r="AY14" s="60">
        <v>0</v>
      </c>
      <c r="AZ14" s="60">
        <v>0</v>
      </c>
      <c r="BA14" s="35" t="s">
        <v>245</v>
      </c>
      <c r="BB14" s="35"/>
      <c r="BC14" s="54"/>
      <c r="BD14" s="54"/>
      <c r="BE14" s="35"/>
      <c r="BF14" s="35" t="s">
        <v>295</v>
      </c>
      <c r="BG14" s="54"/>
      <c r="BH14" s="99"/>
      <c r="BI14" s="99"/>
      <c r="BJ14" s="34"/>
      <c r="BK14" s="99"/>
      <c r="BL14" s="47"/>
      <c r="BM14" s="47" t="s">
        <v>250</v>
      </c>
    </row>
    <row r="15" spans="1:65" s="78" customFormat="1" ht="12" customHeight="1" x14ac:dyDescent="0.2">
      <c r="A15" s="42" t="s">
        <v>275</v>
      </c>
      <c r="B15" s="107" t="s">
        <v>426</v>
      </c>
      <c r="C15" s="35"/>
      <c r="D15" s="152" t="s">
        <v>8</v>
      </c>
      <c r="E15" s="56"/>
      <c r="F15" s="54" t="s">
        <v>8</v>
      </c>
      <c r="G15" s="42" t="s">
        <v>296</v>
      </c>
      <c r="H15" s="31">
        <v>270009108</v>
      </c>
      <c r="I15" s="42" t="s">
        <v>65</v>
      </c>
      <c r="J15" s="64" t="s">
        <v>297</v>
      </c>
      <c r="K15" s="15" t="s">
        <v>25</v>
      </c>
      <c r="L15" s="54"/>
      <c r="M15" s="54" t="s">
        <v>60</v>
      </c>
      <c r="N15" s="55">
        <v>30</v>
      </c>
      <c r="O15" s="56">
        <v>230000000</v>
      </c>
      <c r="P15" s="54" t="s">
        <v>283</v>
      </c>
      <c r="Q15" s="35" t="s">
        <v>272</v>
      </c>
      <c r="R15" s="57" t="s">
        <v>234</v>
      </c>
      <c r="S15" s="56">
        <v>230000000</v>
      </c>
      <c r="T15" s="54" t="s">
        <v>284</v>
      </c>
      <c r="U15" s="54" t="s">
        <v>11</v>
      </c>
      <c r="V15" s="58"/>
      <c r="W15" s="27" t="s">
        <v>264</v>
      </c>
      <c r="X15" s="27" t="s">
        <v>285</v>
      </c>
      <c r="Y15" s="56">
        <v>30</v>
      </c>
      <c r="Z15" s="56">
        <v>60</v>
      </c>
      <c r="AA15" s="59">
        <v>10</v>
      </c>
      <c r="AB15" s="54" t="s">
        <v>286</v>
      </c>
      <c r="AC15" s="27" t="s">
        <v>236</v>
      </c>
      <c r="AD15" s="65">
        <v>2467</v>
      </c>
      <c r="AE15" s="65">
        <v>2000</v>
      </c>
      <c r="AF15" s="60">
        <f t="shared" si="5"/>
        <v>4934000</v>
      </c>
      <c r="AG15" s="60">
        <f t="shared" si="0"/>
        <v>5526080.0000000009</v>
      </c>
      <c r="AH15" s="61">
        <v>2286</v>
      </c>
      <c r="AI15" s="66">
        <v>2070</v>
      </c>
      <c r="AJ15" s="60">
        <f t="shared" si="6"/>
        <v>4732020</v>
      </c>
      <c r="AK15" s="60">
        <f t="shared" si="1"/>
        <v>5299862.4000000004</v>
      </c>
      <c r="AL15" s="61">
        <v>2286</v>
      </c>
      <c r="AM15" s="62">
        <v>2142.4499999999998</v>
      </c>
      <c r="AN15" s="60">
        <f t="shared" si="7"/>
        <v>4897640.6999999993</v>
      </c>
      <c r="AO15" s="60">
        <f t="shared" si="2"/>
        <v>5485357.5839999998</v>
      </c>
      <c r="AP15" s="61">
        <v>2286</v>
      </c>
      <c r="AQ15" s="62">
        <v>2217.4299999999998</v>
      </c>
      <c r="AR15" s="60">
        <f t="shared" si="8"/>
        <v>5069044.9799999995</v>
      </c>
      <c r="AS15" s="60">
        <f t="shared" si="3"/>
        <v>5677330.3776000002</v>
      </c>
      <c r="AT15" s="61">
        <v>2286</v>
      </c>
      <c r="AU15" s="63">
        <v>2295.04</v>
      </c>
      <c r="AV15" s="60">
        <f t="shared" si="9"/>
        <v>5246461.4399999995</v>
      </c>
      <c r="AW15" s="60">
        <f t="shared" si="4"/>
        <v>5876036.8128000004</v>
      </c>
      <c r="AX15" s="61">
        <v>11611</v>
      </c>
      <c r="AY15" s="60">
        <v>24879167.119999997</v>
      </c>
      <c r="AZ15" s="60">
        <v>27864667.174400002</v>
      </c>
      <c r="BA15" s="35" t="s">
        <v>245</v>
      </c>
      <c r="BB15" s="35"/>
      <c r="BC15" s="54"/>
      <c r="BD15" s="54"/>
      <c r="BE15" s="35"/>
      <c r="BF15" s="35" t="s">
        <v>298</v>
      </c>
      <c r="BG15" s="54"/>
      <c r="BH15" s="99"/>
      <c r="BI15" s="99"/>
      <c r="BJ15" s="34"/>
      <c r="BK15" s="99"/>
      <c r="BL15" s="47"/>
      <c r="BM15" s="47"/>
    </row>
    <row r="16" spans="1:65" s="78" customFormat="1" ht="12" customHeight="1" x14ac:dyDescent="0.2">
      <c r="A16" s="42" t="s">
        <v>275</v>
      </c>
      <c r="B16" s="107" t="s">
        <v>426</v>
      </c>
      <c r="C16" s="35"/>
      <c r="D16" s="47"/>
      <c r="E16" s="56"/>
      <c r="F16" s="54" t="s">
        <v>17</v>
      </c>
      <c r="G16" s="42" t="s">
        <v>299</v>
      </c>
      <c r="H16" s="31">
        <v>270009109</v>
      </c>
      <c r="I16" s="42" t="s">
        <v>64</v>
      </c>
      <c r="J16" s="64" t="s">
        <v>300</v>
      </c>
      <c r="K16" s="15" t="s">
        <v>25</v>
      </c>
      <c r="L16" s="54"/>
      <c r="M16" s="54" t="s">
        <v>60</v>
      </c>
      <c r="N16" s="55">
        <v>30</v>
      </c>
      <c r="O16" s="56">
        <v>230000000</v>
      </c>
      <c r="P16" s="54" t="s">
        <v>283</v>
      </c>
      <c r="Q16" s="35" t="s">
        <v>272</v>
      </c>
      <c r="R16" s="57" t="s">
        <v>234</v>
      </c>
      <c r="S16" s="56">
        <v>230000000</v>
      </c>
      <c r="T16" s="54" t="s">
        <v>284</v>
      </c>
      <c r="U16" s="54" t="s">
        <v>11</v>
      </c>
      <c r="V16" s="58"/>
      <c r="W16" s="27" t="s">
        <v>264</v>
      </c>
      <c r="X16" s="27" t="s">
        <v>285</v>
      </c>
      <c r="Y16" s="56">
        <v>30</v>
      </c>
      <c r="Z16" s="56">
        <v>60</v>
      </c>
      <c r="AA16" s="59">
        <v>10</v>
      </c>
      <c r="AB16" s="54" t="s">
        <v>286</v>
      </c>
      <c r="AC16" s="27" t="s">
        <v>236</v>
      </c>
      <c r="AD16" s="65">
        <v>10939</v>
      </c>
      <c r="AE16" s="65">
        <v>1350</v>
      </c>
      <c r="AF16" s="60">
        <f t="shared" si="5"/>
        <v>14767650</v>
      </c>
      <c r="AG16" s="60">
        <f t="shared" si="0"/>
        <v>16539768.000000002</v>
      </c>
      <c r="AH16" s="61">
        <v>9339</v>
      </c>
      <c r="AI16" s="66">
        <v>1397.25</v>
      </c>
      <c r="AJ16" s="60">
        <f t="shared" si="6"/>
        <v>13048917.75</v>
      </c>
      <c r="AK16" s="60">
        <f t="shared" si="1"/>
        <v>14614787.880000001</v>
      </c>
      <c r="AL16" s="61">
        <v>9339</v>
      </c>
      <c r="AM16" s="62">
        <v>1446.15</v>
      </c>
      <c r="AN16" s="60">
        <f t="shared" si="7"/>
        <v>13505594.850000001</v>
      </c>
      <c r="AO16" s="60">
        <f t="shared" si="2"/>
        <v>15126266.232000003</v>
      </c>
      <c r="AP16" s="61">
        <v>9339</v>
      </c>
      <c r="AQ16" s="62">
        <v>1496.76</v>
      </c>
      <c r="AR16" s="60">
        <f t="shared" si="8"/>
        <v>13978241.640000001</v>
      </c>
      <c r="AS16" s="60">
        <f t="shared" si="3"/>
        <v>15655630.636800002</v>
      </c>
      <c r="AT16" s="61">
        <v>9339</v>
      </c>
      <c r="AU16" s="63">
        <v>1549.15</v>
      </c>
      <c r="AV16" s="60">
        <f t="shared" si="9"/>
        <v>14467511.850000001</v>
      </c>
      <c r="AW16" s="60">
        <f t="shared" si="4"/>
        <v>16203613.272000004</v>
      </c>
      <c r="AX16" s="61">
        <v>48295</v>
      </c>
      <c r="AY16" s="60">
        <v>0</v>
      </c>
      <c r="AZ16" s="60">
        <v>0</v>
      </c>
      <c r="BA16" s="35" t="s">
        <v>245</v>
      </c>
      <c r="BB16" s="35"/>
      <c r="BC16" s="54"/>
      <c r="BD16" s="54"/>
      <c r="BE16" s="35"/>
      <c r="BF16" s="35" t="s">
        <v>301</v>
      </c>
      <c r="BG16" s="54"/>
      <c r="BH16" s="99"/>
      <c r="BI16" s="99"/>
      <c r="BJ16" s="34"/>
      <c r="BK16" s="99"/>
      <c r="BL16" s="47"/>
      <c r="BM16" s="47" t="s">
        <v>250</v>
      </c>
    </row>
    <row r="17" spans="1:66" s="78" customFormat="1" ht="12" customHeight="1" x14ac:dyDescent="0.2">
      <c r="A17" s="35" t="s">
        <v>302</v>
      </c>
      <c r="B17" s="107" t="s">
        <v>426</v>
      </c>
      <c r="C17" s="35"/>
      <c r="D17" s="47"/>
      <c r="E17" s="56"/>
      <c r="F17" s="54" t="s">
        <v>29</v>
      </c>
      <c r="G17" s="54" t="s">
        <v>303</v>
      </c>
      <c r="H17" s="77">
        <v>220016064</v>
      </c>
      <c r="I17" s="54" t="s">
        <v>304</v>
      </c>
      <c r="J17" s="54" t="s">
        <v>305</v>
      </c>
      <c r="K17" s="54" t="s">
        <v>25</v>
      </c>
      <c r="L17" s="54"/>
      <c r="M17" s="54" t="s">
        <v>60</v>
      </c>
      <c r="N17" s="55">
        <v>30</v>
      </c>
      <c r="O17" s="56">
        <v>230000000</v>
      </c>
      <c r="P17" s="54" t="s">
        <v>283</v>
      </c>
      <c r="Q17" s="35" t="s">
        <v>272</v>
      </c>
      <c r="R17" s="57" t="s">
        <v>234</v>
      </c>
      <c r="S17" s="56">
        <v>230000000</v>
      </c>
      <c r="T17" s="54" t="s">
        <v>284</v>
      </c>
      <c r="U17" s="54" t="s">
        <v>11</v>
      </c>
      <c r="V17" s="58"/>
      <c r="W17" s="27" t="s">
        <v>264</v>
      </c>
      <c r="X17" s="27" t="s">
        <v>285</v>
      </c>
      <c r="Y17" s="56">
        <v>30</v>
      </c>
      <c r="Z17" s="56">
        <v>60</v>
      </c>
      <c r="AA17" s="59">
        <v>10</v>
      </c>
      <c r="AB17" s="54" t="s">
        <v>286</v>
      </c>
      <c r="AC17" s="27" t="s">
        <v>236</v>
      </c>
      <c r="AD17" s="61">
        <v>85</v>
      </c>
      <c r="AE17" s="60">
        <v>17686.830000000002</v>
      </c>
      <c r="AF17" s="60">
        <f t="shared" si="5"/>
        <v>1503380.55</v>
      </c>
      <c r="AG17" s="60">
        <f t="shared" si="0"/>
        <v>1683786.2160000002</v>
      </c>
      <c r="AH17" s="61">
        <v>230</v>
      </c>
      <c r="AI17" s="67">
        <v>17686.830000000002</v>
      </c>
      <c r="AJ17" s="60">
        <f t="shared" si="6"/>
        <v>4067970.9000000004</v>
      </c>
      <c r="AK17" s="60">
        <f t="shared" si="1"/>
        <v>4556127.4080000008</v>
      </c>
      <c r="AL17" s="61">
        <v>230</v>
      </c>
      <c r="AM17" s="62">
        <v>17686.830000000002</v>
      </c>
      <c r="AN17" s="60">
        <f t="shared" si="7"/>
        <v>4067970.9000000004</v>
      </c>
      <c r="AO17" s="60">
        <f t="shared" si="2"/>
        <v>4556127.4080000008</v>
      </c>
      <c r="AP17" s="61">
        <v>230</v>
      </c>
      <c r="AQ17" s="62">
        <v>17686.830000000002</v>
      </c>
      <c r="AR17" s="60">
        <f t="shared" si="8"/>
        <v>4067970.9000000004</v>
      </c>
      <c r="AS17" s="60">
        <f t="shared" si="3"/>
        <v>4556127.4080000008</v>
      </c>
      <c r="AT17" s="61">
        <v>230</v>
      </c>
      <c r="AU17" s="63">
        <v>17686.830000000002</v>
      </c>
      <c r="AV17" s="60">
        <f t="shared" si="9"/>
        <v>4067970.9000000004</v>
      </c>
      <c r="AW17" s="60">
        <f t="shared" si="4"/>
        <v>4556127.4080000008</v>
      </c>
      <c r="AX17" s="61">
        <v>1005</v>
      </c>
      <c r="AY17" s="60">
        <v>0</v>
      </c>
      <c r="AZ17" s="60">
        <v>0</v>
      </c>
      <c r="BA17" s="35" t="s">
        <v>245</v>
      </c>
      <c r="BB17" s="35"/>
      <c r="BC17" s="54"/>
      <c r="BD17" s="54"/>
      <c r="BE17" s="35"/>
      <c r="BF17" s="35" t="s">
        <v>306</v>
      </c>
      <c r="BG17" s="54"/>
      <c r="BH17" s="99"/>
      <c r="BI17" s="99"/>
      <c r="BJ17" s="34"/>
      <c r="BK17" s="99"/>
      <c r="BL17" s="47"/>
      <c r="BM17" s="47" t="s">
        <v>250</v>
      </c>
    </row>
    <row r="18" spans="1:66" s="78" customFormat="1" ht="12" customHeight="1" x14ac:dyDescent="0.2">
      <c r="A18" s="35" t="s">
        <v>302</v>
      </c>
      <c r="B18" s="107" t="s">
        <v>426</v>
      </c>
      <c r="C18" s="35"/>
      <c r="D18" s="47"/>
      <c r="E18" s="56"/>
      <c r="F18" s="54" t="s">
        <v>31</v>
      </c>
      <c r="G18" s="54" t="s">
        <v>307</v>
      </c>
      <c r="H18" s="77">
        <v>220016074</v>
      </c>
      <c r="I18" s="54" t="s">
        <v>308</v>
      </c>
      <c r="J18" s="54" t="s">
        <v>309</v>
      </c>
      <c r="K18" s="54" t="s">
        <v>25</v>
      </c>
      <c r="L18" s="54"/>
      <c r="M18" s="54" t="s">
        <v>60</v>
      </c>
      <c r="N18" s="55">
        <v>30</v>
      </c>
      <c r="O18" s="56">
        <v>230000000</v>
      </c>
      <c r="P18" s="54" t="s">
        <v>283</v>
      </c>
      <c r="Q18" s="35" t="s">
        <v>272</v>
      </c>
      <c r="R18" s="57" t="s">
        <v>234</v>
      </c>
      <c r="S18" s="56">
        <v>230000000</v>
      </c>
      <c r="T18" s="54" t="s">
        <v>284</v>
      </c>
      <c r="U18" s="54" t="s">
        <v>11</v>
      </c>
      <c r="V18" s="58"/>
      <c r="W18" s="27" t="s">
        <v>264</v>
      </c>
      <c r="X18" s="27" t="s">
        <v>285</v>
      </c>
      <c r="Y18" s="56">
        <v>30</v>
      </c>
      <c r="Z18" s="56">
        <v>60</v>
      </c>
      <c r="AA18" s="59">
        <v>10</v>
      </c>
      <c r="AB18" s="54" t="s">
        <v>286</v>
      </c>
      <c r="AC18" s="27" t="s">
        <v>236</v>
      </c>
      <c r="AD18" s="61">
        <v>27</v>
      </c>
      <c r="AE18" s="60">
        <v>388293.15</v>
      </c>
      <c r="AF18" s="60">
        <f t="shared" si="5"/>
        <v>10483915.050000001</v>
      </c>
      <c r="AG18" s="60">
        <f t="shared" si="0"/>
        <v>11741984.856000002</v>
      </c>
      <c r="AH18" s="61">
        <v>28</v>
      </c>
      <c r="AI18" s="67">
        <v>388293.15</v>
      </c>
      <c r="AJ18" s="60">
        <f t="shared" si="6"/>
        <v>10872208.200000001</v>
      </c>
      <c r="AK18" s="60">
        <f t="shared" si="1"/>
        <v>12176873.184000002</v>
      </c>
      <c r="AL18" s="61">
        <v>28</v>
      </c>
      <c r="AM18" s="62">
        <v>388293.15</v>
      </c>
      <c r="AN18" s="60">
        <f t="shared" si="7"/>
        <v>10872208.200000001</v>
      </c>
      <c r="AO18" s="60">
        <f t="shared" si="2"/>
        <v>12176873.184000002</v>
      </c>
      <c r="AP18" s="61">
        <v>28</v>
      </c>
      <c r="AQ18" s="62">
        <v>388293.15</v>
      </c>
      <c r="AR18" s="60">
        <f t="shared" si="8"/>
        <v>10872208.200000001</v>
      </c>
      <c r="AS18" s="60">
        <f t="shared" si="3"/>
        <v>12176873.184000002</v>
      </c>
      <c r="AT18" s="61">
        <v>28</v>
      </c>
      <c r="AU18" s="63">
        <v>388293.15</v>
      </c>
      <c r="AV18" s="60">
        <f t="shared" si="9"/>
        <v>10872208.200000001</v>
      </c>
      <c r="AW18" s="60">
        <f t="shared" si="4"/>
        <v>12176873.184000002</v>
      </c>
      <c r="AX18" s="61">
        <v>139</v>
      </c>
      <c r="AY18" s="60">
        <v>0</v>
      </c>
      <c r="AZ18" s="60">
        <v>0</v>
      </c>
      <c r="BA18" s="35" t="s">
        <v>245</v>
      </c>
      <c r="BB18" s="35"/>
      <c r="BC18" s="54"/>
      <c r="BD18" s="54"/>
      <c r="BE18" s="35"/>
      <c r="BF18" s="35" t="s">
        <v>310</v>
      </c>
      <c r="BG18" s="54"/>
      <c r="BH18" s="99"/>
      <c r="BI18" s="99"/>
      <c r="BJ18" s="34"/>
      <c r="BK18" s="99"/>
      <c r="BL18" s="47"/>
      <c r="BM18" s="47"/>
    </row>
    <row r="19" spans="1:66" s="78" customFormat="1" ht="11.25" customHeight="1" x14ac:dyDescent="0.2">
      <c r="A19" s="35" t="s">
        <v>302</v>
      </c>
      <c r="B19" s="107" t="s">
        <v>426</v>
      </c>
      <c r="C19" s="47"/>
      <c r="D19" s="44" t="s">
        <v>54</v>
      </c>
      <c r="F19" s="56" t="s">
        <v>32</v>
      </c>
      <c r="G19" s="54" t="s">
        <v>307</v>
      </c>
      <c r="H19" s="56">
        <v>220016074</v>
      </c>
      <c r="I19" s="54" t="s">
        <v>308</v>
      </c>
      <c r="J19" s="11" t="s">
        <v>309</v>
      </c>
      <c r="K19" s="54" t="s">
        <v>25</v>
      </c>
      <c r="L19" s="54"/>
      <c r="M19" s="54" t="s">
        <v>60</v>
      </c>
      <c r="N19" s="35" t="s">
        <v>210</v>
      </c>
      <c r="O19" s="35" t="s">
        <v>232</v>
      </c>
      <c r="P19" s="54" t="s">
        <v>283</v>
      </c>
      <c r="Q19" s="304" t="s">
        <v>434</v>
      </c>
      <c r="R19" s="54" t="s">
        <v>234</v>
      </c>
      <c r="S19" s="35" t="s">
        <v>232</v>
      </c>
      <c r="T19" s="54" t="s">
        <v>284</v>
      </c>
      <c r="U19" s="54" t="s">
        <v>11</v>
      </c>
      <c r="V19" s="58"/>
      <c r="W19" s="54">
        <v>1.2019</v>
      </c>
      <c r="X19" s="35" t="s">
        <v>285</v>
      </c>
      <c r="Y19" s="35" t="s">
        <v>435</v>
      </c>
      <c r="Z19" s="35" t="s">
        <v>436</v>
      </c>
      <c r="AA19" s="302">
        <v>10</v>
      </c>
      <c r="AB19" s="54" t="s">
        <v>286</v>
      </c>
      <c r="AC19" s="54"/>
      <c r="AD19" s="101">
        <v>27</v>
      </c>
      <c r="AE19" s="102">
        <v>388293.15</v>
      </c>
      <c r="AF19" s="306">
        <f t="shared" ref="AF19" si="10">AD19*AE19</f>
        <v>10483915.050000001</v>
      </c>
      <c r="AG19" s="102">
        <f t="shared" si="0"/>
        <v>11741984.856000002</v>
      </c>
      <c r="AH19" s="101">
        <v>28</v>
      </c>
      <c r="AI19" s="102">
        <v>388293.15</v>
      </c>
      <c r="AJ19" s="102">
        <f t="shared" ref="AJ19" si="11">AH19*AI19</f>
        <v>10872208.200000001</v>
      </c>
      <c r="AK19" s="102">
        <f t="shared" si="1"/>
        <v>12176873.184000002</v>
      </c>
      <c r="AL19" s="101">
        <v>28</v>
      </c>
      <c r="AM19" s="102">
        <v>388293.15</v>
      </c>
      <c r="AN19" s="102">
        <f t="shared" ref="AN19" si="12">AL19*AM19</f>
        <v>10872208.200000001</v>
      </c>
      <c r="AO19" s="102">
        <f t="shared" si="2"/>
        <v>12176873.184000002</v>
      </c>
      <c r="AP19" s="101">
        <v>28</v>
      </c>
      <c r="AQ19" s="102">
        <v>388293.15</v>
      </c>
      <c r="AR19" s="102">
        <f t="shared" ref="AR19" si="13">AP19*AQ19</f>
        <v>10872208.200000001</v>
      </c>
      <c r="AS19" s="102">
        <f t="shared" si="3"/>
        <v>12176873.184000002</v>
      </c>
      <c r="AT19" s="101">
        <v>28</v>
      </c>
      <c r="AU19" s="102">
        <v>388293.15</v>
      </c>
      <c r="AV19" s="102">
        <f t="shared" ref="AV19" si="14">AT19*AU19</f>
        <v>10872208.200000001</v>
      </c>
      <c r="AW19" s="102">
        <f t="shared" si="4"/>
        <v>12176873.184000002</v>
      </c>
      <c r="AX19" s="101">
        <f t="shared" ref="AX19:AX20" si="15">AT19+AP19+AL19+AH19+AD19</f>
        <v>139</v>
      </c>
      <c r="AY19" s="102">
        <v>0</v>
      </c>
      <c r="AZ19" s="102">
        <v>0</v>
      </c>
      <c r="BA19" s="35" t="s">
        <v>245</v>
      </c>
      <c r="BB19" s="104"/>
      <c r="BC19" s="103"/>
      <c r="BD19" s="104"/>
      <c r="BE19" s="104"/>
      <c r="BF19" s="35" t="s">
        <v>310</v>
      </c>
      <c r="BG19" s="54"/>
      <c r="BH19" s="54"/>
      <c r="BI19" s="54"/>
      <c r="BJ19" s="54"/>
      <c r="BK19" s="54"/>
      <c r="BL19" s="54"/>
      <c r="BM19" s="35" t="s">
        <v>73</v>
      </c>
    </row>
    <row r="20" spans="1:66" s="78" customFormat="1" ht="13.15" customHeight="1" x14ac:dyDescent="0.2">
      <c r="A20" s="35" t="s">
        <v>442</v>
      </c>
      <c r="B20" s="15" t="s">
        <v>443</v>
      </c>
      <c r="C20" s="34" t="s">
        <v>513</v>
      </c>
      <c r="D20" s="56" t="s">
        <v>514</v>
      </c>
      <c r="E20" s="54"/>
      <c r="F20" s="56"/>
      <c r="G20" s="54" t="s">
        <v>307</v>
      </c>
      <c r="H20" s="56">
        <v>220016074</v>
      </c>
      <c r="I20" s="54" t="s">
        <v>308</v>
      </c>
      <c r="J20" s="11" t="s">
        <v>309</v>
      </c>
      <c r="K20" s="54" t="s">
        <v>25</v>
      </c>
      <c r="L20" s="54"/>
      <c r="M20" s="54" t="s">
        <v>60</v>
      </c>
      <c r="N20" s="35" t="s">
        <v>210</v>
      </c>
      <c r="O20" s="35" t="s">
        <v>232</v>
      </c>
      <c r="P20" s="54" t="s">
        <v>283</v>
      </c>
      <c r="Q20" s="304" t="s">
        <v>511</v>
      </c>
      <c r="R20" s="54" t="s">
        <v>234</v>
      </c>
      <c r="S20" s="35" t="s">
        <v>232</v>
      </c>
      <c r="T20" s="54" t="s">
        <v>284</v>
      </c>
      <c r="U20" s="54" t="s">
        <v>11</v>
      </c>
      <c r="V20" s="58"/>
      <c r="W20" s="153" t="s">
        <v>479</v>
      </c>
      <c r="X20" s="35" t="s">
        <v>285</v>
      </c>
      <c r="Y20" s="153">
        <v>30</v>
      </c>
      <c r="Z20" s="153" t="s">
        <v>243</v>
      </c>
      <c r="AA20" s="153">
        <v>10</v>
      </c>
      <c r="AB20" s="54" t="s">
        <v>286</v>
      </c>
      <c r="AC20" s="54"/>
      <c r="AD20" s="101">
        <v>30</v>
      </c>
      <c r="AE20" s="102">
        <v>388293.15</v>
      </c>
      <c r="AF20" s="102">
        <f>AD20*AE20</f>
        <v>11648794.5</v>
      </c>
      <c r="AG20" s="102">
        <f t="shared" si="0"/>
        <v>13046649.840000002</v>
      </c>
      <c r="AH20" s="101">
        <v>28</v>
      </c>
      <c r="AI20" s="102">
        <v>388293.15</v>
      </c>
      <c r="AJ20" s="102">
        <f>AH20*AI20</f>
        <v>10872208.200000001</v>
      </c>
      <c r="AK20" s="102">
        <f t="shared" si="1"/>
        <v>12176873.184000002</v>
      </c>
      <c r="AL20" s="101">
        <v>28</v>
      </c>
      <c r="AM20" s="102">
        <v>388293.15</v>
      </c>
      <c r="AN20" s="102">
        <f>AL20*AM20</f>
        <v>10872208.200000001</v>
      </c>
      <c r="AO20" s="102">
        <f t="shared" si="2"/>
        <v>12176873.184000002</v>
      </c>
      <c r="AP20" s="101">
        <v>28</v>
      </c>
      <c r="AQ20" s="102">
        <v>388293.15</v>
      </c>
      <c r="AR20" s="102">
        <f>AP20*AQ20</f>
        <v>10872208.200000001</v>
      </c>
      <c r="AS20" s="102">
        <f t="shared" si="3"/>
        <v>12176873.184000002</v>
      </c>
      <c r="AT20" s="101">
        <v>28</v>
      </c>
      <c r="AU20" s="102">
        <v>388293.15</v>
      </c>
      <c r="AV20" s="102">
        <f>AT20*AU20</f>
        <v>10872208.200000001</v>
      </c>
      <c r="AW20" s="102">
        <f t="shared" si="4"/>
        <v>12176873.184000002</v>
      </c>
      <c r="AX20" s="305">
        <f t="shared" si="15"/>
        <v>142</v>
      </c>
      <c r="AY20" s="102">
        <f>AF20+AJ20+AN20+AR20+AV20</f>
        <v>55137627.300000012</v>
      </c>
      <c r="AZ20" s="102">
        <f t="shared" ref="AZ20" si="16">AY20*1.12</f>
        <v>61754142.57600002</v>
      </c>
      <c r="BA20" s="35" t="s">
        <v>245</v>
      </c>
      <c r="BB20" s="104"/>
      <c r="BC20" s="103"/>
      <c r="BD20" s="104"/>
      <c r="BE20" s="104"/>
      <c r="BF20" s="35" t="s">
        <v>310</v>
      </c>
      <c r="BG20" s="54"/>
      <c r="BH20" s="54"/>
      <c r="BI20" s="54"/>
      <c r="BJ20" s="35" t="s">
        <v>73</v>
      </c>
      <c r="BK20" s="35" t="s">
        <v>73</v>
      </c>
      <c r="BL20" s="34"/>
      <c r="BN20" s="78" t="s">
        <v>512</v>
      </c>
    </row>
    <row r="21" spans="1:66" ht="13.15" customHeight="1" x14ac:dyDescent="0.2">
      <c r="A21" s="35" t="s">
        <v>302</v>
      </c>
      <c r="B21" s="107" t="s">
        <v>426</v>
      </c>
      <c r="C21" s="15"/>
      <c r="D21" s="15"/>
      <c r="E21" s="15"/>
      <c r="F21" s="15" t="s">
        <v>33</v>
      </c>
      <c r="G21" s="54" t="s">
        <v>307</v>
      </c>
      <c r="H21" s="77">
        <v>220016650</v>
      </c>
      <c r="I21" s="54" t="s">
        <v>308</v>
      </c>
      <c r="J21" s="54" t="s">
        <v>309</v>
      </c>
      <c r="K21" s="54" t="s">
        <v>25</v>
      </c>
      <c r="L21" s="54"/>
      <c r="M21" s="54" t="s">
        <v>60</v>
      </c>
      <c r="N21" s="55">
        <v>30</v>
      </c>
      <c r="O21" s="56">
        <v>230000000</v>
      </c>
      <c r="P21" s="54" t="s">
        <v>283</v>
      </c>
      <c r="Q21" s="35" t="s">
        <v>272</v>
      </c>
      <c r="R21" s="57" t="s">
        <v>234</v>
      </c>
      <c r="S21" s="56">
        <v>230000000</v>
      </c>
      <c r="T21" s="54" t="s">
        <v>284</v>
      </c>
      <c r="U21" s="54" t="s">
        <v>11</v>
      </c>
      <c r="V21" s="58"/>
      <c r="W21" s="27" t="s">
        <v>264</v>
      </c>
      <c r="X21" s="27" t="s">
        <v>285</v>
      </c>
      <c r="Y21" s="56">
        <v>30</v>
      </c>
      <c r="Z21" s="56">
        <v>60</v>
      </c>
      <c r="AA21" s="59">
        <v>10</v>
      </c>
      <c r="AB21" s="54" t="s">
        <v>286</v>
      </c>
      <c r="AC21" s="27" t="s">
        <v>236</v>
      </c>
      <c r="AD21" s="61">
        <v>30</v>
      </c>
      <c r="AE21" s="60">
        <v>403820</v>
      </c>
      <c r="AF21" s="60">
        <f t="shared" si="5"/>
        <v>12114600</v>
      </c>
      <c r="AG21" s="60">
        <f t="shared" si="0"/>
        <v>13568352.000000002</v>
      </c>
      <c r="AH21" s="61">
        <v>77</v>
      </c>
      <c r="AI21" s="67">
        <v>403820</v>
      </c>
      <c r="AJ21" s="60">
        <f t="shared" si="6"/>
        <v>31094140</v>
      </c>
      <c r="AK21" s="60">
        <f t="shared" si="1"/>
        <v>34825436.800000004</v>
      </c>
      <c r="AL21" s="61">
        <v>77</v>
      </c>
      <c r="AM21" s="62">
        <v>403820</v>
      </c>
      <c r="AN21" s="60">
        <f t="shared" si="7"/>
        <v>31094140</v>
      </c>
      <c r="AO21" s="60">
        <f t="shared" si="2"/>
        <v>34825436.800000004</v>
      </c>
      <c r="AP21" s="61">
        <v>77</v>
      </c>
      <c r="AQ21" s="62">
        <v>403820</v>
      </c>
      <c r="AR21" s="60">
        <f t="shared" si="8"/>
        <v>31094140</v>
      </c>
      <c r="AS21" s="60">
        <f t="shared" si="3"/>
        <v>34825436.800000004</v>
      </c>
      <c r="AT21" s="61">
        <v>77</v>
      </c>
      <c r="AU21" s="63">
        <v>403820</v>
      </c>
      <c r="AV21" s="60">
        <f t="shared" si="9"/>
        <v>31094140</v>
      </c>
      <c r="AW21" s="60">
        <f t="shared" si="4"/>
        <v>34825436.800000004</v>
      </c>
      <c r="AX21" s="61">
        <v>338</v>
      </c>
      <c r="AY21" s="60">
        <v>0</v>
      </c>
      <c r="AZ21" s="60">
        <v>0</v>
      </c>
      <c r="BA21" s="35" t="s">
        <v>245</v>
      </c>
      <c r="BB21" s="35"/>
      <c r="BC21" s="54"/>
      <c r="BD21" s="54"/>
      <c r="BE21" s="35"/>
      <c r="BF21" s="35" t="s">
        <v>311</v>
      </c>
      <c r="BG21" s="54"/>
      <c r="BH21" s="99"/>
      <c r="BI21" s="99"/>
      <c r="BJ21" s="34"/>
      <c r="BK21" s="99"/>
      <c r="BL21" s="15"/>
      <c r="BM21" s="15"/>
    </row>
    <row r="22" spans="1:66" s="78" customFormat="1" ht="11.25" customHeight="1" x14ac:dyDescent="0.2">
      <c r="A22" s="35" t="s">
        <v>302</v>
      </c>
      <c r="B22" s="107" t="s">
        <v>426</v>
      </c>
      <c r="C22" s="107"/>
      <c r="D22" s="44" t="s">
        <v>57</v>
      </c>
      <c r="E22" s="47"/>
      <c r="F22" s="56" t="s">
        <v>34</v>
      </c>
      <c r="G22" s="54" t="s">
        <v>307</v>
      </c>
      <c r="H22" s="56">
        <v>220016650</v>
      </c>
      <c r="I22" s="54" t="s">
        <v>308</v>
      </c>
      <c r="J22" s="11" t="s">
        <v>309</v>
      </c>
      <c r="K22" s="54" t="s">
        <v>25</v>
      </c>
      <c r="L22" s="54"/>
      <c r="M22" s="54" t="s">
        <v>60</v>
      </c>
      <c r="N22" s="35" t="s">
        <v>210</v>
      </c>
      <c r="O22" s="35" t="s">
        <v>232</v>
      </c>
      <c r="P22" s="54" t="s">
        <v>283</v>
      </c>
      <c r="Q22" s="304" t="s">
        <v>434</v>
      </c>
      <c r="R22" s="54" t="s">
        <v>234</v>
      </c>
      <c r="S22" s="35" t="s">
        <v>232</v>
      </c>
      <c r="T22" s="54" t="s">
        <v>284</v>
      </c>
      <c r="U22" s="54" t="s">
        <v>11</v>
      </c>
      <c r="V22" s="58"/>
      <c r="W22" s="54">
        <v>1.2019</v>
      </c>
      <c r="X22" s="35" t="s">
        <v>285</v>
      </c>
      <c r="Y22" s="35" t="s">
        <v>435</v>
      </c>
      <c r="Z22" s="35" t="s">
        <v>436</v>
      </c>
      <c r="AA22" s="302">
        <v>10</v>
      </c>
      <c r="AB22" s="54" t="s">
        <v>286</v>
      </c>
      <c r="AC22" s="54"/>
      <c r="AD22" s="101">
        <v>30</v>
      </c>
      <c r="AE22" s="102">
        <v>403820</v>
      </c>
      <c r="AF22" s="306">
        <f t="shared" ref="AF22:AF23" si="17">AD22*AE22</f>
        <v>12114600</v>
      </c>
      <c r="AG22" s="102">
        <f t="shared" si="0"/>
        <v>13568352.000000002</v>
      </c>
      <c r="AH22" s="101">
        <v>77</v>
      </c>
      <c r="AI22" s="102">
        <v>403820</v>
      </c>
      <c r="AJ22" s="102">
        <f t="shared" ref="AJ22:AJ23" si="18">AH22*AI22</f>
        <v>31094140</v>
      </c>
      <c r="AK22" s="102">
        <f t="shared" si="1"/>
        <v>34825436.800000004</v>
      </c>
      <c r="AL22" s="101">
        <v>77</v>
      </c>
      <c r="AM22" s="102">
        <v>403820</v>
      </c>
      <c r="AN22" s="102">
        <f t="shared" ref="AN22:AN23" si="19">AL22*AM22</f>
        <v>31094140</v>
      </c>
      <c r="AO22" s="102">
        <f t="shared" si="2"/>
        <v>34825436.800000004</v>
      </c>
      <c r="AP22" s="101">
        <v>77</v>
      </c>
      <c r="AQ22" s="102">
        <v>403820</v>
      </c>
      <c r="AR22" s="102">
        <f t="shared" ref="AR22:AR23" si="20">AP22*AQ22</f>
        <v>31094140</v>
      </c>
      <c r="AS22" s="102">
        <f t="shared" si="3"/>
        <v>34825436.800000004</v>
      </c>
      <c r="AT22" s="101">
        <v>77</v>
      </c>
      <c r="AU22" s="102">
        <v>403820</v>
      </c>
      <c r="AV22" s="102">
        <f t="shared" ref="AV22:AV23" si="21">AT22*AU22</f>
        <v>31094140</v>
      </c>
      <c r="AW22" s="102">
        <f t="shared" si="4"/>
        <v>34825436.800000004</v>
      </c>
      <c r="AX22" s="101">
        <f t="shared" ref="AX22:AX23" si="22">AT22+AP22+AL22+AH22+AD22</f>
        <v>338</v>
      </c>
      <c r="AY22" s="102">
        <v>0</v>
      </c>
      <c r="AZ22" s="102">
        <v>0</v>
      </c>
      <c r="BA22" s="35" t="s">
        <v>245</v>
      </c>
      <c r="BB22" s="104"/>
      <c r="BC22" s="103"/>
      <c r="BD22" s="104"/>
      <c r="BE22" s="104"/>
      <c r="BF22" s="35" t="s">
        <v>311</v>
      </c>
      <c r="BG22" s="54"/>
      <c r="BH22" s="54"/>
      <c r="BI22" s="54"/>
      <c r="BJ22" s="54"/>
      <c r="BK22" s="54"/>
      <c r="BL22" s="54"/>
      <c r="BM22" s="35" t="s">
        <v>73</v>
      </c>
    </row>
    <row r="23" spans="1:66" s="78" customFormat="1" ht="13.15" customHeight="1" x14ac:dyDescent="0.2">
      <c r="A23" s="35" t="s">
        <v>442</v>
      </c>
      <c r="B23" s="15" t="s">
        <v>443</v>
      </c>
      <c r="C23" s="34" t="s">
        <v>515</v>
      </c>
      <c r="D23" s="56" t="s">
        <v>516</v>
      </c>
      <c r="E23" s="54"/>
      <c r="F23" s="56"/>
      <c r="G23" s="54" t="s">
        <v>307</v>
      </c>
      <c r="H23" s="56">
        <v>220016650</v>
      </c>
      <c r="I23" s="54" t="s">
        <v>308</v>
      </c>
      <c r="J23" s="11" t="s">
        <v>309</v>
      </c>
      <c r="K23" s="54" t="s">
        <v>25</v>
      </c>
      <c r="L23" s="54"/>
      <c r="M23" s="54" t="s">
        <v>60</v>
      </c>
      <c r="N23" s="35" t="s">
        <v>210</v>
      </c>
      <c r="O23" s="35" t="s">
        <v>232</v>
      </c>
      <c r="P23" s="54" t="s">
        <v>283</v>
      </c>
      <c r="Q23" s="304" t="s">
        <v>511</v>
      </c>
      <c r="R23" s="54" t="s">
        <v>234</v>
      </c>
      <c r="S23" s="35" t="s">
        <v>232</v>
      </c>
      <c r="T23" s="54" t="s">
        <v>284</v>
      </c>
      <c r="U23" s="54" t="s">
        <v>11</v>
      </c>
      <c r="V23" s="58"/>
      <c r="W23" s="153" t="s">
        <v>479</v>
      </c>
      <c r="X23" s="35" t="s">
        <v>285</v>
      </c>
      <c r="Y23" s="153">
        <v>30</v>
      </c>
      <c r="Z23" s="153" t="s">
        <v>243</v>
      </c>
      <c r="AA23" s="153">
        <v>10</v>
      </c>
      <c r="AB23" s="54" t="s">
        <v>286</v>
      </c>
      <c r="AC23" s="54"/>
      <c r="AD23" s="101">
        <v>66</v>
      </c>
      <c r="AE23" s="102">
        <v>403820</v>
      </c>
      <c r="AF23" s="102">
        <f t="shared" si="17"/>
        <v>26652120</v>
      </c>
      <c r="AG23" s="102">
        <f t="shared" si="0"/>
        <v>29850374.400000002</v>
      </c>
      <c r="AH23" s="101">
        <v>77</v>
      </c>
      <c r="AI23" s="102">
        <v>403820</v>
      </c>
      <c r="AJ23" s="102">
        <f t="shared" si="18"/>
        <v>31094140</v>
      </c>
      <c r="AK23" s="102">
        <f t="shared" si="1"/>
        <v>34825436.800000004</v>
      </c>
      <c r="AL23" s="101">
        <v>77</v>
      </c>
      <c r="AM23" s="102">
        <v>403820</v>
      </c>
      <c r="AN23" s="102">
        <f t="shared" si="19"/>
        <v>31094140</v>
      </c>
      <c r="AO23" s="102">
        <f t="shared" si="2"/>
        <v>34825436.800000004</v>
      </c>
      <c r="AP23" s="101">
        <v>77</v>
      </c>
      <c r="AQ23" s="102">
        <v>403820</v>
      </c>
      <c r="AR23" s="102">
        <f t="shared" si="20"/>
        <v>31094140</v>
      </c>
      <c r="AS23" s="102">
        <f t="shared" si="3"/>
        <v>34825436.800000004</v>
      </c>
      <c r="AT23" s="101">
        <v>77</v>
      </c>
      <c r="AU23" s="102">
        <v>403820</v>
      </c>
      <c r="AV23" s="102">
        <f t="shared" si="21"/>
        <v>31094140</v>
      </c>
      <c r="AW23" s="102">
        <f t="shared" si="4"/>
        <v>34825436.800000004</v>
      </c>
      <c r="AX23" s="305">
        <f t="shared" si="22"/>
        <v>374</v>
      </c>
      <c r="AY23" s="102">
        <f>AF23+AJ23+AN23+AR23+AV23</f>
        <v>151028680</v>
      </c>
      <c r="AZ23" s="102">
        <f t="shared" ref="AZ23" si="23">AY23*1.12</f>
        <v>169152121.60000002</v>
      </c>
      <c r="BA23" s="35" t="s">
        <v>245</v>
      </c>
      <c r="BB23" s="104"/>
      <c r="BC23" s="103"/>
      <c r="BD23" s="104"/>
      <c r="BE23" s="104"/>
      <c r="BF23" s="35" t="s">
        <v>311</v>
      </c>
      <c r="BG23" s="54"/>
      <c r="BH23" s="54"/>
      <c r="BI23" s="54"/>
      <c r="BJ23" s="35" t="s">
        <v>73</v>
      </c>
      <c r="BK23" s="35" t="s">
        <v>73</v>
      </c>
      <c r="BL23" s="34"/>
      <c r="BN23" s="78" t="s">
        <v>512</v>
      </c>
    </row>
    <row r="24" spans="1:66" ht="13.15" customHeight="1" x14ac:dyDescent="0.2">
      <c r="A24" s="35" t="s">
        <v>302</v>
      </c>
      <c r="B24" s="107" t="s">
        <v>426</v>
      </c>
      <c r="C24" s="15"/>
      <c r="D24" s="44" t="s">
        <v>51</v>
      </c>
      <c r="E24" s="15"/>
      <c r="F24" s="15" t="s">
        <v>28</v>
      </c>
      <c r="G24" s="54" t="s">
        <v>312</v>
      </c>
      <c r="H24" s="77">
        <v>220019910</v>
      </c>
      <c r="I24" s="54" t="s">
        <v>313</v>
      </c>
      <c r="J24" s="54" t="s">
        <v>314</v>
      </c>
      <c r="K24" s="54" t="s">
        <v>25</v>
      </c>
      <c r="L24" s="54"/>
      <c r="M24" s="54" t="s">
        <v>60</v>
      </c>
      <c r="N24" s="55">
        <v>30</v>
      </c>
      <c r="O24" s="56">
        <v>230000000</v>
      </c>
      <c r="P24" s="54" t="s">
        <v>283</v>
      </c>
      <c r="Q24" s="35" t="s">
        <v>272</v>
      </c>
      <c r="R24" s="57" t="s">
        <v>234</v>
      </c>
      <c r="S24" s="56">
        <v>230000000</v>
      </c>
      <c r="T24" s="54" t="s">
        <v>284</v>
      </c>
      <c r="U24" s="54" t="s">
        <v>11</v>
      </c>
      <c r="V24" s="58"/>
      <c r="W24" s="27" t="s">
        <v>264</v>
      </c>
      <c r="X24" s="27" t="s">
        <v>285</v>
      </c>
      <c r="Y24" s="56">
        <v>30</v>
      </c>
      <c r="Z24" s="56">
        <v>60</v>
      </c>
      <c r="AA24" s="59">
        <v>10</v>
      </c>
      <c r="AB24" s="54" t="s">
        <v>286</v>
      </c>
      <c r="AC24" s="27" t="s">
        <v>236</v>
      </c>
      <c r="AD24" s="61">
        <v>617</v>
      </c>
      <c r="AE24" s="60">
        <v>23106.880000000001</v>
      </c>
      <c r="AF24" s="60">
        <f t="shared" si="5"/>
        <v>14256944.960000001</v>
      </c>
      <c r="AG24" s="60">
        <f t="shared" si="0"/>
        <v>15967778.355200002</v>
      </c>
      <c r="AH24" s="61">
        <v>500</v>
      </c>
      <c r="AI24" s="67">
        <v>23106.880000000001</v>
      </c>
      <c r="AJ24" s="60">
        <f t="shared" si="6"/>
        <v>11553440</v>
      </c>
      <c r="AK24" s="60">
        <f t="shared" si="1"/>
        <v>12939852.800000001</v>
      </c>
      <c r="AL24" s="61">
        <v>500</v>
      </c>
      <c r="AM24" s="62">
        <v>23106.880000000001</v>
      </c>
      <c r="AN24" s="60">
        <f t="shared" si="7"/>
        <v>11553440</v>
      </c>
      <c r="AO24" s="60">
        <f t="shared" si="2"/>
        <v>12939852.800000001</v>
      </c>
      <c r="AP24" s="61">
        <v>500</v>
      </c>
      <c r="AQ24" s="62">
        <v>23106.880000000001</v>
      </c>
      <c r="AR24" s="60">
        <f t="shared" si="8"/>
        <v>11553440</v>
      </c>
      <c r="AS24" s="60">
        <f t="shared" si="3"/>
        <v>12939852.800000001</v>
      </c>
      <c r="AT24" s="61">
        <v>500</v>
      </c>
      <c r="AU24" s="63">
        <v>23106.880000000001</v>
      </c>
      <c r="AV24" s="60">
        <f t="shared" si="9"/>
        <v>11553440</v>
      </c>
      <c r="AW24" s="60">
        <f t="shared" si="4"/>
        <v>12939852.800000001</v>
      </c>
      <c r="AX24" s="61">
        <v>2617</v>
      </c>
      <c r="AY24" s="60">
        <v>60470704.960000001</v>
      </c>
      <c r="AZ24" s="60">
        <v>67727189.555200011</v>
      </c>
      <c r="BA24" s="35" t="s">
        <v>245</v>
      </c>
      <c r="BB24" s="54"/>
      <c r="BC24" s="54"/>
      <c r="BD24" s="54"/>
      <c r="BE24" s="54"/>
      <c r="BF24" s="54" t="s">
        <v>315</v>
      </c>
      <c r="BG24" s="54"/>
      <c r="BH24" s="99"/>
      <c r="BI24" s="46"/>
      <c r="BJ24" s="34"/>
      <c r="BK24" s="46"/>
      <c r="BL24" s="15"/>
      <c r="BM24" s="15"/>
    </row>
    <row r="25" spans="1:66" s="78" customFormat="1" ht="12" customHeight="1" x14ac:dyDescent="0.2">
      <c r="A25" s="35" t="s">
        <v>302</v>
      </c>
      <c r="B25" s="107" t="s">
        <v>426</v>
      </c>
      <c r="C25" s="35"/>
      <c r="D25" s="54"/>
      <c r="E25" s="54"/>
      <c r="F25" s="54" t="s">
        <v>35</v>
      </c>
      <c r="G25" s="54" t="s">
        <v>307</v>
      </c>
      <c r="H25" s="77">
        <v>220028102</v>
      </c>
      <c r="I25" s="54" t="s">
        <v>308</v>
      </c>
      <c r="J25" s="54" t="s">
        <v>309</v>
      </c>
      <c r="K25" s="54" t="s">
        <v>25</v>
      </c>
      <c r="L25" s="54"/>
      <c r="M25" s="54" t="s">
        <v>60</v>
      </c>
      <c r="N25" s="55">
        <v>30</v>
      </c>
      <c r="O25" s="56">
        <v>230000000</v>
      </c>
      <c r="P25" s="54" t="s">
        <v>283</v>
      </c>
      <c r="Q25" s="35" t="s">
        <v>272</v>
      </c>
      <c r="R25" s="57" t="s">
        <v>234</v>
      </c>
      <c r="S25" s="56">
        <v>230000000</v>
      </c>
      <c r="T25" s="54" t="s">
        <v>284</v>
      </c>
      <c r="U25" s="54" t="s">
        <v>11</v>
      </c>
      <c r="V25" s="58"/>
      <c r="W25" s="27" t="s">
        <v>264</v>
      </c>
      <c r="X25" s="27" t="s">
        <v>285</v>
      </c>
      <c r="Y25" s="56">
        <v>30</v>
      </c>
      <c r="Z25" s="56">
        <v>60</v>
      </c>
      <c r="AA25" s="59">
        <v>10</v>
      </c>
      <c r="AB25" s="54" t="s">
        <v>286</v>
      </c>
      <c r="AC25" s="27" t="s">
        <v>236</v>
      </c>
      <c r="AD25" s="61">
        <v>15</v>
      </c>
      <c r="AE25" s="60">
        <v>392050</v>
      </c>
      <c r="AF25" s="60">
        <f t="shared" si="5"/>
        <v>5880750</v>
      </c>
      <c r="AG25" s="60">
        <f t="shared" si="0"/>
        <v>6586440.0000000009</v>
      </c>
      <c r="AH25" s="61">
        <v>17</v>
      </c>
      <c r="AI25" s="67">
        <v>392050</v>
      </c>
      <c r="AJ25" s="60">
        <f t="shared" si="6"/>
        <v>6664850</v>
      </c>
      <c r="AK25" s="60">
        <f t="shared" si="1"/>
        <v>7464632.0000000009</v>
      </c>
      <c r="AL25" s="61">
        <v>17</v>
      </c>
      <c r="AM25" s="62">
        <v>392050</v>
      </c>
      <c r="AN25" s="60">
        <f t="shared" si="7"/>
        <v>6664850</v>
      </c>
      <c r="AO25" s="60">
        <f t="shared" si="2"/>
        <v>7464632.0000000009</v>
      </c>
      <c r="AP25" s="61">
        <v>17</v>
      </c>
      <c r="AQ25" s="62">
        <v>392050</v>
      </c>
      <c r="AR25" s="60">
        <f t="shared" si="8"/>
        <v>6664850</v>
      </c>
      <c r="AS25" s="60">
        <f t="shared" si="3"/>
        <v>7464632.0000000009</v>
      </c>
      <c r="AT25" s="61">
        <v>17</v>
      </c>
      <c r="AU25" s="63">
        <v>392050</v>
      </c>
      <c r="AV25" s="60">
        <f t="shared" si="9"/>
        <v>6664850</v>
      </c>
      <c r="AW25" s="60">
        <f t="shared" si="4"/>
        <v>7464632.0000000009</v>
      </c>
      <c r="AX25" s="61">
        <v>83</v>
      </c>
      <c r="AY25" s="60">
        <v>0</v>
      </c>
      <c r="AZ25" s="60">
        <v>0</v>
      </c>
      <c r="BA25" s="35" t="s">
        <v>245</v>
      </c>
      <c r="BB25" s="35"/>
      <c r="BC25" s="54"/>
      <c r="BD25" s="54"/>
      <c r="BE25" s="35"/>
      <c r="BF25" s="35" t="s">
        <v>316</v>
      </c>
      <c r="BG25" s="54"/>
      <c r="BH25" s="99"/>
      <c r="BI25" s="46"/>
      <c r="BJ25" s="34"/>
      <c r="BK25" s="46"/>
      <c r="BL25" s="47"/>
      <c r="BM25" s="47"/>
    </row>
    <row r="26" spans="1:66" s="78" customFormat="1" ht="11.25" customHeight="1" x14ac:dyDescent="0.2">
      <c r="A26" s="35" t="s">
        <v>302</v>
      </c>
      <c r="B26" s="107" t="s">
        <v>426</v>
      </c>
      <c r="C26" s="107"/>
      <c r="D26" s="44" t="s">
        <v>56</v>
      </c>
      <c r="E26" s="47"/>
      <c r="F26" s="56" t="s">
        <v>36</v>
      </c>
      <c r="G26" s="54" t="s">
        <v>307</v>
      </c>
      <c r="H26" s="56">
        <v>220028102</v>
      </c>
      <c r="I26" s="54" t="s">
        <v>308</v>
      </c>
      <c r="J26" s="11" t="s">
        <v>309</v>
      </c>
      <c r="K26" s="54" t="s">
        <v>25</v>
      </c>
      <c r="L26" s="54"/>
      <c r="M26" s="54" t="s">
        <v>60</v>
      </c>
      <c r="N26" s="35" t="s">
        <v>210</v>
      </c>
      <c r="O26" s="35" t="s">
        <v>232</v>
      </c>
      <c r="P26" s="54" t="s">
        <v>283</v>
      </c>
      <c r="Q26" s="304" t="s">
        <v>434</v>
      </c>
      <c r="R26" s="54" t="s">
        <v>234</v>
      </c>
      <c r="S26" s="35" t="s">
        <v>232</v>
      </c>
      <c r="T26" s="54" t="s">
        <v>284</v>
      </c>
      <c r="U26" s="54" t="s">
        <v>11</v>
      </c>
      <c r="V26" s="58"/>
      <c r="W26" s="54">
        <v>1.2019</v>
      </c>
      <c r="X26" s="35" t="s">
        <v>285</v>
      </c>
      <c r="Y26" s="35" t="s">
        <v>435</v>
      </c>
      <c r="Z26" s="35" t="s">
        <v>436</v>
      </c>
      <c r="AA26" s="302">
        <v>10</v>
      </c>
      <c r="AB26" s="54" t="s">
        <v>286</v>
      </c>
      <c r="AC26" s="54"/>
      <c r="AD26" s="101">
        <v>15</v>
      </c>
      <c r="AE26" s="102">
        <v>392050</v>
      </c>
      <c r="AF26" s="306">
        <f t="shared" ref="AF26:AF27" si="24">AD26*AE26</f>
        <v>5880750</v>
      </c>
      <c r="AG26" s="102">
        <f t="shared" si="0"/>
        <v>6586440.0000000009</v>
      </c>
      <c r="AH26" s="101">
        <v>17</v>
      </c>
      <c r="AI26" s="102">
        <v>392050</v>
      </c>
      <c r="AJ26" s="102">
        <f t="shared" ref="AJ26:AJ27" si="25">AH26*AI26</f>
        <v>6664850</v>
      </c>
      <c r="AK26" s="102">
        <f t="shared" si="1"/>
        <v>7464632.0000000009</v>
      </c>
      <c r="AL26" s="101">
        <v>17</v>
      </c>
      <c r="AM26" s="102">
        <v>392050</v>
      </c>
      <c r="AN26" s="102">
        <f t="shared" ref="AN26:AN27" si="26">AL26*AM26</f>
        <v>6664850</v>
      </c>
      <c r="AO26" s="102">
        <f t="shared" si="2"/>
        <v>7464632.0000000009</v>
      </c>
      <c r="AP26" s="101">
        <v>17</v>
      </c>
      <c r="AQ26" s="102">
        <v>392050</v>
      </c>
      <c r="AR26" s="102">
        <f t="shared" ref="AR26:AR27" si="27">AP26*AQ26</f>
        <v>6664850</v>
      </c>
      <c r="AS26" s="102">
        <f t="shared" si="3"/>
        <v>7464632.0000000009</v>
      </c>
      <c r="AT26" s="101">
        <v>17</v>
      </c>
      <c r="AU26" s="102">
        <v>392050</v>
      </c>
      <c r="AV26" s="102">
        <f t="shared" ref="AV26:AV27" si="28">AT26*AU26</f>
        <v>6664850</v>
      </c>
      <c r="AW26" s="102">
        <f t="shared" si="4"/>
        <v>7464632.0000000009</v>
      </c>
      <c r="AX26" s="101">
        <f>AT26+AP26+AL26+AH26+AD26</f>
        <v>83</v>
      </c>
      <c r="AY26" s="102">
        <v>0</v>
      </c>
      <c r="AZ26" s="102">
        <v>0</v>
      </c>
      <c r="BA26" s="35" t="s">
        <v>245</v>
      </c>
      <c r="BB26" s="104"/>
      <c r="BC26" s="103"/>
      <c r="BD26" s="104"/>
      <c r="BE26" s="104"/>
      <c r="BF26" s="35" t="s">
        <v>316</v>
      </c>
      <c r="BG26" s="54"/>
      <c r="BH26" s="54"/>
      <c r="BI26" s="54"/>
      <c r="BJ26" s="54"/>
      <c r="BK26" s="54"/>
      <c r="BL26" s="54"/>
      <c r="BM26" s="35" t="s">
        <v>73</v>
      </c>
    </row>
    <row r="27" spans="1:66" s="78" customFormat="1" ht="13.15" customHeight="1" x14ac:dyDescent="0.2">
      <c r="A27" s="35" t="s">
        <v>442</v>
      </c>
      <c r="B27" s="15" t="s">
        <v>443</v>
      </c>
      <c r="C27" s="34" t="s">
        <v>517</v>
      </c>
      <c r="D27" s="56" t="s">
        <v>518</v>
      </c>
      <c r="E27" s="54"/>
      <c r="F27" s="56"/>
      <c r="G27" s="54" t="s">
        <v>307</v>
      </c>
      <c r="H27" s="56">
        <v>220028102</v>
      </c>
      <c r="I27" s="54" t="s">
        <v>308</v>
      </c>
      <c r="J27" s="11" t="s">
        <v>309</v>
      </c>
      <c r="K27" s="54" t="s">
        <v>25</v>
      </c>
      <c r="L27" s="54"/>
      <c r="M27" s="54" t="s">
        <v>60</v>
      </c>
      <c r="N27" s="35" t="s">
        <v>210</v>
      </c>
      <c r="O27" s="35" t="s">
        <v>232</v>
      </c>
      <c r="P27" s="54" t="s">
        <v>283</v>
      </c>
      <c r="Q27" s="304" t="s">
        <v>511</v>
      </c>
      <c r="R27" s="54" t="s">
        <v>234</v>
      </c>
      <c r="S27" s="35" t="s">
        <v>232</v>
      </c>
      <c r="T27" s="54" t="s">
        <v>284</v>
      </c>
      <c r="U27" s="54" t="s">
        <v>11</v>
      </c>
      <c r="V27" s="58"/>
      <c r="W27" s="153" t="s">
        <v>479</v>
      </c>
      <c r="X27" s="35" t="s">
        <v>285</v>
      </c>
      <c r="Y27" s="153">
        <v>30</v>
      </c>
      <c r="Z27" s="153" t="s">
        <v>243</v>
      </c>
      <c r="AA27" s="153">
        <v>10</v>
      </c>
      <c r="AB27" s="54" t="s">
        <v>286</v>
      </c>
      <c r="AC27" s="54"/>
      <c r="AD27" s="101">
        <v>18</v>
      </c>
      <c r="AE27" s="102">
        <v>392050</v>
      </c>
      <c r="AF27" s="102">
        <f t="shared" si="24"/>
        <v>7056900</v>
      </c>
      <c r="AG27" s="102">
        <f t="shared" si="0"/>
        <v>7903728.0000000009</v>
      </c>
      <c r="AH27" s="101">
        <v>17</v>
      </c>
      <c r="AI27" s="102">
        <v>392050</v>
      </c>
      <c r="AJ27" s="102">
        <f t="shared" si="25"/>
        <v>6664850</v>
      </c>
      <c r="AK27" s="102">
        <f t="shared" si="1"/>
        <v>7464632.0000000009</v>
      </c>
      <c r="AL27" s="101">
        <v>17</v>
      </c>
      <c r="AM27" s="102">
        <v>392050</v>
      </c>
      <c r="AN27" s="102">
        <f t="shared" si="26"/>
        <v>6664850</v>
      </c>
      <c r="AO27" s="102">
        <f t="shared" si="2"/>
        <v>7464632.0000000009</v>
      </c>
      <c r="AP27" s="101">
        <v>17</v>
      </c>
      <c r="AQ27" s="102">
        <v>392050</v>
      </c>
      <c r="AR27" s="102">
        <f t="shared" si="27"/>
        <v>6664850</v>
      </c>
      <c r="AS27" s="102">
        <f t="shared" si="3"/>
        <v>7464632.0000000009</v>
      </c>
      <c r="AT27" s="101">
        <v>17</v>
      </c>
      <c r="AU27" s="102">
        <v>392050</v>
      </c>
      <c r="AV27" s="102">
        <f t="shared" si="28"/>
        <v>6664850</v>
      </c>
      <c r="AW27" s="102">
        <f t="shared" si="4"/>
        <v>7464632.0000000009</v>
      </c>
      <c r="AX27" s="305">
        <f t="shared" ref="AX27" si="29">AT27+AP27+AL27+AH27+AD27</f>
        <v>86</v>
      </c>
      <c r="AY27" s="102">
        <f>AF27+AJ27+AN27+AR27+AV27</f>
        <v>33716300</v>
      </c>
      <c r="AZ27" s="102">
        <f t="shared" ref="AZ27" si="30">AY27*1.12</f>
        <v>37762256</v>
      </c>
      <c r="BA27" s="35" t="s">
        <v>245</v>
      </c>
      <c r="BB27" s="104"/>
      <c r="BC27" s="103"/>
      <c r="BD27" s="104"/>
      <c r="BE27" s="104"/>
      <c r="BF27" s="35" t="s">
        <v>316</v>
      </c>
      <c r="BG27" s="54"/>
      <c r="BH27" s="54"/>
      <c r="BI27" s="54"/>
      <c r="BJ27" s="35" t="s">
        <v>73</v>
      </c>
      <c r="BK27" s="35" t="s">
        <v>73</v>
      </c>
      <c r="BL27" s="34"/>
      <c r="BN27" s="78" t="s">
        <v>512</v>
      </c>
    </row>
    <row r="28" spans="1:66" s="78" customFormat="1" ht="12" customHeight="1" x14ac:dyDescent="0.2">
      <c r="A28" s="35" t="s">
        <v>302</v>
      </c>
      <c r="B28" s="107" t="s">
        <v>426</v>
      </c>
      <c r="C28" s="35"/>
      <c r="D28" s="54"/>
      <c r="E28" s="54"/>
      <c r="F28" s="54" t="s">
        <v>37</v>
      </c>
      <c r="G28" s="54" t="s">
        <v>307</v>
      </c>
      <c r="H28" s="77">
        <v>220031725</v>
      </c>
      <c r="I28" s="54" t="s">
        <v>308</v>
      </c>
      <c r="J28" s="54" t="s">
        <v>309</v>
      </c>
      <c r="K28" s="54" t="s">
        <v>25</v>
      </c>
      <c r="L28" s="54"/>
      <c r="M28" s="54" t="s">
        <v>60</v>
      </c>
      <c r="N28" s="55">
        <v>30</v>
      </c>
      <c r="O28" s="56">
        <v>230000000</v>
      </c>
      <c r="P28" s="54" t="s">
        <v>283</v>
      </c>
      <c r="Q28" s="35" t="s">
        <v>272</v>
      </c>
      <c r="R28" s="57" t="s">
        <v>234</v>
      </c>
      <c r="S28" s="56">
        <v>230000000</v>
      </c>
      <c r="T28" s="54" t="s">
        <v>284</v>
      </c>
      <c r="U28" s="54" t="s">
        <v>11</v>
      </c>
      <c r="V28" s="58"/>
      <c r="W28" s="27" t="s">
        <v>264</v>
      </c>
      <c r="X28" s="27" t="s">
        <v>285</v>
      </c>
      <c r="Y28" s="56">
        <v>30</v>
      </c>
      <c r="Z28" s="56">
        <v>60</v>
      </c>
      <c r="AA28" s="59">
        <v>10</v>
      </c>
      <c r="AB28" s="54" t="s">
        <v>286</v>
      </c>
      <c r="AC28" s="27" t="s">
        <v>236</v>
      </c>
      <c r="AD28" s="61">
        <v>91</v>
      </c>
      <c r="AE28" s="60">
        <v>1275052.8</v>
      </c>
      <c r="AF28" s="60">
        <f t="shared" si="5"/>
        <v>116029804.8</v>
      </c>
      <c r="AG28" s="60">
        <f t="shared" si="0"/>
        <v>129953381.376</v>
      </c>
      <c r="AH28" s="61">
        <v>91</v>
      </c>
      <c r="AI28" s="67">
        <v>1275052.8</v>
      </c>
      <c r="AJ28" s="60">
        <f t="shared" si="6"/>
        <v>116029804.8</v>
      </c>
      <c r="AK28" s="60">
        <f t="shared" si="1"/>
        <v>129953381.376</v>
      </c>
      <c r="AL28" s="61">
        <v>91</v>
      </c>
      <c r="AM28" s="62">
        <v>1275052.8</v>
      </c>
      <c r="AN28" s="60">
        <f t="shared" si="7"/>
        <v>116029804.8</v>
      </c>
      <c r="AO28" s="60">
        <f t="shared" si="2"/>
        <v>129953381.376</v>
      </c>
      <c r="AP28" s="61">
        <v>91</v>
      </c>
      <c r="AQ28" s="62">
        <v>1275052.8</v>
      </c>
      <c r="AR28" s="60">
        <f t="shared" si="8"/>
        <v>116029804.8</v>
      </c>
      <c r="AS28" s="60">
        <f t="shared" si="3"/>
        <v>129953381.376</v>
      </c>
      <c r="AT28" s="61">
        <v>91</v>
      </c>
      <c r="AU28" s="63">
        <v>1275052.8</v>
      </c>
      <c r="AV28" s="60">
        <f t="shared" si="9"/>
        <v>116029804.8</v>
      </c>
      <c r="AW28" s="60">
        <f t="shared" si="4"/>
        <v>129953381.376</v>
      </c>
      <c r="AX28" s="61">
        <v>455</v>
      </c>
      <c r="AY28" s="60">
        <v>0</v>
      </c>
      <c r="AZ28" s="60">
        <v>0</v>
      </c>
      <c r="BA28" s="35" t="s">
        <v>245</v>
      </c>
      <c r="BB28" s="35"/>
      <c r="BC28" s="54"/>
      <c r="BD28" s="54"/>
      <c r="BE28" s="35"/>
      <c r="BF28" s="35" t="s">
        <v>317</v>
      </c>
      <c r="BG28" s="54"/>
      <c r="BH28" s="99"/>
      <c r="BI28" s="46"/>
      <c r="BJ28" s="34"/>
      <c r="BK28" s="46"/>
      <c r="BL28" s="47"/>
      <c r="BM28" s="47"/>
    </row>
    <row r="29" spans="1:66" s="78" customFormat="1" ht="11.25" customHeight="1" x14ac:dyDescent="0.2">
      <c r="A29" s="35" t="s">
        <v>302</v>
      </c>
      <c r="B29" s="107" t="s">
        <v>426</v>
      </c>
      <c r="C29" s="107"/>
      <c r="D29" s="44" t="s">
        <v>55</v>
      </c>
      <c r="E29" s="47"/>
      <c r="F29" s="56" t="s">
        <v>38</v>
      </c>
      <c r="G29" s="54" t="s">
        <v>307</v>
      </c>
      <c r="H29" s="56">
        <v>220031725</v>
      </c>
      <c r="I29" s="54" t="s">
        <v>308</v>
      </c>
      <c r="J29" s="11" t="s">
        <v>309</v>
      </c>
      <c r="K29" s="54" t="s">
        <v>25</v>
      </c>
      <c r="L29" s="54"/>
      <c r="M29" s="54" t="s">
        <v>60</v>
      </c>
      <c r="N29" s="35" t="s">
        <v>210</v>
      </c>
      <c r="O29" s="35" t="s">
        <v>232</v>
      </c>
      <c r="P29" s="54" t="s">
        <v>283</v>
      </c>
      <c r="Q29" s="304" t="s">
        <v>434</v>
      </c>
      <c r="R29" s="54" t="s">
        <v>234</v>
      </c>
      <c r="S29" s="35" t="s">
        <v>232</v>
      </c>
      <c r="T29" s="54" t="s">
        <v>284</v>
      </c>
      <c r="U29" s="54" t="s">
        <v>11</v>
      </c>
      <c r="V29" s="58"/>
      <c r="W29" s="54">
        <v>1.2019</v>
      </c>
      <c r="X29" s="35" t="s">
        <v>285</v>
      </c>
      <c r="Y29" s="35" t="s">
        <v>435</v>
      </c>
      <c r="Z29" s="35" t="s">
        <v>436</v>
      </c>
      <c r="AA29" s="302">
        <v>10</v>
      </c>
      <c r="AB29" s="54" t="s">
        <v>286</v>
      </c>
      <c r="AC29" s="54"/>
      <c r="AD29" s="101">
        <v>59</v>
      </c>
      <c r="AE29" s="102">
        <v>1275052.8</v>
      </c>
      <c r="AF29" s="306">
        <f>AD29*AE29</f>
        <v>75228115.200000003</v>
      </c>
      <c r="AG29" s="102">
        <f>AF29*1.12</f>
        <v>84255489.024000004</v>
      </c>
      <c r="AH29" s="101">
        <v>91</v>
      </c>
      <c r="AI29" s="102">
        <v>1275052.8</v>
      </c>
      <c r="AJ29" s="102">
        <f>AH29*AI29</f>
        <v>116029804.8</v>
      </c>
      <c r="AK29" s="102">
        <f>AJ29*1.12</f>
        <v>129953381.376</v>
      </c>
      <c r="AL29" s="101">
        <v>91</v>
      </c>
      <c r="AM29" s="102">
        <v>1275052.8</v>
      </c>
      <c r="AN29" s="102">
        <f>AL29*AM29</f>
        <v>116029804.8</v>
      </c>
      <c r="AO29" s="102">
        <f>AN29*1.12</f>
        <v>129953381.376</v>
      </c>
      <c r="AP29" s="101">
        <v>91</v>
      </c>
      <c r="AQ29" s="102">
        <v>1275052.8</v>
      </c>
      <c r="AR29" s="102">
        <f>AP29*AQ29</f>
        <v>116029804.8</v>
      </c>
      <c r="AS29" s="102">
        <f>AR29*1.12</f>
        <v>129953381.376</v>
      </c>
      <c r="AT29" s="101">
        <v>91</v>
      </c>
      <c r="AU29" s="102">
        <v>1275052.8</v>
      </c>
      <c r="AV29" s="102">
        <f>AT29*AU29</f>
        <v>116029804.8</v>
      </c>
      <c r="AW29" s="102">
        <f>AV29*1.12</f>
        <v>129953381.376</v>
      </c>
      <c r="AX29" s="101">
        <f t="shared" ref="AX29:AX30" si="31">AT29+AP29+AL29+AH29+AD29</f>
        <v>423</v>
      </c>
      <c r="AY29" s="102">
        <v>0</v>
      </c>
      <c r="AZ29" s="102">
        <v>0</v>
      </c>
      <c r="BA29" s="35" t="s">
        <v>245</v>
      </c>
      <c r="BB29" s="104"/>
      <c r="BC29" s="103"/>
      <c r="BD29" s="104"/>
      <c r="BE29" s="104"/>
      <c r="BF29" s="35" t="s">
        <v>437</v>
      </c>
      <c r="BG29" s="54"/>
      <c r="BH29" s="54"/>
      <c r="BI29" s="54"/>
      <c r="BJ29" s="54"/>
      <c r="BK29" s="54"/>
      <c r="BL29" s="54"/>
      <c r="BM29" s="35" t="s">
        <v>73</v>
      </c>
    </row>
    <row r="30" spans="1:66" s="78" customFormat="1" ht="13.15" customHeight="1" x14ac:dyDescent="0.2">
      <c r="A30" s="35" t="s">
        <v>442</v>
      </c>
      <c r="B30" s="15" t="s">
        <v>443</v>
      </c>
      <c r="C30" s="34" t="s">
        <v>519</v>
      </c>
      <c r="D30" s="56" t="s">
        <v>520</v>
      </c>
      <c r="E30" s="54"/>
      <c r="F30" s="56"/>
      <c r="G30" s="54" t="s">
        <v>307</v>
      </c>
      <c r="H30" s="56">
        <v>220031725</v>
      </c>
      <c r="I30" s="54" t="s">
        <v>308</v>
      </c>
      <c r="J30" s="11" t="s">
        <v>309</v>
      </c>
      <c r="K30" s="54" t="s">
        <v>25</v>
      </c>
      <c r="L30" s="54"/>
      <c r="M30" s="54" t="s">
        <v>60</v>
      </c>
      <c r="N30" s="35" t="s">
        <v>210</v>
      </c>
      <c r="O30" s="35" t="s">
        <v>232</v>
      </c>
      <c r="P30" s="54" t="s">
        <v>283</v>
      </c>
      <c r="Q30" s="304" t="s">
        <v>511</v>
      </c>
      <c r="R30" s="54" t="s">
        <v>234</v>
      </c>
      <c r="S30" s="35" t="s">
        <v>232</v>
      </c>
      <c r="T30" s="54" t="s">
        <v>284</v>
      </c>
      <c r="U30" s="54" t="s">
        <v>11</v>
      </c>
      <c r="V30" s="58"/>
      <c r="W30" s="153" t="s">
        <v>479</v>
      </c>
      <c r="X30" s="35" t="s">
        <v>285</v>
      </c>
      <c r="Y30" s="153">
        <v>30</v>
      </c>
      <c r="Z30" s="153" t="s">
        <v>243</v>
      </c>
      <c r="AA30" s="153">
        <v>10</v>
      </c>
      <c r="AB30" s="54" t="s">
        <v>286</v>
      </c>
      <c r="AC30" s="54"/>
      <c r="AD30" s="101">
        <v>42</v>
      </c>
      <c r="AE30" s="102">
        <v>1275052.8</v>
      </c>
      <c r="AF30" s="102">
        <f t="shared" ref="AF30" si="32">AD30*AE30</f>
        <v>53552217.600000001</v>
      </c>
      <c r="AG30" s="102">
        <f t="shared" ref="AG30" si="33">AF30*1.12</f>
        <v>59978483.712000005</v>
      </c>
      <c r="AH30" s="101">
        <v>91</v>
      </c>
      <c r="AI30" s="102">
        <v>1275052.8</v>
      </c>
      <c r="AJ30" s="102">
        <f t="shared" ref="AJ30" si="34">AH30*AI30</f>
        <v>116029804.8</v>
      </c>
      <c r="AK30" s="102">
        <f t="shared" ref="AK30" si="35">AJ30*1.12</f>
        <v>129953381.376</v>
      </c>
      <c r="AL30" s="101">
        <v>91</v>
      </c>
      <c r="AM30" s="102">
        <v>1275052.8</v>
      </c>
      <c r="AN30" s="102">
        <f t="shared" ref="AN30" si="36">AL30*AM30</f>
        <v>116029804.8</v>
      </c>
      <c r="AO30" s="102">
        <f t="shared" ref="AO30" si="37">AN30*1.12</f>
        <v>129953381.376</v>
      </c>
      <c r="AP30" s="101">
        <v>91</v>
      </c>
      <c r="AQ30" s="102">
        <v>1275052.8</v>
      </c>
      <c r="AR30" s="102">
        <f t="shared" ref="AR30" si="38">AP30*AQ30</f>
        <v>116029804.8</v>
      </c>
      <c r="AS30" s="102">
        <f t="shared" ref="AS30" si="39">AR30*1.12</f>
        <v>129953381.376</v>
      </c>
      <c r="AT30" s="101">
        <v>91</v>
      </c>
      <c r="AU30" s="102">
        <v>1275052.8</v>
      </c>
      <c r="AV30" s="102">
        <f t="shared" ref="AV30" si="40">AT30*AU30</f>
        <v>116029804.8</v>
      </c>
      <c r="AW30" s="102">
        <f t="shared" ref="AW30" si="41">AV30*1.12</f>
        <v>129953381.376</v>
      </c>
      <c r="AX30" s="305">
        <f t="shared" si="31"/>
        <v>406</v>
      </c>
      <c r="AY30" s="102">
        <f>AF30+AJ30+AN30+AR30+AV30</f>
        <v>517671436.80000001</v>
      </c>
      <c r="AZ30" s="102">
        <f t="shared" ref="AZ30" si="42">AY30*1.12</f>
        <v>579792009.21600008</v>
      </c>
      <c r="BA30" s="35" t="s">
        <v>245</v>
      </c>
      <c r="BB30" s="104"/>
      <c r="BC30" s="103"/>
      <c r="BD30" s="104"/>
      <c r="BE30" s="104"/>
      <c r="BF30" s="35" t="s">
        <v>437</v>
      </c>
      <c r="BG30" s="54"/>
      <c r="BH30" s="54"/>
      <c r="BI30" s="54"/>
      <c r="BJ30" s="35" t="s">
        <v>73</v>
      </c>
      <c r="BK30" s="35" t="s">
        <v>73</v>
      </c>
      <c r="BL30" s="34"/>
      <c r="BN30" s="78" t="s">
        <v>512</v>
      </c>
    </row>
    <row r="31" spans="1:66" s="78" customFormat="1" ht="12" customHeight="1" x14ac:dyDescent="0.2">
      <c r="A31" s="35" t="s">
        <v>268</v>
      </c>
      <c r="B31" s="107" t="s">
        <v>426</v>
      </c>
      <c r="C31" s="35"/>
      <c r="D31" s="54"/>
      <c r="E31" s="54"/>
      <c r="F31" s="54" t="s">
        <v>18</v>
      </c>
      <c r="G31" s="54" t="s">
        <v>318</v>
      </c>
      <c r="H31" s="77">
        <v>210030313</v>
      </c>
      <c r="I31" s="54" t="s">
        <v>67</v>
      </c>
      <c r="J31" s="54" t="s">
        <v>319</v>
      </c>
      <c r="K31" s="54" t="s">
        <v>9</v>
      </c>
      <c r="L31" s="54" t="s">
        <v>274</v>
      </c>
      <c r="M31" s="54"/>
      <c r="N31" s="68">
        <v>0</v>
      </c>
      <c r="O31" s="56">
        <v>230000000</v>
      </c>
      <c r="P31" s="54" t="s">
        <v>283</v>
      </c>
      <c r="Q31" s="35" t="s">
        <v>272</v>
      </c>
      <c r="R31" s="57" t="s">
        <v>234</v>
      </c>
      <c r="S31" s="56">
        <v>230000000</v>
      </c>
      <c r="T31" s="54" t="s">
        <v>10</v>
      </c>
      <c r="U31" s="54" t="s">
        <v>11</v>
      </c>
      <c r="V31" s="58"/>
      <c r="W31" s="27" t="s">
        <v>264</v>
      </c>
      <c r="X31" s="27" t="s">
        <v>285</v>
      </c>
      <c r="Y31" s="56">
        <v>0</v>
      </c>
      <c r="Z31" s="56">
        <v>90</v>
      </c>
      <c r="AA31" s="59">
        <v>10</v>
      </c>
      <c r="AB31" s="54" t="s">
        <v>320</v>
      </c>
      <c r="AC31" s="27" t="s">
        <v>236</v>
      </c>
      <c r="AD31" s="61">
        <v>1637</v>
      </c>
      <c r="AE31" s="60">
        <v>2945.49</v>
      </c>
      <c r="AF31" s="60">
        <f t="shared" si="5"/>
        <v>4821767.13</v>
      </c>
      <c r="AG31" s="60">
        <f t="shared" si="0"/>
        <v>5400379.1856000004</v>
      </c>
      <c r="AH31" s="61">
        <v>1362</v>
      </c>
      <c r="AI31" s="67">
        <v>2945.49</v>
      </c>
      <c r="AJ31" s="60">
        <f t="shared" si="6"/>
        <v>4011757.38</v>
      </c>
      <c r="AK31" s="60">
        <f t="shared" si="1"/>
        <v>4493168.2656000005</v>
      </c>
      <c r="AL31" s="61">
        <v>1362</v>
      </c>
      <c r="AM31" s="62">
        <v>2945.49</v>
      </c>
      <c r="AN31" s="60">
        <f t="shared" si="7"/>
        <v>4011757.38</v>
      </c>
      <c r="AO31" s="60">
        <f t="shared" si="2"/>
        <v>4493168.2656000005</v>
      </c>
      <c r="AP31" s="61">
        <v>1362</v>
      </c>
      <c r="AQ31" s="62">
        <v>2945.49</v>
      </c>
      <c r="AR31" s="60">
        <f t="shared" si="8"/>
        <v>4011757.38</v>
      </c>
      <c r="AS31" s="60">
        <f t="shared" si="3"/>
        <v>4493168.2656000005</v>
      </c>
      <c r="AT31" s="61">
        <v>1362</v>
      </c>
      <c r="AU31" s="63">
        <v>2945.49</v>
      </c>
      <c r="AV31" s="60">
        <f t="shared" si="9"/>
        <v>4011757.38</v>
      </c>
      <c r="AW31" s="60">
        <f t="shared" si="4"/>
        <v>4493168.2656000005</v>
      </c>
      <c r="AX31" s="61">
        <v>7085</v>
      </c>
      <c r="AY31" s="60">
        <v>0</v>
      </c>
      <c r="AZ31" s="60">
        <v>0</v>
      </c>
      <c r="BA31" s="35" t="s">
        <v>245</v>
      </c>
      <c r="BB31" s="35"/>
      <c r="BC31" s="54"/>
      <c r="BD31" s="54"/>
      <c r="BE31" s="35"/>
      <c r="BF31" s="35" t="s">
        <v>321</v>
      </c>
      <c r="BG31" s="54"/>
      <c r="BH31" s="99"/>
      <c r="BI31" s="46"/>
      <c r="BJ31" s="34"/>
      <c r="BK31" s="46"/>
      <c r="BL31" s="47"/>
      <c r="BM31" s="47"/>
    </row>
    <row r="32" spans="1:66" s="78" customFormat="1" ht="12" customHeight="1" x14ac:dyDescent="0.2">
      <c r="A32" s="35" t="s">
        <v>268</v>
      </c>
      <c r="B32" s="107" t="s">
        <v>426</v>
      </c>
      <c r="C32" s="35"/>
      <c r="D32" s="54"/>
      <c r="E32" s="54"/>
      <c r="F32" s="54" t="s">
        <v>19</v>
      </c>
      <c r="G32" s="54" t="s">
        <v>318</v>
      </c>
      <c r="H32" s="77">
        <v>210030313</v>
      </c>
      <c r="I32" s="54" t="s">
        <v>67</v>
      </c>
      <c r="J32" s="54" t="s">
        <v>319</v>
      </c>
      <c r="K32" s="54" t="s">
        <v>9</v>
      </c>
      <c r="L32" s="54" t="s">
        <v>274</v>
      </c>
      <c r="M32" s="54"/>
      <c r="N32" s="68">
        <v>0</v>
      </c>
      <c r="O32" s="56">
        <v>230000000</v>
      </c>
      <c r="P32" s="54" t="s">
        <v>283</v>
      </c>
      <c r="Q32" s="35" t="s">
        <v>279</v>
      </c>
      <c r="R32" s="57" t="s">
        <v>234</v>
      </c>
      <c r="S32" s="56">
        <v>230000000</v>
      </c>
      <c r="T32" s="54" t="s">
        <v>10</v>
      </c>
      <c r="U32" s="54" t="s">
        <v>11</v>
      </c>
      <c r="V32" s="58"/>
      <c r="W32" s="27" t="s">
        <v>264</v>
      </c>
      <c r="X32" s="27" t="s">
        <v>285</v>
      </c>
      <c r="Y32" s="56">
        <v>0</v>
      </c>
      <c r="Z32" s="56">
        <v>90</v>
      </c>
      <c r="AA32" s="59">
        <v>10</v>
      </c>
      <c r="AB32" s="54" t="s">
        <v>320</v>
      </c>
      <c r="AC32" s="27" t="s">
        <v>236</v>
      </c>
      <c r="AD32" s="61">
        <v>1637</v>
      </c>
      <c r="AE32" s="60">
        <v>2945.49</v>
      </c>
      <c r="AF32" s="60">
        <v>4821767.13</v>
      </c>
      <c r="AG32" s="60">
        <v>5400379.1856000004</v>
      </c>
      <c r="AH32" s="61">
        <v>1362</v>
      </c>
      <c r="AI32" s="67">
        <v>2945.49</v>
      </c>
      <c r="AJ32" s="150">
        <v>4011757.38</v>
      </c>
      <c r="AK32" s="150">
        <v>4493168.2656000005</v>
      </c>
      <c r="AL32" s="150">
        <v>1362</v>
      </c>
      <c r="AM32" s="150">
        <v>2945.49</v>
      </c>
      <c r="AN32" s="150">
        <v>4011757.38</v>
      </c>
      <c r="AO32" s="150">
        <v>4493168.2656000005</v>
      </c>
      <c r="AP32" s="150">
        <v>1362</v>
      </c>
      <c r="AQ32" s="150">
        <v>2945.49</v>
      </c>
      <c r="AR32" s="150">
        <v>4011757.38</v>
      </c>
      <c r="AS32" s="150">
        <v>4493168.2656000005</v>
      </c>
      <c r="AT32" s="150">
        <v>1362</v>
      </c>
      <c r="AU32" s="150">
        <v>2945.49</v>
      </c>
      <c r="AV32" s="150">
        <v>4011757.38</v>
      </c>
      <c r="AW32" s="150">
        <v>4493168.2656000005</v>
      </c>
      <c r="AX32" s="150">
        <v>7085</v>
      </c>
      <c r="AY32" s="150">
        <v>0</v>
      </c>
      <c r="AZ32" s="150">
        <v>0</v>
      </c>
      <c r="BA32" s="151" t="s">
        <v>245</v>
      </c>
      <c r="BB32" s="35"/>
      <c r="BC32" s="54"/>
      <c r="BD32" s="54"/>
      <c r="BE32" s="35"/>
      <c r="BF32" s="35" t="s">
        <v>321</v>
      </c>
      <c r="BG32" s="54"/>
      <c r="BH32" s="99"/>
      <c r="BI32" s="46"/>
      <c r="BJ32" s="46"/>
      <c r="BK32" s="34"/>
      <c r="BL32" s="46"/>
      <c r="BM32" s="47"/>
    </row>
    <row r="33" spans="1:65" s="78" customFormat="1" ht="12" customHeight="1" x14ac:dyDescent="0.2">
      <c r="A33" s="35" t="s">
        <v>268</v>
      </c>
      <c r="B33" s="107" t="s">
        <v>426</v>
      </c>
      <c r="C33" s="35"/>
      <c r="D33" s="44" t="s">
        <v>13</v>
      </c>
      <c r="F33" s="54" t="s">
        <v>20</v>
      </c>
      <c r="G33" s="54" t="s">
        <v>318</v>
      </c>
      <c r="H33" s="77">
        <v>210030313</v>
      </c>
      <c r="I33" s="54" t="s">
        <v>67</v>
      </c>
      <c r="J33" s="54" t="s">
        <v>319</v>
      </c>
      <c r="K33" s="54" t="s">
        <v>9</v>
      </c>
      <c r="L33" s="54" t="s">
        <v>438</v>
      </c>
      <c r="M33" s="54" t="s">
        <v>60</v>
      </c>
      <c r="N33" s="68" t="s">
        <v>276</v>
      </c>
      <c r="O33" s="56">
        <v>230000000</v>
      </c>
      <c r="P33" s="54" t="s">
        <v>283</v>
      </c>
      <c r="Q33" s="35" t="s">
        <v>277</v>
      </c>
      <c r="R33" s="57" t="s">
        <v>234</v>
      </c>
      <c r="S33" s="56">
        <v>230000000</v>
      </c>
      <c r="T33" s="54" t="s">
        <v>10</v>
      </c>
      <c r="U33" s="54" t="s">
        <v>11</v>
      </c>
      <c r="V33" s="58"/>
      <c r="W33" s="27" t="s">
        <v>264</v>
      </c>
      <c r="X33" s="27" t="s">
        <v>285</v>
      </c>
      <c r="Y33" s="56">
        <v>30</v>
      </c>
      <c r="Z33" s="56">
        <v>60</v>
      </c>
      <c r="AA33" s="59">
        <v>10</v>
      </c>
      <c r="AB33" s="54" t="s">
        <v>320</v>
      </c>
      <c r="AC33" s="27" t="s">
        <v>236</v>
      </c>
      <c r="AD33" s="61">
        <v>1637</v>
      </c>
      <c r="AE33" s="60">
        <v>2945.49</v>
      </c>
      <c r="AF33" s="211">
        <v>4821767.13</v>
      </c>
      <c r="AG33" s="60">
        <v>5400379.1856000004</v>
      </c>
      <c r="AH33" s="61">
        <v>1362</v>
      </c>
      <c r="AI33" s="61">
        <v>2945.49</v>
      </c>
      <c r="AJ33" s="150">
        <v>4011757.38</v>
      </c>
      <c r="AK33" s="150">
        <v>4493168.2656000005</v>
      </c>
      <c r="AL33" s="150">
        <v>1362</v>
      </c>
      <c r="AM33" s="60">
        <v>2945.49</v>
      </c>
      <c r="AN33" s="150">
        <v>4011757.38</v>
      </c>
      <c r="AO33" s="150">
        <v>4493168.2656000005</v>
      </c>
      <c r="AP33" s="150">
        <v>1362</v>
      </c>
      <c r="AQ33" s="60">
        <v>2945.49</v>
      </c>
      <c r="AR33" s="150">
        <v>4011757.38</v>
      </c>
      <c r="AS33" s="150">
        <v>4493168.2656000005</v>
      </c>
      <c r="AT33" s="150">
        <v>1362</v>
      </c>
      <c r="AU33" s="60">
        <v>2945.49</v>
      </c>
      <c r="AV33" s="150">
        <v>4011757.38</v>
      </c>
      <c r="AW33" s="150">
        <v>4493168.2656000005</v>
      </c>
      <c r="AX33" s="150">
        <v>7085</v>
      </c>
      <c r="AY33" s="60">
        <v>0</v>
      </c>
      <c r="AZ33" s="60">
        <v>0</v>
      </c>
      <c r="BA33" s="151" t="s">
        <v>245</v>
      </c>
      <c r="BB33" s="35"/>
      <c r="BC33" s="54"/>
      <c r="BD33" s="54"/>
      <c r="BE33" s="35"/>
      <c r="BF33" s="35" t="s">
        <v>321</v>
      </c>
      <c r="BG33" s="54"/>
      <c r="BH33" s="99"/>
      <c r="BI33" s="46"/>
      <c r="BJ33" s="46"/>
      <c r="BK33" s="46"/>
      <c r="BL33" s="46"/>
      <c r="BM33" s="46" t="s">
        <v>508</v>
      </c>
    </row>
    <row r="34" spans="1:65" s="78" customFormat="1" ht="12" customHeight="1" x14ac:dyDescent="0.2">
      <c r="A34" s="35" t="s">
        <v>268</v>
      </c>
      <c r="B34" s="107" t="s">
        <v>426</v>
      </c>
      <c r="C34" s="35"/>
      <c r="D34" s="152" t="s">
        <v>53</v>
      </c>
      <c r="E34" s="54"/>
      <c r="F34" s="54" t="s">
        <v>30</v>
      </c>
      <c r="G34" s="54" t="s">
        <v>322</v>
      </c>
      <c r="H34" s="77">
        <v>220011215</v>
      </c>
      <c r="I34" s="54" t="s">
        <v>61</v>
      </c>
      <c r="J34" s="54" t="s">
        <v>62</v>
      </c>
      <c r="K34" s="54" t="s">
        <v>25</v>
      </c>
      <c r="L34" s="54"/>
      <c r="M34" s="54" t="s">
        <v>60</v>
      </c>
      <c r="N34" s="68">
        <v>30</v>
      </c>
      <c r="O34" s="56">
        <v>230000000</v>
      </c>
      <c r="P34" s="54" t="s">
        <v>283</v>
      </c>
      <c r="Q34" s="35" t="s">
        <v>272</v>
      </c>
      <c r="R34" s="57" t="s">
        <v>234</v>
      </c>
      <c r="S34" s="56">
        <v>230000000</v>
      </c>
      <c r="T34" s="54" t="s">
        <v>10</v>
      </c>
      <c r="U34" s="54" t="s">
        <v>11</v>
      </c>
      <c r="V34" s="58"/>
      <c r="W34" s="27" t="s">
        <v>264</v>
      </c>
      <c r="X34" s="27" t="s">
        <v>285</v>
      </c>
      <c r="Y34" s="56">
        <v>30</v>
      </c>
      <c r="Z34" s="56">
        <v>60</v>
      </c>
      <c r="AA34" s="59">
        <v>10</v>
      </c>
      <c r="AB34" s="54" t="s">
        <v>286</v>
      </c>
      <c r="AC34" s="27" t="s">
        <v>236</v>
      </c>
      <c r="AD34" s="61">
        <v>351</v>
      </c>
      <c r="AE34" s="60">
        <v>86418.75</v>
      </c>
      <c r="AF34" s="60">
        <f t="shared" si="5"/>
        <v>30332981.25</v>
      </c>
      <c r="AG34" s="60">
        <f t="shared" si="0"/>
        <v>33972939</v>
      </c>
      <c r="AH34" s="60">
        <v>220</v>
      </c>
      <c r="AI34" s="67">
        <v>89443.4</v>
      </c>
      <c r="AJ34" s="60">
        <f t="shared" si="6"/>
        <v>19677548</v>
      </c>
      <c r="AK34" s="60">
        <f t="shared" si="1"/>
        <v>22038853.760000002</v>
      </c>
      <c r="AL34" s="61">
        <v>220</v>
      </c>
      <c r="AM34" s="62">
        <v>92573.92</v>
      </c>
      <c r="AN34" s="60">
        <f t="shared" si="7"/>
        <v>20366262.399999999</v>
      </c>
      <c r="AO34" s="60">
        <f t="shared" si="2"/>
        <v>22810213.888</v>
      </c>
      <c r="AP34" s="61">
        <v>220</v>
      </c>
      <c r="AQ34" s="62">
        <v>95814.01</v>
      </c>
      <c r="AR34" s="60">
        <f t="shared" si="8"/>
        <v>21079082.199999999</v>
      </c>
      <c r="AS34" s="60">
        <f t="shared" si="3"/>
        <v>23608572.064000003</v>
      </c>
      <c r="AT34" s="61">
        <v>220</v>
      </c>
      <c r="AU34" s="63">
        <v>99167.5</v>
      </c>
      <c r="AV34" s="60">
        <f t="shared" si="9"/>
        <v>21816850</v>
      </c>
      <c r="AW34" s="60">
        <f t="shared" si="4"/>
        <v>24434872.000000004</v>
      </c>
      <c r="AX34" s="61">
        <v>1231</v>
      </c>
      <c r="AY34" s="60">
        <v>113272723.84999999</v>
      </c>
      <c r="AZ34" s="60">
        <v>126865450.71200001</v>
      </c>
      <c r="BA34" s="35" t="s">
        <v>245</v>
      </c>
      <c r="BB34" s="35"/>
      <c r="BC34" s="54"/>
      <c r="BD34" s="54"/>
      <c r="BE34" s="35"/>
      <c r="BF34" s="35" t="s">
        <v>323</v>
      </c>
      <c r="BG34" s="54"/>
      <c r="BH34" s="99"/>
      <c r="BI34" s="46"/>
      <c r="BJ34" s="34"/>
      <c r="BK34" s="46"/>
      <c r="BL34" s="47"/>
      <c r="BM34" s="47"/>
    </row>
    <row r="35" spans="1:65" s="78" customFormat="1" ht="12" customHeight="1" x14ac:dyDescent="0.2">
      <c r="A35" s="35" t="s">
        <v>268</v>
      </c>
      <c r="B35" s="107" t="s">
        <v>426</v>
      </c>
      <c r="C35" s="35"/>
      <c r="D35" s="152" t="s">
        <v>14</v>
      </c>
      <c r="E35" s="54"/>
      <c r="F35" s="54" t="s">
        <v>21</v>
      </c>
      <c r="G35" s="54" t="s">
        <v>324</v>
      </c>
      <c r="H35" s="77">
        <v>260000264</v>
      </c>
      <c r="I35" s="54" t="s">
        <v>325</v>
      </c>
      <c r="J35" s="54" t="s">
        <v>326</v>
      </c>
      <c r="K35" s="54" t="s">
        <v>25</v>
      </c>
      <c r="L35" s="54"/>
      <c r="M35" s="54" t="s">
        <v>60</v>
      </c>
      <c r="N35" s="55">
        <v>30</v>
      </c>
      <c r="O35" s="56">
        <v>230000000</v>
      </c>
      <c r="P35" s="54" t="s">
        <v>283</v>
      </c>
      <c r="Q35" s="35" t="s">
        <v>272</v>
      </c>
      <c r="R35" s="57" t="s">
        <v>234</v>
      </c>
      <c r="S35" s="56">
        <v>230000000</v>
      </c>
      <c r="T35" s="54" t="s">
        <v>10</v>
      </c>
      <c r="U35" s="54" t="s">
        <v>11</v>
      </c>
      <c r="V35" s="58"/>
      <c r="W35" s="27" t="s">
        <v>264</v>
      </c>
      <c r="X35" s="27" t="s">
        <v>285</v>
      </c>
      <c r="Y35" s="56">
        <v>30</v>
      </c>
      <c r="Z35" s="56">
        <v>60</v>
      </c>
      <c r="AA35" s="59">
        <v>10</v>
      </c>
      <c r="AB35" s="54" t="s">
        <v>327</v>
      </c>
      <c r="AC35" s="27" t="s">
        <v>236</v>
      </c>
      <c r="AD35" s="61">
        <v>15.821999999999999</v>
      </c>
      <c r="AE35" s="60">
        <v>828578.04</v>
      </c>
      <c r="AF35" s="60">
        <f t="shared" si="5"/>
        <v>13109761.748880001</v>
      </c>
      <c r="AG35" s="60">
        <f t="shared" si="0"/>
        <v>14682933.158745602</v>
      </c>
      <c r="AH35" s="61">
        <v>12.821999999999999</v>
      </c>
      <c r="AI35" s="67">
        <v>828578.04</v>
      </c>
      <c r="AJ35" s="60">
        <f t="shared" si="6"/>
        <v>10624027.62888</v>
      </c>
      <c r="AK35" s="60">
        <f t="shared" si="1"/>
        <v>11898910.944345601</v>
      </c>
      <c r="AL35" s="61">
        <v>12.821999999999999</v>
      </c>
      <c r="AM35" s="62">
        <v>828578.04</v>
      </c>
      <c r="AN35" s="60">
        <f t="shared" si="7"/>
        <v>10624027.62888</v>
      </c>
      <c r="AO35" s="60">
        <f t="shared" si="2"/>
        <v>11898910.944345601</v>
      </c>
      <c r="AP35" s="61">
        <v>12.821999999999999</v>
      </c>
      <c r="AQ35" s="62">
        <v>828578.04</v>
      </c>
      <c r="AR35" s="60">
        <f t="shared" si="8"/>
        <v>10624027.62888</v>
      </c>
      <c r="AS35" s="60">
        <f t="shared" si="3"/>
        <v>11898910.944345601</v>
      </c>
      <c r="AT35" s="61">
        <v>12.821999999999999</v>
      </c>
      <c r="AU35" s="63">
        <v>828578.04</v>
      </c>
      <c r="AV35" s="60">
        <f t="shared" si="9"/>
        <v>10624027.62888</v>
      </c>
      <c r="AW35" s="60">
        <f t="shared" si="4"/>
        <v>11898910.944345601</v>
      </c>
      <c r="AX35" s="61">
        <v>67.11</v>
      </c>
      <c r="AY35" s="60">
        <v>55605872.264399998</v>
      </c>
      <c r="AZ35" s="60">
        <v>62278576.936128005</v>
      </c>
      <c r="BA35" s="35" t="s">
        <v>245</v>
      </c>
      <c r="BB35" s="35"/>
      <c r="BC35" s="54"/>
      <c r="BD35" s="54"/>
      <c r="BE35" s="35"/>
      <c r="BF35" s="35" t="s">
        <v>328</v>
      </c>
      <c r="BG35" s="54"/>
      <c r="BH35" s="99"/>
      <c r="BI35" s="46"/>
      <c r="BJ35" s="34"/>
      <c r="BK35" s="46"/>
      <c r="BL35" s="47"/>
      <c r="BM35" s="47"/>
    </row>
    <row r="36" spans="1:65" s="78" customFormat="1" ht="12" customHeight="1" x14ac:dyDescent="0.2">
      <c r="A36" s="35" t="s">
        <v>268</v>
      </c>
      <c r="B36" s="107" t="s">
        <v>426</v>
      </c>
      <c r="C36" s="35"/>
      <c r="D36" s="152" t="s">
        <v>37</v>
      </c>
      <c r="E36" s="54"/>
      <c r="F36" s="54" t="s">
        <v>22</v>
      </c>
      <c r="G36" s="54" t="s">
        <v>329</v>
      </c>
      <c r="H36" s="77">
        <v>210000459</v>
      </c>
      <c r="I36" s="47" t="s">
        <v>63</v>
      </c>
      <c r="J36" s="54" t="s">
        <v>330</v>
      </c>
      <c r="K36" s="54" t="s">
        <v>25</v>
      </c>
      <c r="L36" s="54"/>
      <c r="M36" s="54" t="s">
        <v>60</v>
      </c>
      <c r="N36" s="55">
        <v>30</v>
      </c>
      <c r="O36" s="56">
        <v>230000000</v>
      </c>
      <c r="P36" s="54" t="s">
        <v>283</v>
      </c>
      <c r="Q36" s="35" t="s">
        <v>272</v>
      </c>
      <c r="R36" s="57" t="s">
        <v>234</v>
      </c>
      <c r="S36" s="56">
        <v>230000000</v>
      </c>
      <c r="T36" s="54" t="s">
        <v>10</v>
      </c>
      <c r="U36" s="54" t="s">
        <v>11</v>
      </c>
      <c r="V36" s="58"/>
      <c r="W36" s="27" t="s">
        <v>264</v>
      </c>
      <c r="X36" s="27" t="s">
        <v>285</v>
      </c>
      <c r="Y36" s="56">
        <v>30</v>
      </c>
      <c r="Z36" s="56">
        <v>60</v>
      </c>
      <c r="AA36" s="59">
        <v>10</v>
      </c>
      <c r="AB36" s="54" t="s">
        <v>286</v>
      </c>
      <c r="AC36" s="27" t="s">
        <v>236</v>
      </c>
      <c r="AD36" s="61">
        <v>589</v>
      </c>
      <c r="AE36" s="60">
        <v>4951.25</v>
      </c>
      <c r="AF36" s="60">
        <f t="shared" si="5"/>
        <v>2916286.25</v>
      </c>
      <c r="AG36" s="60">
        <f t="shared" si="0"/>
        <v>3266240.6</v>
      </c>
      <c r="AH36" s="61">
        <v>188</v>
      </c>
      <c r="AI36" s="67">
        <v>5124.54</v>
      </c>
      <c r="AJ36" s="60">
        <f t="shared" si="6"/>
        <v>963413.52</v>
      </c>
      <c r="AK36" s="60">
        <f t="shared" si="1"/>
        <v>1079023.1424</v>
      </c>
      <c r="AL36" s="61">
        <v>188</v>
      </c>
      <c r="AM36" s="62">
        <v>5303.9</v>
      </c>
      <c r="AN36" s="60">
        <f t="shared" si="7"/>
        <v>997133.2</v>
      </c>
      <c r="AO36" s="60">
        <f t="shared" si="2"/>
        <v>1116789.1840000001</v>
      </c>
      <c r="AP36" s="61">
        <v>188</v>
      </c>
      <c r="AQ36" s="62">
        <v>5489.53</v>
      </c>
      <c r="AR36" s="60">
        <f t="shared" si="8"/>
        <v>1032031.6399999999</v>
      </c>
      <c r="AS36" s="60">
        <f t="shared" si="3"/>
        <v>1155875.4368</v>
      </c>
      <c r="AT36" s="61">
        <v>188</v>
      </c>
      <c r="AU36" s="63">
        <v>5681.67</v>
      </c>
      <c r="AV36" s="60">
        <f t="shared" si="9"/>
        <v>1068153.96</v>
      </c>
      <c r="AW36" s="60">
        <f t="shared" si="4"/>
        <v>1196332.4352000002</v>
      </c>
      <c r="AX36" s="61">
        <v>1341</v>
      </c>
      <c r="AY36" s="60">
        <v>6977018.5700000003</v>
      </c>
      <c r="AZ36" s="60">
        <v>7814260.7983999997</v>
      </c>
      <c r="BA36" s="35" t="s">
        <v>245</v>
      </c>
      <c r="BB36" s="35"/>
      <c r="BC36" s="54"/>
      <c r="BD36" s="54"/>
      <c r="BE36" s="35"/>
      <c r="BF36" s="35" t="s">
        <v>331</v>
      </c>
      <c r="BG36" s="54"/>
      <c r="BH36" s="99"/>
      <c r="BI36" s="46"/>
      <c r="BJ36" s="34"/>
      <c r="BK36" s="46"/>
      <c r="BL36" s="47"/>
      <c r="BM36" s="47"/>
    </row>
    <row r="37" spans="1:65" s="78" customFormat="1" ht="12" customHeight="1" x14ac:dyDescent="0.2">
      <c r="A37" s="35" t="s">
        <v>268</v>
      </c>
      <c r="B37" s="107" t="s">
        <v>426</v>
      </c>
      <c r="C37" s="35"/>
      <c r="D37" s="152" t="s">
        <v>35</v>
      </c>
      <c r="E37" s="54"/>
      <c r="F37" s="54" t="s">
        <v>23</v>
      </c>
      <c r="G37" s="54" t="s">
        <v>329</v>
      </c>
      <c r="H37" s="77">
        <v>210000463</v>
      </c>
      <c r="I37" s="47" t="s">
        <v>63</v>
      </c>
      <c r="J37" s="54" t="s">
        <v>330</v>
      </c>
      <c r="K37" s="54" t="s">
        <v>25</v>
      </c>
      <c r="L37" s="54"/>
      <c r="M37" s="54" t="s">
        <v>60</v>
      </c>
      <c r="N37" s="55">
        <v>30</v>
      </c>
      <c r="O37" s="56">
        <v>230000000</v>
      </c>
      <c r="P37" s="54" t="s">
        <v>283</v>
      </c>
      <c r="Q37" s="35" t="s">
        <v>272</v>
      </c>
      <c r="R37" s="57" t="s">
        <v>234</v>
      </c>
      <c r="S37" s="56">
        <v>230000000</v>
      </c>
      <c r="T37" s="54" t="s">
        <v>10</v>
      </c>
      <c r="U37" s="54" t="s">
        <v>11</v>
      </c>
      <c r="V37" s="58"/>
      <c r="W37" s="27" t="s">
        <v>264</v>
      </c>
      <c r="X37" s="27" t="s">
        <v>285</v>
      </c>
      <c r="Y37" s="56">
        <v>30</v>
      </c>
      <c r="Z37" s="56">
        <v>60</v>
      </c>
      <c r="AA37" s="59">
        <v>10</v>
      </c>
      <c r="AB37" s="54" t="s">
        <v>286</v>
      </c>
      <c r="AC37" s="27" t="s">
        <v>236</v>
      </c>
      <c r="AD37" s="61">
        <v>24</v>
      </c>
      <c r="AE37" s="60">
        <v>3456</v>
      </c>
      <c r="AF37" s="60">
        <f t="shared" si="5"/>
        <v>82944</v>
      </c>
      <c r="AG37" s="60">
        <f t="shared" si="0"/>
        <v>92897.280000000013</v>
      </c>
      <c r="AH37" s="61">
        <v>20</v>
      </c>
      <c r="AI37" s="67">
        <v>3576.9599999999996</v>
      </c>
      <c r="AJ37" s="60">
        <f t="shared" si="6"/>
        <v>71539.199999999997</v>
      </c>
      <c r="AK37" s="60">
        <f t="shared" si="1"/>
        <v>80123.90400000001</v>
      </c>
      <c r="AL37" s="61">
        <v>20</v>
      </c>
      <c r="AM37" s="62">
        <v>3702.15</v>
      </c>
      <c r="AN37" s="60">
        <f t="shared" si="7"/>
        <v>74043</v>
      </c>
      <c r="AO37" s="60">
        <f t="shared" si="2"/>
        <v>82928.160000000003</v>
      </c>
      <c r="AP37" s="61">
        <v>20</v>
      </c>
      <c r="AQ37" s="62">
        <v>3831.72</v>
      </c>
      <c r="AR37" s="60">
        <f t="shared" si="8"/>
        <v>76634.399999999994</v>
      </c>
      <c r="AS37" s="60">
        <f t="shared" si="3"/>
        <v>85830.528000000006</v>
      </c>
      <c r="AT37" s="61">
        <v>20</v>
      </c>
      <c r="AU37" s="63">
        <v>3965.83</v>
      </c>
      <c r="AV37" s="60">
        <f t="shared" si="9"/>
        <v>79316.600000000006</v>
      </c>
      <c r="AW37" s="60">
        <f t="shared" si="4"/>
        <v>88834.592000000019</v>
      </c>
      <c r="AX37" s="61">
        <v>104</v>
      </c>
      <c r="AY37" s="60">
        <v>384477.2</v>
      </c>
      <c r="AZ37" s="60">
        <v>430614.46400000004</v>
      </c>
      <c r="BA37" s="35" t="s">
        <v>245</v>
      </c>
      <c r="BB37" s="35"/>
      <c r="BC37" s="54"/>
      <c r="BD37" s="54"/>
      <c r="BE37" s="35"/>
      <c r="BF37" s="35" t="s">
        <v>332</v>
      </c>
      <c r="BG37" s="54"/>
      <c r="BH37" s="99"/>
      <c r="BI37" s="46"/>
      <c r="BJ37" s="34"/>
      <c r="BK37" s="46"/>
      <c r="BL37" s="47"/>
      <c r="BM37" s="47"/>
    </row>
    <row r="38" spans="1:65" s="78" customFormat="1" ht="12" customHeight="1" x14ac:dyDescent="0.2">
      <c r="A38" s="35" t="s">
        <v>268</v>
      </c>
      <c r="B38" s="107" t="s">
        <v>426</v>
      </c>
      <c r="C38" s="35"/>
      <c r="D38" s="152" t="s">
        <v>33</v>
      </c>
      <c r="E38" s="54"/>
      <c r="F38" s="54" t="s">
        <v>24</v>
      </c>
      <c r="G38" s="54" t="s">
        <v>329</v>
      </c>
      <c r="H38" s="77">
        <v>210000913</v>
      </c>
      <c r="I38" s="47" t="s">
        <v>63</v>
      </c>
      <c r="J38" s="54" t="s">
        <v>330</v>
      </c>
      <c r="K38" s="54" t="s">
        <v>25</v>
      </c>
      <c r="L38" s="54"/>
      <c r="M38" s="54" t="s">
        <v>60</v>
      </c>
      <c r="N38" s="55">
        <v>30</v>
      </c>
      <c r="O38" s="56">
        <v>230000000</v>
      </c>
      <c r="P38" s="54" t="s">
        <v>283</v>
      </c>
      <c r="Q38" s="35" t="s">
        <v>272</v>
      </c>
      <c r="R38" s="57" t="s">
        <v>234</v>
      </c>
      <c r="S38" s="56">
        <v>230000000</v>
      </c>
      <c r="T38" s="54" t="s">
        <v>10</v>
      </c>
      <c r="U38" s="54" t="s">
        <v>11</v>
      </c>
      <c r="V38" s="58"/>
      <c r="W38" s="27" t="s">
        <v>264</v>
      </c>
      <c r="X38" s="27" t="s">
        <v>285</v>
      </c>
      <c r="Y38" s="56">
        <v>30</v>
      </c>
      <c r="Z38" s="56">
        <v>60</v>
      </c>
      <c r="AA38" s="59">
        <v>10</v>
      </c>
      <c r="AB38" s="54" t="s">
        <v>286</v>
      </c>
      <c r="AC38" s="27" t="s">
        <v>236</v>
      </c>
      <c r="AD38" s="61">
        <v>694</v>
      </c>
      <c r="AE38" s="60">
        <v>1825.15</v>
      </c>
      <c r="AF38" s="60">
        <f t="shared" si="5"/>
        <v>1266654.1000000001</v>
      </c>
      <c r="AG38" s="60">
        <f t="shared" si="0"/>
        <v>1418652.5920000002</v>
      </c>
      <c r="AH38" s="61">
        <v>1000</v>
      </c>
      <c r="AI38" s="67">
        <v>1889.03</v>
      </c>
      <c r="AJ38" s="60">
        <f t="shared" si="6"/>
        <v>1889030</v>
      </c>
      <c r="AK38" s="60">
        <f t="shared" si="1"/>
        <v>2115713.6</v>
      </c>
      <c r="AL38" s="61">
        <v>1000</v>
      </c>
      <c r="AM38" s="62">
        <v>1955.14</v>
      </c>
      <c r="AN38" s="60">
        <f t="shared" si="7"/>
        <v>1955140</v>
      </c>
      <c r="AO38" s="60">
        <f t="shared" si="2"/>
        <v>2189756.8000000003</v>
      </c>
      <c r="AP38" s="61">
        <v>1000</v>
      </c>
      <c r="AQ38" s="62">
        <v>2023.57</v>
      </c>
      <c r="AR38" s="60">
        <f t="shared" si="8"/>
        <v>2023570</v>
      </c>
      <c r="AS38" s="60">
        <f t="shared" si="3"/>
        <v>2266398.4000000004</v>
      </c>
      <c r="AT38" s="61">
        <v>1000</v>
      </c>
      <c r="AU38" s="63">
        <v>2094.4</v>
      </c>
      <c r="AV38" s="60">
        <f t="shared" si="9"/>
        <v>2094400</v>
      </c>
      <c r="AW38" s="60">
        <f t="shared" si="4"/>
        <v>2345728</v>
      </c>
      <c r="AX38" s="61">
        <v>4694</v>
      </c>
      <c r="AY38" s="60">
        <v>9228794.0999999996</v>
      </c>
      <c r="AZ38" s="60">
        <v>10336249.392000001</v>
      </c>
      <c r="BA38" s="35" t="s">
        <v>245</v>
      </c>
      <c r="BB38" s="35"/>
      <c r="BC38" s="54"/>
      <c r="BD38" s="54"/>
      <c r="BE38" s="35"/>
      <c r="BF38" s="35" t="s">
        <v>333</v>
      </c>
      <c r="BG38" s="54"/>
      <c r="BH38" s="99"/>
      <c r="BI38" s="46"/>
      <c r="BJ38" s="34"/>
      <c r="BK38" s="46"/>
      <c r="BL38" s="47"/>
      <c r="BM38" s="47"/>
    </row>
    <row r="39" spans="1:65" s="78" customFormat="1" ht="12" customHeight="1" x14ac:dyDescent="0.2">
      <c r="A39" s="35" t="s">
        <v>268</v>
      </c>
      <c r="B39" s="107" t="s">
        <v>426</v>
      </c>
      <c r="C39" s="35"/>
      <c r="D39" s="152" t="s">
        <v>31</v>
      </c>
      <c r="E39" s="54"/>
      <c r="F39" s="54" t="s">
        <v>26</v>
      </c>
      <c r="G39" s="54" t="s">
        <v>329</v>
      </c>
      <c r="H39" s="77">
        <v>210026839</v>
      </c>
      <c r="I39" s="47" t="s">
        <v>63</v>
      </c>
      <c r="J39" s="54" t="s">
        <v>330</v>
      </c>
      <c r="K39" s="54" t="s">
        <v>25</v>
      </c>
      <c r="L39" s="54"/>
      <c r="M39" s="54" t="s">
        <v>60</v>
      </c>
      <c r="N39" s="55">
        <v>30</v>
      </c>
      <c r="O39" s="56">
        <v>230000000</v>
      </c>
      <c r="P39" s="54" t="s">
        <v>283</v>
      </c>
      <c r="Q39" s="35" t="s">
        <v>272</v>
      </c>
      <c r="R39" s="57" t="s">
        <v>234</v>
      </c>
      <c r="S39" s="56">
        <v>230000000</v>
      </c>
      <c r="T39" s="54" t="s">
        <v>10</v>
      </c>
      <c r="U39" s="54" t="s">
        <v>11</v>
      </c>
      <c r="V39" s="58"/>
      <c r="W39" s="27" t="s">
        <v>264</v>
      </c>
      <c r="X39" s="27" t="s">
        <v>285</v>
      </c>
      <c r="Y39" s="56">
        <v>30</v>
      </c>
      <c r="Z39" s="56">
        <v>60</v>
      </c>
      <c r="AA39" s="59">
        <v>10</v>
      </c>
      <c r="AB39" s="54" t="s">
        <v>286</v>
      </c>
      <c r="AC39" s="27" t="s">
        <v>236</v>
      </c>
      <c r="AD39" s="61">
        <v>946</v>
      </c>
      <c r="AE39" s="60">
        <v>1542.91</v>
      </c>
      <c r="AF39" s="60">
        <f t="shared" si="5"/>
        <v>1459592.86</v>
      </c>
      <c r="AG39" s="60">
        <f t="shared" si="0"/>
        <v>1634744.0032000004</v>
      </c>
      <c r="AH39" s="61">
        <v>1000</v>
      </c>
      <c r="AI39" s="67">
        <v>1596.91</v>
      </c>
      <c r="AJ39" s="60">
        <f t="shared" si="6"/>
        <v>1596910</v>
      </c>
      <c r="AK39" s="60">
        <f t="shared" si="1"/>
        <v>1788539.2000000002</v>
      </c>
      <c r="AL39" s="61">
        <v>1000</v>
      </c>
      <c r="AM39" s="62">
        <v>1652.8</v>
      </c>
      <c r="AN39" s="60">
        <f t="shared" si="7"/>
        <v>1652800</v>
      </c>
      <c r="AO39" s="60">
        <f t="shared" si="2"/>
        <v>1851136.0000000002</v>
      </c>
      <c r="AP39" s="61">
        <v>1000</v>
      </c>
      <c r="AQ39" s="62">
        <v>1710.65</v>
      </c>
      <c r="AR39" s="60">
        <f t="shared" si="8"/>
        <v>1710650</v>
      </c>
      <c r="AS39" s="60">
        <f t="shared" si="3"/>
        <v>1915928.0000000002</v>
      </c>
      <c r="AT39" s="61">
        <v>1000</v>
      </c>
      <c r="AU39" s="63">
        <v>1770.52</v>
      </c>
      <c r="AV39" s="60">
        <f t="shared" si="9"/>
        <v>1770520</v>
      </c>
      <c r="AW39" s="60">
        <f t="shared" si="4"/>
        <v>1982982.4000000001</v>
      </c>
      <c r="AX39" s="61">
        <v>4946</v>
      </c>
      <c r="AY39" s="60">
        <v>8190472.8600000003</v>
      </c>
      <c r="AZ39" s="60">
        <v>9173329.6032000016</v>
      </c>
      <c r="BA39" s="35" t="s">
        <v>245</v>
      </c>
      <c r="BB39" s="35"/>
      <c r="BC39" s="54"/>
      <c r="BD39" s="54"/>
      <c r="BE39" s="35"/>
      <c r="BF39" s="35" t="s">
        <v>334</v>
      </c>
      <c r="BG39" s="54"/>
      <c r="BH39" s="99"/>
      <c r="BI39" s="46"/>
      <c r="BJ39" s="34"/>
      <c r="BK39" s="46"/>
      <c r="BL39" s="47"/>
      <c r="BM39" s="47"/>
    </row>
    <row r="40" spans="1:65" s="78" customFormat="1" ht="12" customHeight="1" x14ac:dyDescent="0.2">
      <c r="A40" s="35" t="s">
        <v>268</v>
      </c>
      <c r="B40" s="107" t="s">
        <v>426</v>
      </c>
      <c r="C40" s="35"/>
      <c r="D40" s="152" t="s">
        <v>30</v>
      </c>
      <c r="E40" s="54"/>
      <c r="F40" s="54" t="s">
        <v>27</v>
      </c>
      <c r="G40" s="54" t="s">
        <v>329</v>
      </c>
      <c r="H40" s="77">
        <v>210028875</v>
      </c>
      <c r="I40" s="47" t="s">
        <v>63</v>
      </c>
      <c r="J40" s="54" t="s">
        <v>330</v>
      </c>
      <c r="K40" s="54" t="s">
        <v>25</v>
      </c>
      <c r="L40" s="54"/>
      <c r="M40" s="54" t="s">
        <v>60</v>
      </c>
      <c r="N40" s="55">
        <v>30</v>
      </c>
      <c r="O40" s="56">
        <v>230000000</v>
      </c>
      <c r="P40" s="54" t="s">
        <v>283</v>
      </c>
      <c r="Q40" s="35" t="s">
        <v>272</v>
      </c>
      <c r="R40" s="57" t="s">
        <v>234</v>
      </c>
      <c r="S40" s="56">
        <v>230000000</v>
      </c>
      <c r="T40" s="54" t="s">
        <v>10</v>
      </c>
      <c r="U40" s="54" t="s">
        <v>11</v>
      </c>
      <c r="V40" s="58"/>
      <c r="W40" s="27" t="s">
        <v>264</v>
      </c>
      <c r="X40" s="27" t="s">
        <v>285</v>
      </c>
      <c r="Y40" s="56">
        <v>30</v>
      </c>
      <c r="Z40" s="56">
        <v>60</v>
      </c>
      <c r="AA40" s="59">
        <v>10</v>
      </c>
      <c r="AB40" s="54" t="s">
        <v>286</v>
      </c>
      <c r="AC40" s="27" t="s">
        <v>236</v>
      </c>
      <c r="AD40" s="61">
        <v>12482</v>
      </c>
      <c r="AE40" s="60">
        <v>2107</v>
      </c>
      <c r="AF40" s="60">
        <f t="shared" si="5"/>
        <v>26299574</v>
      </c>
      <c r="AG40" s="60">
        <f t="shared" si="0"/>
        <v>29455522.880000003</v>
      </c>
      <c r="AH40" s="61">
        <v>9689</v>
      </c>
      <c r="AI40" s="67">
        <v>2180.7399999999998</v>
      </c>
      <c r="AJ40" s="60">
        <f>AI40*AH40</f>
        <v>21129189.859999999</v>
      </c>
      <c r="AK40" s="60">
        <f t="shared" si="1"/>
        <v>23664692.643200003</v>
      </c>
      <c r="AL40" s="61">
        <v>9689</v>
      </c>
      <c r="AM40" s="62">
        <v>2257.0700000000002</v>
      </c>
      <c r="AN40" s="60">
        <f t="shared" si="7"/>
        <v>21868751.23</v>
      </c>
      <c r="AO40" s="60">
        <f t="shared" si="2"/>
        <v>24493001.377600003</v>
      </c>
      <c r="AP40" s="61">
        <v>9689</v>
      </c>
      <c r="AQ40" s="62">
        <v>2336.06</v>
      </c>
      <c r="AR40" s="60">
        <f t="shared" si="8"/>
        <v>22634085.34</v>
      </c>
      <c r="AS40" s="60">
        <f t="shared" si="3"/>
        <v>25350175.580800001</v>
      </c>
      <c r="AT40" s="61">
        <v>9689</v>
      </c>
      <c r="AU40" s="63">
        <v>2417.83</v>
      </c>
      <c r="AV40" s="60">
        <f t="shared" si="9"/>
        <v>23426354.870000001</v>
      </c>
      <c r="AW40" s="60">
        <f t="shared" si="4"/>
        <v>26237517.454400003</v>
      </c>
      <c r="AX40" s="61">
        <v>51238</v>
      </c>
      <c r="AY40" s="60">
        <v>115357955.30000001</v>
      </c>
      <c r="AZ40" s="60">
        <v>129200909.93600002</v>
      </c>
      <c r="BA40" s="35" t="s">
        <v>245</v>
      </c>
      <c r="BB40" s="35"/>
      <c r="BC40" s="54"/>
      <c r="BD40" s="54"/>
      <c r="BE40" s="35"/>
      <c r="BF40" s="35" t="s">
        <v>335</v>
      </c>
      <c r="BG40" s="54"/>
      <c r="BH40" s="99"/>
      <c r="BI40" s="46"/>
      <c r="BJ40" s="34"/>
      <c r="BK40" s="46"/>
      <c r="BL40" s="47"/>
      <c r="BM40" s="47"/>
    </row>
    <row r="41" spans="1:65" s="78" customFormat="1" ht="13.15" customHeight="1" x14ac:dyDescent="0.2">
      <c r="A41" s="35" t="s">
        <v>387</v>
      </c>
      <c r="B41" s="35"/>
      <c r="C41" s="47"/>
      <c r="D41" s="56"/>
      <c r="E41" s="47"/>
      <c r="F41" s="44" t="s">
        <v>39</v>
      </c>
      <c r="G41" s="100" t="s">
        <v>388</v>
      </c>
      <c r="H41" s="47"/>
      <c r="I41" s="54" t="s">
        <v>389</v>
      </c>
      <c r="J41" s="54" t="s">
        <v>390</v>
      </c>
      <c r="K41" s="54" t="s">
        <v>25</v>
      </c>
      <c r="L41" s="54"/>
      <c r="M41" s="54"/>
      <c r="N41" s="35"/>
      <c r="O41" s="35" t="s">
        <v>242</v>
      </c>
      <c r="P41" s="11" t="s">
        <v>391</v>
      </c>
      <c r="Q41" s="15" t="s">
        <v>277</v>
      </c>
      <c r="R41" s="54" t="s">
        <v>234</v>
      </c>
      <c r="S41" s="35" t="s">
        <v>232</v>
      </c>
      <c r="T41" s="54" t="s">
        <v>10</v>
      </c>
      <c r="U41" s="54" t="s">
        <v>11</v>
      </c>
      <c r="V41" s="58"/>
      <c r="W41" s="27" t="s">
        <v>264</v>
      </c>
      <c r="X41" s="27" t="s">
        <v>251</v>
      </c>
      <c r="Y41" s="56">
        <v>30</v>
      </c>
      <c r="Z41" s="56">
        <v>60</v>
      </c>
      <c r="AA41" s="59">
        <v>10</v>
      </c>
      <c r="AB41" s="54" t="s">
        <v>286</v>
      </c>
      <c r="AC41" s="27" t="s">
        <v>236</v>
      </c>
      <c r="AD41" s="101">
        <v>10</v>
      </c>
      <c r="AE41" s="102">
        <v>252464</v>
      </c>
      <c r="AF41" s="102">
        <f>AE41*AD41</f>
        <v>2524640</v>
      </c>
      <c r="AG41" s="102">
        <f>AF41*1.12</f>
        <v>2827596.8000000003</v>
      </c>
      <c r="AH41" s="101">
        <v>10</v>
      </c>
      <c r="AI41" s="102">
        <v>252464</v>
      </c>
      <c r="AJ41" s="102">
        <f>AI41*AH41</f>
        <v>2524640</v>
      </c>
      <c r="AK41" s="102">
        <f>AJ41*1.12</f>
        <v>2827596.8000000003</v>
      </c>
      <c r="AL41" s="101">
        <v>10</v>
      </c>
      <c r="AM41" s="102">
        <v>252464</v>
      </c>
      <c r="AN41" s="102">
        <f>AL41*AM41</f>
        <v>2524640</v>
      </c>
      <c r="AO41" s="102">
        <f>AN41*1.12</f>
        <v>2827596.8000000003</v>
      </c>
      <c r="AP41" s="101">
        <v>0</v>
      </c>
      <c r="AQ41" s="102"/>
      <c r="AR41" s="102">
        <v>0</v>
      </c>
      <c r="AS41" s="102">
        <v>0</v>
      </c>
      <c r="AT41" s="47"/>
      <c r="AU41" s="47"/>
      <c r="AV41" s="47"/>
      <c r="AW41" s="47"/>
      <c r="AX41" s="101">
        <v>30</v>
      </c>
      <c r="AY41" s="102">
        <v>0</v>
      </c>
      <c r="AZ41" s="102">
        <v>0</v>
      </c>
      <c r="BA41" s="87" t="s">
        <v>244</v>
      </c>
      <c r="BB41" s="54" t="s">
        <v>392</v>
      </c>
      <c r="BC41" s="54"/>
      <c r="BD41" s="54"/>
      <c r="BE41" s="54"/>
      <c r="BF41" s="54" t="s">
        <v>392</v>
      </c>
      <c r="BG41" s="54"/>
      <c r="BH41" s="54"/>
      <c r="BI41" s="54"/>
      <c r="BJ41" s="54"/>
      <c r="BK41" s="35" t="s">
        <v>73</v>
      </c>
      <c r="BL41" s="47"/>
      <c r="BM41" s="47"/>
    </row>
    <row r="42" spans="1:65" s="120" customFormat="1" ht="13.15" customHeight="1" x14ac:dyDescent="0.25">
      <c r="A42" s="108" t="s">
        <v>387</v>
      </c>
      <c r="B42" s="108"/>
      <c r="C42" s="109"/>
      <c r="D42" s="152" t="s">
        <v>39</v>
      </c>
      <c r="E42" s="109"/>
      <c r="F42" s="110" t="s">
        <v>40</v>
      </c>
      <c r="G42" s="111" t="s">
        <v>388</v>
      </c>
      <c r="H42" s="109"/>
      <c r="I42" s="112" t="s">
        <v>389</v>
      </c>
      <c r="J42" s="112" t="s">
        <v>390</v>
      </c>
      <c r="K42" s="112" t="s">
        <v>25</v>
      </c>
      <c r="L42" s="112"/>
      <c r="M42" s="112"/>
      <c r="N42" s="108"/>
      <c r="O42" s="108" t="s">
        <v>242</v>
      </c>
      <c r="P42" s="113" t="s">
        <v>391</v>
      </c>
      <c r="Q42" s="36" t="s">
        <v>277</v>
      </c>
      <c r="R42" s="112" t="s">
        <v>234</v>
      </c>
      <c r="S42" s="108" t="s">
        <v>232</v>
      </c>
      <c r="T42" s="112" t="s">
        <v>10</v>
      </c>
      <c r="U42" s="112" t="s">
        <v>11</v>
      </c>
      <c r="V42" s="114"/>
      <c r="W42" s="43" t="s">
        <v>264</v>
      </c>
      <c r="X42" s="43" t="s">
        <v>251</v>
      </c>
      <c r="Y42" s="115">
        <v>0</v>
      </c>
      <c r="Z42" s="116">
        <v>90</v>
      </c>
      <c r="AA42" s="116">
        <v>10</v>
      </c>
      <c r="AB42" s="112" t="s">
        <v>286</v>
      </c>
      <c r="AC42" s="43" t="s">
        <v>236</v>
      </c>
      <c r="AD42" s="117">
        <v>10</v>
      </c>
      <c r="AE42" s="118">
        <v>252464</v>
      </c>
      <c r="AF42" s="118">
        <f>AE42*AD42</f>
        <v>2524640</v>
      </c>
      <c r="AG42" s="118">
        <f>AF42*1.12</f>
        <v>2827596.8000000003</v>
      </c>
      <c r="AH42" s="117">
        <v>10</v>
      </c>
      <c r="AI42" s="118">
        <v>252464</v>
      </c>
      <c r="AJ42" s="118">
        <f>AI42*AH42</f>
        <v>2524640</v>
      </c>
      <c r="AK42" s="118">
        <f>AJ42*1.12</f>
        <v>2827596.8000000003</v>
      </c>
      <c r="AL42" s="117">
        <v>10</v>
      </c>
      <c r="AM42" s="118">
        <v>252464</v>
      </c>
      <c r="AN42" s="118">
        <f>AL42*AM42</f>
        <v>2524640</v>
      </c>
      <c r="AO42" s="118">
        <f>AN42*1.12</f>
        <v>2827596.8000000003</v>
      </c>
      <c r="AP42" s="117">
        <v>0</v>
      </c>
      <c r="AQ42" s="118"/>
      <c r="AR42" s="118">
        <v>0</v>
      </c>
      <c r="AS42" s="118">
        <v>0</v>
      </c>
      <c r="AT42" s="109"/>
      <c r="AU42" s="109"/>
      <c r="AV42" s="109"/>
      <c r="AW42" s="109"/>
      <c r="AX42" s="117">
        <v>30</v>
      </c>
      <c r="AY42" s="118">
        <v>7573920</v>
      </c>
      <c r="AZ42" s="118">
        <f>AY42*1.12</f>
        <v>8482790.4000000004</v>
      </c>
      <c r="BA42" s="119" t="s">
        <v>244</v>
      </c>
      <c r="BB42" s="112" t="s">
        <v>392</v>
      </c>
      <c r="BC42" s="112"/>
      <c r="BD42" s="112"/>
      <c r="BE42" s="112"/>
      <c r="BF42" s="112" t="s">
        <v>392</v>
      </c>
      <c r="BG42" s="112"/>
      <c r="BH42" s="112"/>
      <c r="BI42" s="112"/>
      <c r="BJ42" s="112"/>
      <c r="BK42" s="112"/>
      <c r="BL42" s="108" t="s">
        <v>73</v>
      </c>
      <c r="BM42" s="112"/>
    </row>
    <row r="43" spans="1:65" s="78" customFormat="1" ht="12" customHeight="1" x14ac:dyDescent="0.2">
      <c r="A43" s="35" t="s">
        <v>387</v>
      </c>
      <c r="B43" s="35"/>
      <c r="C43" s="47"/>
      <c r="D43" s="56"/>
      <c r="E43" s="47"/>
      <c r="F43" s="44" t="s">
        <v>41</v>
      </c>
      <c r="G43" s="100" t="s">
        <v>393</v>
      </c>
      <c r="H43" s="47"/>
      <c r="I43" s="54" t="s">
        <v>389</v>
      </c>
      <c r="J43" s="54" t="s">
        <v>394</v>
      </c>
      <c r="K43" s="54" t="s">
        <v>25</v>
      </c>
      <c r="L43" s="54"/>
      <c r="M43" s="54"/>
      <c r="N43" s="35"/>
      <c r="O43" s="35" t="s">
        <v>242</v>
      </c>
      <c r="P43" s="11" t="s">
        <v>391</v>
      </c>
      <c r="Q43" s="15" t="s">
        <v>277</v>
      </c>
      <c r="R43" s="54" t="s">
        <v>234</v>
      </c>
      <c r="S43" s="35" t="s">
        <v>232</v>
      </c>
      <c r="T43" s="54" t="s">
        <v>10</v>
      </c>
      <c r="U43" s="54" t="s">
        <v>11</v>
      </c>
      <c r="V43" s="58"/>
      <c r="W43" s="27" t="s">
        <v>264</v>
      </c>
      <c r="X43" s="27" t="s">
        <v>251</v>
      </c>
      <c r="Y43" s="56">
        <v>30</v>
      </c>
      <c r="Z43" s="56">
        <v>60</v>
      </c>
      <c r="AA43" s="59">
        <v>10</v>
      </c>
      <c r="AB43" s="54" t="s">
        <v>286</v>
      </c>
      <c r="AC43" s="27" t="s">
        <v>236</v>
      </c>
      <c r="AD43" s="101">
        <v>7</v>
      </c>
      <c r="AE43" s="102">
        <v>441785</v>
      </c>
      <c r="AF43" s="102">
        <f t="shared" ref="AF43:AF51" si="43">AE43*AD43</f>
        <v>3092495</v>
      </c>
      <c r="AG43" s="102">
        <f t="shared" ref="AG43:AG51" si="44">AF43*1.12</f>
        <v>3463594.4000000004</v>
      </c>
      <c r="AH43" s="101">
        <v>7</v>
      </c>
      <c r="AI43" s="102">
        <v>441785</v>
      </c>
      <c r="AJ43" s="102">
        <f t="shared" ref="AJ43:AJ51" si="45">AI43*AH43</f>
        <v>3092495</v>
      </c>
      <c r="AK43" s="102">
        <f t="shared" ref="AK43:AK51" si="46">AJ43*1.12</f>
        <v>3463594.4000000004</v>
      </c>
      <c r="AL43" s="101">
        <v>7</v>
      </c>
      <c r="AM43" s="102">
        <v>441785</v>
      </c>
      <c r="AN43" s="102">
        <f t="shared" ref="AN43:AN51" si="47">AL43*AM43</f>
        <v>3092495</v>
      </c>
      <c r="AO43" s="102">
        <f t="shared" ref="AO43:AO51" si="48">AN43*1.12</f>
        <v>3463594.4000000004</v>
      </c>
      <c r="AP43" s="101">
        <v>0</v>
      </c>
      <c r="AQ43" s="102"/>
      <c r="AR43" s="102">
        <v>0</v>
      </c>
      <c r="AS43" s="102">
        <v>0</v>
      </c>
      <c r="AT43" s="47"/>
      <c r="AU43" s="47"/>
      <c r="AV43" s="47"/>
      <c r="AW43" s="47"/>
      <c r="AX43" s="101">
        <v>21</v>
      </c>
      <c r="AY43" s="102">
        <v>0</v>
      </c>
      <c r="AZ43" s="102">
        <v>0</v>
      </c>
      <c r="BA43" s="87" t="s">
        <v>244</v>
      </c>
      <c r="BB43" s="35" t="s">
        <v>395</v>
      </c>
      <c r="BC43" s="103"/>
      <c r="BD43" s="104"/>
      <c r="BE43" s="104"/>
      <c r="BF43" s="35" t="s">
        <v>395</v>
      </c>
      <c r="BG43" s="54"/>
      <c r="BH43" s="54"/>
      <c r="BI43" s="54"/>
      <c r="BJ43" s="54"/>
      <c r="BK43" s="35" t="s">
        <v>73</v>
      </c>
      <c r="BL43" s="47"/>
      <c r="BM43" s="47"/>
    </row>
    <row r="44" spans="1:65" s="120" customFormat="1" ht="12" customHeight="1" x14ac:dyDescent="0.25">
      <c r="A44" s="108" t="s">
        <v>387</v>
      </c>
      <c r="B44" s="108"/>
      <c r="C44" s="109"/>
      <c r="D44" s="152" t="s">
        <v>41</v>
      </c>
      <c r="E44" s="109"/>
      <c r="F44" s="110" t="s">
        <v>42</v>
      </c>
      <c r="G44" s="111" t="s">
        <v>393</v>
      </c>
      <c r="H44" s="109"/>
      <c r="I44" s="112" t="s">
        <v>389</v>
      </c>
      <c r="J44" s="112" t="s">
        <v>394</v>
      </c>
      <c r="K44" s="112" t="s">
        <v>25</v>
      </c>
      <c r="L44" s="112"/>
      <c r="M44" s="112"/>
      <c r="N44" s="108"/>
      <c r="O44" s="108" t="s">
        <v>242</v>
      </c>
      <c r="P44" s="113" t="s">
        <v>391</v>
      </c>
      <c r="Q44" s="36" t="s">
        <v>277</v>
      </c>
      <c r="R44" s="112" t="s">
        <v>234</v>
      </c>
      <c r="S44" s="108" t="s">
        <v>232</v>
      </c>
      <c r="T44" s="112" t="s">
        <v>10</v>
      </c>
      <c r="U44" s="112" t="s">
        <v>11</v>
      </c>
      <c r="V44" s="114"/>
      <c r="W44" s="43" t="s">
        <v>264</v>
      </c>
      <c r="X44" s="43" t="s">
        <v>251</v>
      </c>
      <c r="Y44" s="115">
        <v>0</v>
      </c>
      <c r="Z44" s="116">
        <v>90</v>
      </c>
      <c r="AA44" s="116">
        <v>10</v>
      </c>
      <c r="AB44" s="112" t="s">
        <v>286</v>
      </c>
      <c r="AC44" s="43" t="s">
        <v>236</v>
      </c>
      <c r="AD44" s="117">
        <v>7</v>
      </c>
      <c r="AE44" s="118">
        <v>441785</v>
      </c>
      <c r="AF44" s="118">
        <f>AE44*AD44</f>
        <v>3092495</v>
      </c>
      <c r="AG44" s="118">
        <f>AF44*1.12</f>
        <v>3463594.4000000004</v>
      </c>
      <c r="AH44" s="117">
        <v>7</v>
      </c>
      <c r="AI44" s="118">
        <v>441785</v>
      </c>
      <c r="AJ44" s="118">
        <f>AI44*AH44</f>
        <v>3092495</v>
      </c>
      <c r="AK44" s="118">
        <f>AJ44*1.12</f>
        <v>3463594.4000000004</v>
      </c>
      <c r="AL44" s="117">
        <v>7</v>
      </c>
      <c r="AM44" s="118">
        <v>441785</v>
      </c>
      <c r="AN44" s="118">
        <f>AL44*AM44</f>
        <v>3092495</v>
      </c>
      <c r="AO44" s="118">
        <f>AN44*1.12</f>
        <v>3463594.4000000004</v>
      </c>
      <c r="AP44" s="117">
        <v>0</v>
      </c>
      <c r="AQ44" s="118"/>
      <c r="AR44" s="118">
        <v>0</v>
      </c>
      <c r="AS44" s="118">
        <v>0</v>
      </c>
      <c r="AT44" s="109"/>
      <c r="AU44" s="109"/>
      <c r="AV44" s="109"/>
      <c r="AW44" s="109"/>
      <c r="AX44" s="117">
        <v>21</v>
      </c>
      <c r="AY44" s="118">
        <v>9277485</v>
      </c>
      <c r="AZ44" s="118">
        <f>AY44*1.12</f>
        <v>10390783.200000001</v>
      </c>
      <c r="BA44" s="119" t="s">
        <v>244</v>
      </c>
      <c r="BB44" s="108" t="s">
        <v>395</v>
      </c>
      <c r="BC44" s="121"/>
      <c r="BD44" s="122"/>
      <c r="BE44" s="122"/>
      <c r="BF44" s="108" t="s">
        <v>395</v>
      </c>
      <c r="BG44" s="112"/>
      <c r="BH44" s="112"/>
      <c r="BI44" s="112"/>
      <c r="BJ44" s="112"/>
      <c r="BK44" s="112"/>
      <c r="BL44" s="108" t="s">
        <v>73</v>
      </c>
      <c r="BM44" s="112"/>
    </row>
    <row r="45" spans="1:65" s="78" customFormat="1" ht="12" customHeight="1" x14ac:dyDescent="0.2">
      <c r="A45" s="35" t="s">
        <v>387</v>
      </c>
      <c r="B45" s="35"/>
      <c r="C45" s="47"/>
      <c r="D45" s="56"/>
      <c r="E45" s="47"/>
      <c r="F45" s="44" t="s">
        <v>43</v>
      </c>
      <c r="G45" s="100" t="s">
        <v>396</v>
      </c>
      <c r="H45" s="47"/>
      <c r="I45" s="54" t="s">
        <v>397</v>
      </c>
      <c r="J45" s="54" t="s">
        <v>398</v>
      </c>
      <c r="K45" s="54" t="s">
        <v>25</v>
      </c>
      <c r="L45" s="54"/>
      <c r="M45" s="54"/>
      <c r="N45" s="35"/>
      <c r="O45" s="35" t="s">
        <v>242</v>
      </c>
      <c r="P45" s="11" t="s">
        <v>391</v>
      </c>
      <c r="Q45" s="15" t="s">
        <v>277</v>
      </c>
      <c r="R45" s="54" t="s">
        <v>234</v>
      </c>
      <c r="S45" s="35" t="s">
        <v>232</v>
      </c>
      <c r="T45" s="54" t="s">
        <v>10</v>
      </c>
      <c r="U45" s="54" t="s">
        <v>11</v>
      </c>
      <c r="V45" s="58"/>
      <c r="W45" s="27" t="s">
        <v>264</v>
      </c>
      <c r="X45" s="27" t="s">
        <v>251</v>
      </c>
      <c r="Y45" s="56">
        <v>30</v>
      </c>
      <c r="Z45" s="56">
        <v>60</v>
      </c>
      <c r="AA45" s="59">
        <v>10</v>
      </c>
      <c r="AB45" s="54" t="s">
        <v>286</v>
      </c>
      <c r="AC45" s="27" t="s">
        <v>236</v>
      </c>
      <c r="AD45" s="101">
        <v>90</v>
      </c>
      <c r="AE45" s="102">
        <v>418145.16</v>
      </c>
      <c r="AF45" s="102">
        <f t="shared" si="43"/>
        <v>37633064.399999999</v>
      </c>
      <c r="AG45" s="102">
        <f t="shared" si="44"/>
        <v>42149032.127999999</v>
      </c>
      <c r="AH45" s="101">
        <v>90</v>
      </c>
      <c r="AI45" s="102">
        <v>418145.16</v>
      </c>
      <c r="AJ45" s="102">
        <f t="shared" si="45"/>
        <v>37633064.399999999</v>
      </c>
      <c r="AK45" s="102">
        <f t="shared" si="46"/>
        <v>42149032.127999999</v>
      </c>
      <c r="AL45" s="101">
        <v>90</v>
      </c>
      <c r="AM45" s="102">
        <v>418145.16</v>
      </c>
      <c r="AN45" s="102">
        <f t="shared" si="47"/>
        <v>37633064.399999999</v>
      </c>
      <c r="AO45" s="102">
        <f t="shared" si="48"/>
        <v>42149032.127999999</v>
      </c>
      <c r="AP45" s="101">
        <v>0</v>
      </c>
      <c r="AQ45" s="102"/>
      <c r="AR45" s="102">
        <v>0</v>
      </c>
      <c r="AS45" s="102">
        <v>0</v>
      </c>
      <c r="AT45" s="47"/>
      <c r="AU45" s="47"/>
      <c r="AV45" s="47"/>
      <c r="AW45" s="47"/>
      <c r="AX45" s="101">
        <v>270</v>
      </c>
      <c r="AY45" s="102">
        <v>0</v>
      </c>
      <c r="AZ45" s="102">
        <v>0</v>
      </c>
      <c r="BA45" s="87" t="s">
        <v>244</v>
      </c>
      <c r="BB45" s="35" t="s">
        <v>399</v>
      </c>
      <c r="BC45" s="103"/>
      <c r="BD45" s="104"/>
      <c r="BE45" s="104"/>
      <c r="BF45" s="35" t="s">
        <v>399</v>
      </c>
      <c r="BG45" s="54"/>
      <c r="BH45" s="54"/>
      <c r="BI45" s="54"/>
      <c r="BJ45" s="54"/>
      <c r="BK45" s="35" t="s">
        <v>73</v>
      </c>
      <c r="BL45" s="47"/>
      <c r="BM45" s="47"/>
    </row>
    <row r="46" spans="1:65" s="120" customFormat="1" ht="12" customHeight="1" x14ac:dyDescent="0.25">
      <c r="A46" s="108" t="s">
        <v>387</v>
      </c>
      <c r="B46" s="108"/>
      <c r="C46" s="109"/>
      <c r="D46" s="152" t="s">
        <v>43</v>
      </c>
      <c r="E46" s="109"/>
      <c r="F46" s="110" t="s">
        <v>44</v>
      </c>
      <c r="G46" s="111" t="s">
        <v>396</v>
      </c>
      <c r="H46" s="109"/>
      <c r="I46" s="112" t="s">
        <v>397</v>
      </c>
      <c r="J46" s="112" t="s">
        <v>398</v>
      </c>
      <c r="K46" s="112" t="s">
        <v>25</v>
      </c>
      <c r="L46" s="112"/>
      <c r="M46" s="112"/>
      <c r="N46" s="108"/>
      <c r="O46" s="108" t="s">
        <v>242</v>
      </c>
      <c r="P46" s="113" t="s">
        <v>391</v>
      </c>
      <c r="Q46" s="36" t="s">
        <v>277</v>
      </c>
      <c r="R46" s="112" t="s">
        <v>234</v>
      </c>
      <c r="S46" s="108" t="s">
        <v>232</v>
      </c>
      <c r="T46" s="112" t="s">
        <v>10</v>
      </c>
      <c r="U46" s="112" t="s">
        <v>11</v>
      </c>
      <c r="V46" s="114"/>
      <c r="W46" s="43" t="s">
        <v>264</v>
      </c>
      <c r="X46" s="43" t="s">
        <v>251</v>
      </c>
      <c r="Y46" s="115">
        <v>0</v>
      </c>
      <c r="Z46" s="116">
        <v>90</v>
      </c>
      <c r="AA46" s="116">
        <v>10</v>
      </c>
      <c r="AB46" s="112" t="s">
        <v>286</v>
      </c>
      <c r="AC46" s="43" t="s">
        <v>236</v>
      </c>
      <c r="AD46" s="117">
        <v>90</v>
      </c>
      <c r="AE46" s="118">
        <v>418145.16</v>
      </c>
      <c r="AF46" s="118">
        <f t="shared" si="43"/>
        <v>37633064.399999999</v>
      </c>
      <c r="AG46" s="118">
        <f t="shared" si="44"/>
        <v>42149032.127999999</v>
      </c>
      <c r="AH46" s="117">
        <v>90</v>
      </c>
      <c r="AI46" s="118">
        <v>418145.16</v>
      </c>
      <c r="AJ46" s="118">
        <f t="shared" si="45"/>
        <v>37633064.399999999</v>
      </c>
      <c r="AK46" s="118">
        <f t="shared" si="46"/>
        <v>42149032.127999999</v>
      </c>
      <c r="AL46" s="117">
        <v>90</v>
      </c>
      <c r="AM46" s="118">
        <v>418145.16</v>
      </c>
      <c r="AN46" s="118">
        <f t="shared" si="47"/>
        <v>37633064.399999999</v>
      </c>
      <c r="AO46" s="118">
        <f t="shared" si="48"/>
        <v>42149032.127999999</v>
      </c>
      <c r="AP46" s="117">
        <v>0</v>
      </c>
      <c r="AQ46" s="118"/>
      <c r="AR46" s="118">
        <v>0</v>
      </c>
      <c r="AS46" s="118">
        <v>0</v>
      </c>
      <c r="AT46" s="109"/>
      <c r="AU46" s="109"/>
      <c r="AV46" s="109"/>
      <c r="AW46" s="109"/>
      <c r="AX46" s="117">
        <v>270</v>
      </c>
      <c r="AY46" s="118">
        <v>112899193.2</v>
      </c>
      <c r="AZ46" s="118">
        <f t="shared" ref="AZ46" si="49">AY46*1.12</f>
        <v>126447096.38400002</v>
      </c>
      <c r="BA46" s="119" t="s">
        <v>244</v>
      </c>
      <c r="BB46" s="108" t="s">
        <v>399</v>
      </c>
      <c r="BC46" s="121"/>
      <c r="BD46" s="122"/>
      <c r="BE46" s="122"/>
      <c r="BF46" s="108" t="s">
        <v>399</v>
      </c>
      <c r="BG46" s="112"/>
      <c r="BH46" s="112"/>
      <c r="BI46" s="112"/>
      <c r="BJ46" s="112"/>
      <c r="BK46" s="112"/>
      <c r="BL46" s="108" t="s">
        <v>73</v>
      </c>
      <c r="BM46" s="112"/>
    </row>
    <row r="47" spans="1:65" s="78" customFormat="1" ht="12" customHeight="1" x14ac:dyDescent="0.2">
      <c r="A47" s="35" t="s">
        <v>387</v>
      </c>
      <c r="B47" s="35"/>
      <c r="C47" s="47"/>
      <c r="D47" s="56"/>
      <c r="E47" s="47"/>
      <c r="F47" s="44" t="s">
        <v>45</v>
      </c>
      <c r="G47" s="100" t="s">
        <v>400</v>
      </c>
      <c r="H47" s="47"/>
      <c r="I47" s="54" t="s">
        <v>397</v>
      </c>
      <c r="J47" s="54" t="s">
        <v>401</v>
      </c>
      <c r="K47" s="54" t="s">
        <v>25</v>
      </c>
      <c r="L47" s="54"/>
      <c r="M47" s="54"/>
      <c r="N47" s="35"/>
      <c r="O47" s="35" t="s">
        <v>242</v>
      </c>
      <c r="P47" s="11" t="s">
        <v>391</v>
      </c>
      <c r="Q47" s="15" t="s">
        <v>277</v>
      </c>
      <c r="R47" s="54" t="s">
        <v>234</v>
      </c>
      <c r="S47" s="35" t="s">
        <v>232</v>
      </c>
      <c r="T47" s="54" t="s">
        <v>10</v>
      </c>
      <c r="U47" s="54" t="s">
        <v>11</v>
      </c>
      <c r="V47" s="58"/>
      <c r="W47" s="27" t="s">
        <v>264</v>
      </c>
      <c r="X47" s="27" t="s">
        <v>251</v>
      </c>
      <c r="Y47" s="56">
        <v>30</v>
      </c>
      <c r="Z47" s="56">
        <v>60</v>
      </c>
      <c r="AA47" s="59">
        <v>10</v>
      </c>
      <c r="AB47" s="54" t="s">
        <v>286</v>
      </c>
      <c r="AC47" s="27" t="s">
        <v>236</v>
      </c>
      <c r="AD47" s="101">
        <v>250</v>
      </c>
      <c r="AE47" s="102">
        <v>520640.18</v>
      </c>
      <c r="AF47" s="102">
        <f t="shared" si="43"/>
        <v>130160045</v>
      </c>
      <c r="AG47" s="102">
        <f t="shared" si="44"/>
        <v>145779250.40000001</v>
      </c>
      <c r="AH47" s="101">
        <v>250</v>
      </c>
      <c r="AI47" s="102">
        <v>520640.18</v>
      </c>
      <c r="AJ47" s="102">
        <f t="shared" si="45"/>
        <v>130160045</v>
      </c>
      <c r="AK47" s="102">
        <f t="shared" si="46"/>
        <v>145779250.40000001</v>
      </c>
      <c r="AL47" s="101">
        <v>250</v>
      </c>
      <c r="AM47" s="102">
        <v>520640.18</v>
      </c>
      <c r="AN47" s="102">
        <f t="shared" si="47"/>
        <v>130160045</v>
      </c>
      <c r="AO47" s="102">
        <f t="shared" si="48"/>
        <v>145779250.40000001</v>
      </c>
      <c r="AP47" s="101">
        <v>0</v>
      </c>
      <c r="AQ47" s="102"/>
      <c r="AR47" s="102">
        <v>0</v>
      </c>
      <c r="AS47" s="102">
        <v>0</v>
      </c>
      <c r="AT47" s="47"/>
      <c r="AU47" s="47"/>
      <c r="AV47" s="47"/>
      <c r="AW47" s="47"/>
      <c r="AX47" s="101">
        <v>750</v>
      </c>
      <c r="AY47" s="102">
        <v>0</v>
      </c>
      <c r="AZ47" s="102">
        <v>0</v>
      </c>
      <c r="BA47" s="87" t="s">
        <v>244</v>
      </c>
      <c r="BB47" s="35" t="s">
        <v>402</v>
      </c>
      <c r="BC47" s="103"/>
      <c r="BD47" s="104"/>
      <c r="BE47" s="104"/>
      <c r="BF47" s="35" t="s">
        <v>402</v>
      </c>
      <c r="BG47" s="54"/>
      <c r="BH47" s="54"/>
      <c r="BI47" s="54"/>
      <c r="BJ47" s="54"/>
      <c r="BK47" s="35" t="s">
        <v>73</v>
      </c>
      <c r="BL47" s="47"/>
      <c r="BM47" s="47"/>
    </row>
    <row r="48" spans="1:65" s="120" customFormat="1" ht="12" customHeight="1" x14ac:dyDescent="0.25">
      <c r="A48" s="108" t="s">
        <v>387</v>
      </c>
      <c r="B48" s="108"/>
      <c r="C48" s="109"/>
      <c r="D48" s="152" t="s">
        <v>45</v>
      </c>
      <c r="E48" s="109"/>
      <c r="F48" s="110" t="s">
        <v>46</v>
      </c>
      <c r="G48" s="111" t="s">
        <v>400</v>
      </c>
      <c r="H48" s="109"/>
      <c r="I48" s="112" t="s">
        <v>397</v>
      </c>
      <c r="J48" s="112" t="s">
        <v>401</v>
      </c>
      <c r="K48" s="112" t="s">
        <v>25</v>
      </c>
      <c r="L48" s="112"/>
      <c r="M48" s="112"/>
      <c r="N48" s="108"/>
      <c r="O48" s="108" t="s">
        <v>242</v>
      </c>
      <c r="P48" s="113" t="s">
        <v>391</v>
      </c>
      <c r="Q48" s="36" t="s">
        <v>277</v>
      </c>
      <c r="R48" s="112" t="s">
        <v>234</v>
      </c>
      <c r="S48" s="108" t="s">
        <v>232</v>
      </c>
      <c r="T48" s="112" t="s">
        <v>10</v>
      </c>
      <c r="U48" s="112" t="s">
        <v>11</v>
      </c>
      <c r="V48" s="114"/>
      <c r="W48" s="43" t="s">
        <v>264</v>
      </c>
      <c r="X48" s="43" t="s">
        <v>251</v>
      </c>
      <c r="Y48" s="115">
        <v>0</v>
      </c>
      <c r="Z48" s="116">
        <v>90</v>
      </c>
      <c r="AA48" s="116">
        <v>10</v>
      </c>
      <c r="AB48" s="112" t="s">
        <v>286</v>
      </c>
      <c r="AC48" s="43" t="s">
        <v>236</v>
      </c>
      <c r="AD48" s="117">
        <v>250</v>
      </c>
      <c r="AE48" s="118">
        <v>520640.18</v>
      </c>
      <c r="AF48" s="118">
        <f>AE48*AD48</f>
        <v>130160045</v>
      </c>
      <c r="AG48" s="118">
        <f>AF48*1.12</f>
        <v>145779250.40000001</v>
      </c>
      <c r="AH48" s="117">
        <v>250</v>
      </c>
      <c r="AI48" s="118">
        <v>520640.18</v>
      </c>
      <c r="AJ48" s="118">
        <f>AI48*AH48</f>
        <v>130160045</v>
      </c>
      <c r="AK48" s="118">
        <f>AJ48*1.12</f>
        <v>145779250.40000001</v>
      </c>
      <c r="AL48" s="117">
        <v>250</v>
      </c>
      <c r="AM48" s="118">
        <v>520640.18</v>
      </c>
      <c r="AN48" s="118">
        <f>AL48*AM48</f>
        <v>130160045</v>
      </c>
      <c r="AO48" s="118">
        <f>AN48*1.12</f>
        <v>145779250.40000001</v>
      </c>
      <c r="AP48" s="117">
        <v>0</v>
      </c>
      <c r="AQ48" s="118"/>
      <c r="AR48" s="118">
        <v>0</v>
      </c>
      <c r="AS48" s="118">
        <v>0</v>
      </c>
      <c r="AT48" s="109"/>
      <c r="AU48" s="109"/>
      <c r="AV48" s="109"/>
      <c r="AW48" s="109"/>
      <c r="AX48" s="117">
        <v>750</v>
      </c>
      <c r="AY48" s="118">
        <v>390480135</v>
      </c>
      <c r="AZ48" s="118">
        <f>AY48*1.12</f>
        <v>437337751.20000005</v>
      </c>
      <c r="BA48" s="119" t="s">
        <v>244</v>
      </c>
      <c r="BB48" s="108" t="s">
        <v>402</v>
      </c>
      <c r="BC48" s="121"/>
      <c r="BD48" s="122"/>
      <c r="BE48" s="122"/>
      <c r="BF48" s="108" t="s">
        <v>402</v>
      </c>
      <c r="BG48" s="112"/>
      <c r="BH48" s="112"/>
      <c r="BI48" s="112"/>
      <c r="BJ48" s="112"/>
      <c r="BK48" s="112"/>
      <c r="BL48" s="108" t="s">
        <v>73</v>
      </c>
      <c r="BM48" s="112"/>
    </row>
    <row r="49" spans="1:66" s="78" customFormat="1" ht="12" customHeight="1" x14ac:dyDescent="0.2">
      <c r="A49" s="35" t="s">
        <v>387</v>
      </c>
      <c r="B49" s="35"/>
      <c r="C49" s="47"/>
      <c r="D49" s="56"/>
      <c r="E49" s="47"/>
      <c r="F49" s="44" t="s">
        <v>47</v>
      </c>
      <c r="G49" s="100" t="s">
        <v>403</v>
      </c>
      <c r="H49" s="47"/>
      <c r="I49" s="54" t="s">
        <v>404</v>
      </c>
      <c r="J49" s="54" t="s">
        <v>405</v>
      </c>
      <c r="K49" s="54" t="s">
        <v>25</v>
      </c>
      <c r="L49" s="54"/>
      <c r="M49" s="54"/>
      <c r="N49" s="35"/>
      <c r="O49" s="35" t="s">
        <v>242</v>
      </c>
      <c r="P49" s="11" t="s">
        <v>391</v>
      </c>
      <c r="Q49" s="15" t="s">
        <v>277</v>
      </c>
      <c r="R49" s="54" t="s">
        <v>234</v>
      </c>
      <c r="S49" s="35" t="s">
        <v>232</v>
      </c>
      <c r="T49" s="54" t="s">
        <v>10</v>
      </c>
      <c r="U49" s="54" t="s">
        <v>11</v>
      </c>
      <c r="V49" s="58"/>
      <c r="W49" s="27" t="s">
        <v>264</v>
      </c>
      <c r="X49" s="27" t="s">
        <v>251</v>
      </c>
      <c r="Y49" s="56">
        <v>30</v>
      </c>
      <c r="Z49" s="56">
        <v>60</v>
      </c>
      <c r="AA49" s="59">
        <v>10</v>
      </c>
      <c r="AB49" s="54" t="s">
        <v>286</v>
      </c>
      <c r="AC49" s="27" t="s">
        <v>236</v>
      </c>
      <c r="AD49" s="101">
        <v>10</v>
      </c>
      <c r="AE49" s="102">
        <v>103300</v>
      </c>
      <c r="AF49" s="102">
        <f t="shared" si="43"/>
        <v>1033000</v>
      </c>
      <c r="AG49" s="102">
        <f t="shared" si="44"/>
        <v>1156960</v>
      </c>
      <c r="AH49" s="101">
        <v>10</v>
      </c>
      <c r="AI49" s="102">
        <v>103300</v>
      </c>
      <c r="AJ49" s="102">
        <f t="shared" si="45"/>
        <v>1033000</v>
      </c>
      <c r="AK49" s="102">
        <f t="shared" si="46"/>
        <v>1156960</v>
      </c>
      <c r="AL49" s="101">
        <v>10</v>
      </c>
      <c r="AM49" s="102">
        <v>103300</v>
      </c>
      <c r="AN49" s="102">
        <f t="shared" si="47"/>
        <v>1033000</v>
      </c>
      <c r="AO49" s="102">
        <f t="shared" si="48"/>
        <v>1156960</v>
      </c>
      <c r="AP49" s="101">
        <v>0</v>
      </c>
      <c r="AQ49" s="102"/>
      <c r="AR49" s="102">
        <v>0</v>
      </c>
      <c r="AS49" s="102">
        <v>0</v>
      </c>
      <c r="AT49" s="47"/>
      <c r="AU49" s="47"/>
      <c r="AV49" s="47"/>
      <c r="AW49" s="47"/>
      <c r="AX49" s="101">
        <v>30</v>
      </c>
      <c r="AY49" s="102">
        <v>0</v>
      </c>
      <c r="AZ49" s="102">
        <v>0</v>
      </c>
      <c r="BA49" s="87" t="s">
        <v>244</v>
      </c>
      <c r="BB49" s="35" t="s">
        <v>406</v>
      </c>
      <c r="BC49" s="103"/>
      <c r="BD49" s="104"/>
      <c r="BE49" s="104"/>
      <c r="BF49" s="35" t="s">
        <v>406</v>
      </c>
      <c r="BG49" s="54"/>
      <c r="BH49" s="54"/>
      <c r="BI49" s="54"/>
      <c r="BJ49" s="54"/>
      <c r="BK49" s="35" t="s">
        <v>73</v>
      </c>
      <c r="BL49" s="47"/>
      <c r="BM49" s="47"/>
    </row>
    <row r="50" spans="1:66" s="120" customFormat="1" ht="12" customHeight="1" x14ac:dyDescent="0.25">
      <c r="A50" s="108" t="s">
        <v>387</v>
      </c>
      <c r="B50" s="108"/>
      <c r="C50" s="109"/>
      <c r="D50" s="152" t="s">
        <v>47</v>
      </c>
      <c r="E50" s="109"/>
      <c r="F50" s="110" t="s">
        <v>48</v>
      </c>
      <c r="G50" s="111" t="s">
        <v>403</v>
      </c>
      <c r="H50" s="109"/>
      <c r="I50" s="112" t="s">
        <v>404</v>
      </c>
      <c r="J50" s="112" t="s">
        <v>405</v>
      </c>
      <c r="K50" s="112" t="s">
        <v>25</v>
      </c>
      <c r="L50" s="112"/>
      <c r="M50" s="112"/>
      <c r="N50" s="108"/>
      <c r="O50" s="108" t="s">
        <v>242</v>
      </c>
      <c r="P50" s="113" t="s">
        <v>391</v>
      </c>
      <c r="Q50" s="36" t="s">
        <v>277</v>
      </c>
      <c r="R50" s="112" t="s">
        <v>234</v>
      </c>
      <c r="S50" s="108" t="s">
        <v>232</v>
      </c>
      <c r="T50" s="112" t="s">
        <v>10</v>
      </c>
      <c r="U50" s="112" t="s">
        <v>11</v>
      </c>
      <c r="V50" s="114"/>
      <c r="W50" s="43" t="s">
        <v>264</v>
      </c>
      <c r="X50" s="43" t="s">
        <v>251</v>
      </c>
      <c r="Y50" s="115">
        <v>0</v>
      </c>
      <c r="Z50" s="116">
        <v>90</v>
      </c>
      <c r="AA50" s="116">
        <v>10</v>
      </c>
      <c r="AB50" s="112" t="s">
        <v>286</v>
      </c>
      <c r="AC50" s="43" t="s">
        <v>236</v>
      </c>
      <c r="AD50" s="117">
        <v>10</v>
      </c>
      <c r="AE50" s="118">
        <v>103300</v>
      </c>
      <c r="AF50" s="118">
        <f>AE50*AD50</f>
        <v>1033000</v>
      </c>
      <c r="AG50" s="118">
        <f>AF50*1.12</f>
        <v>1156960</v>
      </c>
      <c r="AH50" s="117">
        <v>10</v>
      </c>
      <c r="AI50" s="118">
        <v>103300</v>
      </c>
      <c r="AJ50" s="118">
        <f>AI50*AH50</f>
        <v>1033000</v>
      </c>
      <c r="AK50" s="118">
        <f>AJ50*1.12</f>
        <v>1156960</v>
      </c>
      <c r="AL50" s="117">
        <v>10</v>
      </c>
      <c r="AM50" s="118">
        <v>103300</v>
      </c>
      <c r="AN50" s="118">
        <f>AL50*AM50</f>
        <v>1033000</v>
      </c>
      <c r="AO50" s="118">
        <f>AN50*1.12</f>
        <v>1156960</v>
      </c>
      <c r="AP50" s="117">
        <v>0</v>
      </c>
      <c r="AQ50" s="118"/>
      <c r="AR50" s="118">
        <v>0</v>
      </c>
      <c r="AS50" s="118">
        <v>0</v>
      </c>
      <c r="AT50" s="109"/>
      <c r="AU50" s="109"/>
      <c r="AV50" s="109"/>
      <c r="AW50" s="109"/>
      <c r="AX50" s="117">
        <v>30</v>
      </c>
      <c r="AY50" s="118">
        <v>3099000</v>
      </c>
      <c r="AZ50" s="118">
        <f>AY50*1.12</f>
        <v>3470880.0000000005</v>
      </c>
      <c r="BA50" s="119" t="s">
        <v>244</v>
      </c>
      <c r="BB50" s="108" t="s">
        <v>406</v>
      </c>
      <c r="BC50" s="121"/>
      <c r="BD50" s="122"/>
      <c r="BE50" s="122"/>
      <c r="BF50" s="108" t="s">
        <v>406</v>
      </c>
      <c r="BG50" s="112"/>
      <c r="BH50" s="112"/>
      <c r="BI50" s="112"/>
      <c r="BJ50" s="112"/>
      <c r="BK50" s="112"/>
      <c r="BL50" s="108" t="s">
        <v>73</v>
      </c>
      <c r="BM50" s="112"/>
    </row>
    <row r="51" spans="1:66" s="78" customFormat="1" ht="12" customHeight="1" x14ac:dyDescent="0.2">
      <c r="A51" s="35" t="s">
        <v>387</v>
      </c>
      <c r="B51" s="35"/>
      <c r="C51" s="47"/>
      <c r="D51" s="56"/>
      <c r="E51" s="47"/>
      <c r="F51" s="44" t="s">
        <v>49</v>
      </c>
      <c r="G51" s="100" t="s">
        <v>407</v>
      </c>
      <c r="H51" s="47"/>
      <c r="I51" s="54" t="s">
        <v>404</v>
      </c>
      <c r="J51" s="54" t="s">
        <v>408</v>
      </c>
      <c r="K51" s="54" t="s">
        <v>25</v>
      </c>
      <c r="L51" s="54"/>
      <c r="M51" s="54"/>
      <c r="N51" s="35"/>
      <c r="O51" s="35" t="s">
        <v>242</v>
      </c>
      <c r="P51" s="11" t="s">
        <v>391</v>
      </c>
      <c r="Q51" s="15" t="s">
        <v>277</v>
      </c>
      <c r="R51" s="54" t="s">
        <v>234</v>
      </c>
      <c r="S51" s="35" t="s">
        <v>232</v>
      </c>
      <c r="T51" s="54" t="s">
        <v>10</v>
      </c>
      <c r="U51" s="54" t="s">
        <v>11</v>
      </c>
      <c r="V51" s="58"/>
      <c r="W51" s="27" t="s">
        <v>264</v>
      </c>
      <c r="X51" s="27" t="s">
        <v>251</v>
      </c>
      <c r="Y51" s="56">
        <v>30</v>
      </c>
      <c r="Z51" s="56">
        <v>60</v>
      </c>
      <c r="AA51" s="59">
        <v>10</v>
      </c>
      <c r="AB51" s="54" t="s">
        <v>286</v>
      </c>
      <c r="AC51" s="27" t="s">
        <v>236</v>
      </c>
      <c r="AD51" s="101">
        <v>2</v>
      </c>
      <c r="AE51" s="102">
        <v>267500</v>
      </c>
      <c r="AF51" s="102">
        <f t="shared" si="43"/>
        <v>535000</v>
      </c>
      <c r="AG51" s="102">
        <f t="shared" si="44"/>
        <v>599200</v>
      </c>
      <c r="AH51" s="101">
        <v>2</v>
      </c>
      <c r="AI51" s="102">
        <v>267500</v>
      </c>
      <c r="AJ51" s="102">
        <f t="shared" si="45"/>
        <v>535000</v>
      </c>
      <c r="AK51" s="102">
        <f t="shared" si="46"/>
        <v>599200</v>
      </c>
      <c r="AL51" s="101">
        <v>2</v>
      </c>
      <c r="AM51" s="102">
        <v>267500</v>
      </c>
      <c r="AN51" s="102">
        <f t="shared" si="47"/>
        <v>535000</v>
      </c>
      <c r="AO51" s="102">
        <f t="shared" si="48"/>
        <v>599200</v>
      </c>
      <c r="AP51" s="101">
        <v>0</v>
      </c>
      <c r="AQ51" s="102"/>
      <c r="AR51" s="102">
        <v>0</v>
      </c>
      <c r="AS51" s="102">
        <v>0</v>
      </c>
      <c r="AT51" s="47"/>
      <c r="AU51" s="47"/>
      <c r="AV51" s="47"/>
      <c r="AW51" s="47"/>
      <c r="AX51" s="101">
        <v>6</v>
      </c>
      <c r="AY51" s="102">
        <v>0</v>
      </c>
      <c r="AZ51" s="102">
        <v>0</v>
      </c>
      <c r="BA51" s="87" t="s">
        <v>244</v>
      </c>
      <c r="BB51" s="35" t="s">
        <v>409</v>
      </c>
      <c r="BC51" s="103"/>
      <c r="BD51" s="104"/>
      <c r="BE51" s="104"/>
      <c r="BF51" s="35" t="s">
        <v>409</v>
      </c>
      <c r="BG51" s="54"/>
      <c r="BH51" s="54"/>
      <c r="BI51" s="54"/>
      <c r="BJ51" s="54"/>
      <c r="BK51" s="35" t="s">
        <v>73</v>
      </c>
      <c r="BL51" s="47"/>
      <c r="BM51" s="47"/>
    </row>
    <row r="52" spans="1:66" s="120" customFormat="1" ht="12" customHeight="1" x14ac:dyDescent="0.25">
      <c r="A52" s="108" t="s">
        <v>387</v>
      </c>
      <c r="B52" s="108"/>
      <c r="C52" s="109"/>
      <c r="D52" s="152" t="s">
        <v>49</v>
      </c>
      <c r="E52" s="109"/>
      <c r="F52" s="110" t="s">
        <v>50</v>
      </c>
      <c r="G52" s="111" t="s">
        <v>407</v>
      </c>
      <c r="H52" s="109"/>
      <c r="I52" s="112" t="s">
        <v>404</v>
      </c>
      <c r="J52" s="112" t="s">
        <v>408</v>
      </c>
      <c r="K52" s="112" t="s">
        <v>25</v>
      </c>
      <c r="L52" s="112"/>
      <c r="M52" s="112"/>
      <c r="N52" s="108"/>
      <c r="O52" s="108" t="s">
        <v>242</v>
      </c>
      <c r="P52" s="113" t="s">
        <v>391</v>
      </c>
      <c r="Q52" s="36" t="s">
        <v>277</v>
      </c>
      <c r="R52" s="112" t="s">
        <v>234</v>
      </c>
      <c r="S52" s="108" t="s">
        <v>232</v>
      </c>
      <c r="T52" s="112" t="s">
        <v>10</v>
      </c>
      <c r="U52" s="112" t="s">
        <v>11</v>
      </c>
      <c r="V52" s="114"/>
      <c r="W52" s="43" t="s">
        <v>264</v>
      </c>
      <c r="X52" s="43" t="s">
        <v>251</v>
      </c>
      <c r="Y52" s="115">
        <v>0</v>
      </c>
      <c r="Z52" s="116">
        <v>90</v>
      </c>
      <c r="AA52" s="116">
        <v>10</v>
      </c>
      <c r="AB52" s="112" t="s">
        <v>286</v>
      </c>
      <c r="AC52" s="43" t="s">
        <v>236</v>
      </c>
      <c r="AD52" s="117">
        <v>2</v>
      </c>
      <c r="AE52" s="118">
        <v>267500</v>
      </c>
      <c r="AF52" s="118">
        <f>AE52*AD52</f>
        <v>535000</v>
      </c>
      <c r="AG52" s="118">
        <f>AF52*1.12</f>
        <v>599200</v>
      </c>
      <c r="AH52" s="117">
        <v>2</v>
      </c>
      <c r="AI52" s="118">
        <v>267500</v>
      </c>
      <c r="AJ52" s="118">
        <f>AI52*AH52</f>
        <v>535000</v>
      </c>
      <c r="AK52" s="118">
        <f>AJ52*1.12</f>
        <v>599200</v>
      </c>
      <c r="AL52" s="117">
        <v>2</v>
      </c>
      <c r="AM52" s="118">
        <v>267500</v>
      </c>
      <c r="AN52" s="118">
        <f>AL52*AM52</f>
        <v>535000</v>
      </c>
      <c r="AO52" s="118">
        <f>AN52*1.12</f>
        <v>599200</v>
      </c>
      <c r="AP52" s="117">
        <v>0</v>
      </c>
      <c r="AQ52" s="118"/>
      <c r="AR52" s="118">
        <v>0</v>
      </c>
      <c r="AS52" s="118">
        <v>0</v>
      </c>
      <c r="AT52" s="109"/>
      <c r="AU52" s="109"/>
      <c r="AV52" s="109"/>
      <c r="AW52" s="109"/>
      <c r="AX52" s="117">
        <v>6</v>
      </c>
      <c r="AY52" s="118">
        <f>AF52+AJ52+AN52</f>
        <v>1605000</v>
      </c>
      <c r="AZ52" s="118">
        <f>AY52*1.12</f>
        <v>1797600.0000000002</v>
      </c>
      <c r="BA52" s="119" t="s">
        <v>244</v>
      </c>
      <c r="BB52" s="108" t="s">
        <v>409</v>
      </c>
      <c r="BC52" s="121"/>
      <c r="BD52" s="122"/>
      <c r="BE52" s="122"/>
      <c r="BF52" s="108" t="s">
        <v>409</v>
      </c>
      <c r="BG52" s="112"/>
      <c r="BH52" s="112"/>
      <c r="BI52" s="112"/>
      <c r="BJ52" s="112"/>
      <c r="BK52" s="112"/>
      <c r="BL52" s="108" t="s">
        <v>73</v>
      </c>
      <c r="BM52" s="112"/>
    </row>
    <row r="53" spans="1:66" s="78" customFormat="1" ht="11.25" customHeight="1" x14ac:dyDescent="0.2">
      <c r="A53" s="35" t="s">
        <v>302</v>
      </c>
      <c r="B53" s="107" t="s">
        <v>426</v>
      </c>
      <c r="C53" s="107"/>
      <c r="D53" s="44" t="s">
        <v>52</v>
      </c>
      <c r="E53" s="47"/>
      <c r="F53" s="56" t="s">
        <v>51</v>
      </c>
      <c r="G53" s="54" t="s">
        <v>312</v>
      </c>
      <c r="H53" s="35" t="s">
        <v>439</v>
      </c>
      <c r="I53" s="54" t="s">
        <v>313</v>
      </c>
      <c r="J53" s="54" t="s">
        <v>314</v>
      </c>
      <c r="K53" s="54" t="s">
        <v>25</v>
      </c>
      <c r="L53" s="54"/>
      <c r="M53" s="54" t="s">
        <v>60</v>
      </c>
      <c r="N53" s="35" t="s">
        <v>210</v>
      </c>
      <c r="O53" s="35" t="s">
        <v>232</v>
      </c>
      <c r="P53" s="54" t="s">
        <v>283</v>
      </c>
      <c r="Q53" s="54">
        <v>12.2018</v>
      </c>
      <c r="R53" s="54" t="s">
        <v>234</v>
      </c>
      <c r="S53" s="35" t="s">
        <v>232</v>
      </c>
      <c r="T53" s="54" t="s">
        <v>284</v>
      </c>
      <c r="U53" s="54" t="s">
        <v>11</v>
      </c>
      <c r="V53" s="58"/>
      <c r="W53" s="54">
        <v>1.2019</v>
      </c>
      <c r="X53" s="35" t="s">
        <v>285</v>
      </c>
      <c r="Y53" s="35" t="s">
        <v>435</v>
      </c>
      <c r="Z53" s="35" t="s">
        <v>436</v>
      </c>
      <c r="AA53" s="302">
        <v>10</v>
      </c>
      <c r="AB53" s="54" t="s">
        <v>286</v>
      </c>
      <c r="AC53" s="54"/>
      <c r="AD53" s="101">
        <v>85</v>
      </c>
      <c r="AE53" s="102">
        <v>17686.830000000002</v>
      </c>
      <c r="AF53" s="102">
        <v>1503380.55</v>
      </c>
      <c r="AG53" s="102">
        <v>1683786.22</v>
      </c>
      <c r="AH53" s="101">
        <v>230</v>
      </c>
      <c r="AI53" s="102">
        <v>17686.830000000002</v>
      </c>
      <c r="AJ53" s="102">
        <v>4067970.9</v>
      </c>
      <c r="AK53" s="102">
        <v>4556127.41</v>
      </c>
      <c r="AL53" s="101">
        <v>230</v>
      </c>
      <c r="AM53" s="102">
        <v>17686.830000000002</v>
      </c>
      <c r="AN53" s="102">
        <v>4067970.9</v>
      </c>
      <c r="AO53" s="102">
        <v>4556127.41</v>
      </c>
      <c r="AP53" s="101">
        <v>230</v>
      </c>
      <c r="AQ53" s="102">
        <v>17686.830000000002</v>
      </c>
      <c r="AR53" s="102">
        <v>4067970.9</v>
      </c>
      <c r="AS53" s="102">
        <v>4556127.41</v>
      </c>
      <c r="AT53" s="101">
        <v>230</v>
      </c>
      <c r="AU53" s="102">
        <v>17686.830000000002</v>
      </c>
      <c r="AV53" s="102">
        <v>4067970.9</v>
      </c>
      <c r="AW53" s="102">
        <v>4556127.41</v>
      </c>
      <c r="AX53" s="101">
        <v>1005</v>
      </c>
      <c r="AY53" s="102">
        <v>0</v>
      </c>
      <c r="AZ53" s="102">
        <v>0</v>
      </c>
      <c r="BA53" s="35" t="s">
        <v>245</v>
      </c>
      <c r="BB53" s="54"/>
      <c r="BC53" s="54"/>
      <c r="BD53" s="54"/>
      <c r="BE53" s="54"/>
      <c r="BF53" s="54" t="s">
        <v>306</v>
      </c>
      <c r="BG53" s="54"/>
      <c r="BH53" s="54"/>
      <c r="BI53" s="54"/>
      <c r="BJ53" s="54"/>
      <c r="BK53" s="54"/>
      <c r="BL53" s="303"/>
      <c r="BM53" s="35" t="s">
        <v>73</v>
      </c>
    </row>
    <row r="54" spans="1:66" s="78" customFormat="1" ht="13.15" customHeight="1" x14ac:dyDescent="0.2">
      <c r="A54" s="35" t="s">
        <v>442</v>
      </c>
      <c r="B54" s="15" t="s">
        <v>443</v>
      </c>
      <c r="C54" s="34" t="s">
        <v>509</v>
      </c>
      <c r="D54" s="56" t="s">
        <v>510</v>
      </c>
      <c r="E54" s="54"/>
      <c r="F54" s="56"/>
      <c r="G54" s="54" t="s">
        <v>312</v>
      </c>
      <c r="H54" s="56">
        <v>220016064</v>
      </c>
      <c r="I54" s="54" t="s">
        <v>313</v>
      </c>
      <c r="J54" s="11" t="s">
        <v>314</v>
      </c>
      <c r="K54" s="54" t="s">
        <v>25</v>
      </c>
      <c r="L54" s="54"/>
      <c r="M54" s="54" t="s">
        <v>60</v>
      </c>
      <c r="N54" s="35" t="s">
        <v>210</v>
      </c>
      <c r="O54" s="35" t="s">
        <v>232</v>
      </c>
      <c r="P54" s="54" t="s">
        <v>283</v>
      </c>
      <c r="Q54" s="304" t="s">
        <v>511</v>
      </c>
      <c r="R54" s="54" t="s">
        <v>234</v>
      </c>
      <c r="S54" s="35" t="s">
        <v>232</v>
      </c>
      <c r="T54" s="54" t="s">
        <v>284</v>
      </c>
      <c r="U54" s="54" t="s">
        <v>11</v>
      </c>
      <c r="V54" s="58"/>
      <c r="W54" s="153" t="s">
        <v>479</v>
      </c>
      <c r="X54" s="35" t="s">
        <v>285</v>
      </c>
      <c r="Y54" s="153">
        <v>30</v>
      </c>
      <c r="Z54" s="153" t="s">
        <v>243</v>
      </c>
      <c r="AA54" s="153">
        <v>10</v>
      </c>
      <c r="AB54" s="54" t="s">
        <v>286</v>
      </c>
      <c r="AC54" s="54"/>
      <c r="AD54" s="101">
        <v>200</v>
      </c>
      <c r="AE54" s="102">
        <v>17686.830000000002</v>
      </c>
      <c r="AF54" s="102">
        <f t="shared" ref="AF54" si="50">AD54*AE54</f>
        <v>3537366.0000000005</v>
      </c>
      <c r="AG54" s="102">
        <f t="shared" ref="AG54" si="51">AF54*1.12</f>
        <v>3961849.9200000009</v>
      </c>
      <c r="AH54" s="101">
        <v>230</v>
      </c>
      <c r="AI54" s="102">
        <v>17686.830000000002</v>
      </c>
      <c r="AJ54" s="102">
        <f t="shared" ref="AJ54" si="52">AH54*AI54</f>
        <v>4067970.9000000004</v>
      </c>
      <c r="AK54" s="102">
        <f t="shared" ref="AK54" si="53">AJ54*1.12</f>
        <v>4556127.4080000008</v>
      </c>
      <c r="AL54" s="101">
        <v>230</v>
      </c>
      <c r="AM54" s="102">
        <v>17686.830000000002</v>
      </c>
      <c r="AN54" s="102">
        <f t="shared" ref="AN54" si="54">AL54*AM54</f>
        <v>4067970.9000000004</v>
      </c>
      <c r="AO54" s="102">
        <f t="shared" ref="AO54" si="55">AN54*1.12</f>
        <v>4556127.4080000008</v>
      </c>
      <c r="AP54" s="101">
        <v>230</v>
      </c>
      <c r="AQ54" s="102">
        <v>17686.830000000002</v>
      </c>
      <c r="AR54" s="102">
        <f t="shared" ref="AR54" si="56">AP54*AQ54</f>
        <v>4067970.9000000004</v>
      </c>
      <c r="AS54" s="102">
        <f t="shared" ref="AS54" si="57">AR54*1.12</f>
        <v>4556127.4080000008</v>
      </c>
      <c r="AT54" s="101">
        <v>230</v>
      </c>
      <c r="AU54" s="102">
        <v>17686.830000000002</v>
      </c>
      <c r="AV54" s="102">
        <f t="shared" ref="AV54" si="58">AT54*AU54</f>
        <v>4067970.9000000004</v>
      </c>
      <c r="AW54" s="102">
        <f t="shared" ref="AW54" si="59">AV54*1.12</f>
        <v>4556127.4080000008</v>
      </c>
      <c r="AX54" s="305">
        <f t="shared" ref="AX54" si="60">AT54+AP54+AL54+AH54+AD54</f>
        <v>1120</v>
      </c>
      <c r="AY54" s="102">
        <f>AF54+AJ54+AN54+AR54+AV54</f>
        <v>19809249.600000001</v>
      </c>
      <c r="AZ54" s="102">
        <f>AY54*1.12</f>
        <v>22186359.552000005</v>
      </c>
      <c r="BA54" s="35" t="s">
        <v>245</v>
      </c>
      <c r="BB54" s="54"/>
      <c r="BC54" s="54"/>
      <c r="BD54" s="54"/>
      <c r="BE54" s="54"/>
      <c r="BF54" s="54" t="s">
        <v>306</v>
      </c>
      <c r="BG54" s="54"/>
      <c r="BH54" s="54"/>
      <c r="BI54" s="54"/>
      <c r="BJ54" s="35" t="s">
        <v>73</v>
      </c>
      <c r="BK54" s="35" t="s">
        <v>73</v>
      </c>
      <c r="BL54" s="34"/>
      <c r="BN54" s="78" t="s">
        <v>512</v>
      </c>
    </row>
    <row r="55" spans="1:66" s="224" customFormat="1" ht="13.15" customHeight="1" x14ac:dyDescent="0.2">
      <c r="A55" s="194" t="s">
        <v>442</v>
      </c>
      <c r="B55" s="218" t="s">
        <v>443</v>
      </c>
      <c r="C55" s="307" t="s">
        <v>444</v>
      </c>
      <c r="D55" s="219" t="s">
        <v>29</v>
      </c>
      <c r="E55" s="220"/>
      <c r="F55" s="218"/>
      <c r="G55" s="199" t="s">
        <v>445</v>
      </c>
      <c r="H55" s="198">
        <v>210013579</v>
      </c>
      <c r="I55" s="199" t="s">
        <v>58</v>
      </c>
      <c r="J55" s="199" t="s">
        <v>59</v>
      </c>
      <c r="K55" s="199" t="s">
        <v>25</v>
      </c>
      <c r="L55" s="199"/>
      <c r="M55" s="199" t="s">
        <v>60</v>
      </c>
      <c r="N55" s="194" t="s">
        <v>210</v>
      </c>
      <c r="O55" s="194" t="s">
        <v>242</v>
      </c>
      <c r="P55" s="308" t="s">
        <v>446</v>
      </c>
      <c r="Q55" s="309" t="s">
        <v>264</v>
      </c>
      <c r="R55" s="199" t="s">
        <v>234</v>
      </c>
      <c r="S55" s="194" t="s">
        <v>232</v>
      </c>
      <c r="T55" s="199" t="s">
        <v>284</v>
      </c>
      <c r="U55" s="199" t="s">
        <v>11</v>
      </c>
      <c r="V55" s="200"/>
      <c r="W55" s="309" t="s">
        <v>447</v>
      </c>
      <c r="X55" s="194" t="s">
        <v>285</v>
      </c>
      <c r="Y55" s="221">
        <v>30</v>
      </c>
      <c r="Z55" s="221" t="s">
        <v>243</v>
      </c>
      <c r="AA55" s="221">
        <v>10</v>
      </c>
      <c r="AB55" s="199" t="s">
        <v>238</v>
      </c>
      <c r="AC55" s="222" t="s">
        <v>236</v>
      </c>
      <c r="AD55" s="201"/>
      <c r="AE55" s="202">
        <v>1645246.89</v>
      </c>
      <c r="AF55" s="202">
        <f>AE55*AD55</f>
        <v>0</v>
      </c>
      <c r="AG55" s="202">
        <f>AF55*1.12</f>
        <v>0</v>
      </c>
      <c r="AH55" s="201">
        <v>73</v>
      </c>
      <c r="AI55" s="202">
        <v>1645246.89</v>
      </c>
      <c r="AJ55" s="202">
        <f>AI55*AH55</f>
        <v>120103022.97</v>
      </c>
      <c r="AK55" s="202">
        <f>AJ55*1.12</f>
        <v>134515385.72640002</v>
      </c>
      <c r="AL55" s="201">
        <v>73</v>
      </c>
      <c r="AM55" s="202">
        <v>1645246.89</v>
      </c>
      <c r="AN55" s="202">
        <f>AM55*AL55</f>
        <v>120103022.97</v>
      </c>
      <c r="AO55" s="202">
        <f>AN55*1.12</f>
        <v>134515385.72640002</v>
      </c>
      <c r="AP55" s="201">
        <v>73</v>
      </c>
      <c r="AQ55" s="202">
        <v>1645246.89</v>
      </c>
      <c r="AR55" s="202">
        <f t="shared" ref="AR55:AR76" si="61">AQ55*AP55</f>
        <v>120103022.97</v>
      </c>
      <c r="AS55" s="202">
        <f t="shared" ref="AS55:AS77" si="62">AR55*1.12</f>
        <v>134515385.72640002</v>
      </c>
      <c r="AT55" s="201">
        <v>73</v>
      </c>
      <c r="AU55" s="202">
        <v>1645246.89</v>
      </c>
      <c r="AV55" s="202">
        <f t="shared" ref="AV55:AV76" si="63">AU55*AT55</f>
        <v>120103022.97</v>
      </c>
      <c r="AW55" s="202">
        <f t="shared" ref="AW55:AW77" si="64">AV55*1.12</f>
        <v>134515385.72640002</v>
      </c>
      <c r="AX55" s="201">
        <f t="shared" ref="AX55:AX76" si="65">AT55+AP55+AL55+AH55+AD55</f>
        <v>292</v>
      </c>
      <c r="AY55" s="201">
        <v>0</v>
      </c>
      <c r="AZ55" s="201">
        <v>0</v>
      </c>
      <c r="BA55" s="310" t="s">
        <v>448</v>
      </c>
      <c r="BB55" s="199"/>
      <c r="BC55" s="199"/>
      <c r="BD55" s="199"/>
      <c r="BE55" s="199"/>
      <c r="BF55" s="199" t="s">
        <v>449</v>
      </c>
      <c r="BG55" s="199"/>
      <c r="BH55" s="199"/>
      <c r="BI55" s="199"/>
      <c r="BJ55" s="199"/>
      <c r="BK55" s="199"/>
      <c r="BL55" s="199"/>
      <c r="BM55" s="194" t="s">
        <v>73</v>
      </c>
    </row>
    <row r="56" spans="1:66" s="319" customFormat="1" ht="13.15" customHeight="1" x14ac:dyDescent="0.25">
      <c r="A56" s="208" t="s">
        <v>442</v>
      </c>
      <c r="B56" s="216" t="s">
        <v>443</v>
      </c>
      <c r="C56" s="311" t="s">
        <v>444</v>
      </c>
      <c r="D56" s="312" t="s">
        <v>600</v>
      </c>
      <c r="E56" s="258"/>
      <c r="F56" s="216"/>
      <c r="G56" s="208" t="s">
        <v>445</v>
      </c>
      <c r="H56" s="313">
        <v>210013579</v>
      </c>
      <c r="I56" s="251" t="s">
        <v>58</v>
      </c>
      <c r="J56" s="208" t="s">
        <v>59</v>
      </c>
      <c r="K56" s="251" t="s">
        <v>25</v>
      </c>
      <c r="L56" s="251"/>
      <c r="M56" s="251" t="s">
        <v>60</v>
      </c>
      <c r="N56" s="214" t="s">
        <v>210</v>
      </c>
      <c r="O56" s="214" t="s">
        <v>242</v>
      </c>
      <c r="P56" s="314" t="s">
        <v>446</v>
      </c>
      <c r="Q56" s="252" t="s">
        <v>524</v>
      </c>
      <c r="R56" s="251" t="s">
        <v>234</v>
      </c>
      <c r="S56" s="214" t="s">
        <v>232</v>
      </c>
      <c r="T56" s="208" t="s">
        <v>284</v>
      </c>
      <c r="U56" s="251" t="s">
        <v>11</v>
      </c>
      <c r="V56" s="234"/>
      <c r="W56" s="252" t="s">
        <v>447</v>
      </c>
      <c r="X56" s="214" t="s">
        <v>285</v>
      </c>
      <c r="Y56" s="315">
        <v>30</v>
      </c>
      <c r="Z56" s="315" t="s">
        <v>243</v>
      </c>
      <c r="AA56" s="315">
        <v>10</v>
      </c>
      <c r="AB56" s="208" t="s">
        <v>238</v>
      </c>
      <c r="AC56" s="213" t="s">
        <v>236</v>
      </c>
      <c r="AD56" s="316"/>
      <c r="AE56" s="317">
        <v>1645246.89</v>
      </c>
      <c r="AF56" s="317">
        <v>0</v>
      </c>
      <c r="AG56" s="317">
        <v>0</v>
      </c>
      <c r="AH56" s="316">
        <v>73</v>
      </c>
      <c r="AI56" s="317">
        <v>1645246.89</v>
      </c>
      <c r="AJ56" s="317">
        <v>120103022.97</v>
      </c>
      <c r="AK56" s="317">
        <v>134515385.72640002</v>
      </c>
      <c r="AL56" s="316">
        <v>73</v>
      </c>
      <c r="AM56" s="317">
        <v>1645246.89</v>
      </c>
      <c r="AN56" s="317">
        <v>120103022.97</v>
      </c>
      <c r="AO56" s="317">
        <v>134515385.72640002</v>
      </c>
      <c r="AP56" s="316">
        <v>73</v>
      </c>
      <c r="AQ56" s="317">
        <v>1645246.89</v>
      </c>
      <c r="AR56" s="317">
        <v>120103022.97</v>
      </c>
      <c r="AS56" s="317">
        <v>134515385.72640002</v>
      </c>
      <c r="AT56" s="316">
        <v>73</v>
      </c>
      <c r="AU56" s="317">
        <v>1645246.89</v>
      </c>
      <c r="AV56" s="317">
        <v>120103022.97</v>
      </c>
      <c r="AW56" s="317">
        <v>134515385.72640002</v>
      </c>
      <c r="AX56" s="316">
        <v>292</v>
      </c>
      <c r="AY56" s="316">
        <v>480412091.88</v>
      </c>
      <c r="AZ56" s="316">
        <v>538061542.90560007</v>
      </c>
      <c r="BA56" s="216" t="s">
        <v>448</v>
      </c>
      <c r="BB56" s="251"/>
      <c r="BC56" s="251"/>
      <c r="BD56" s="251"/>
      <c r="BE56" s="251"/>
      <c r="BF56" s="318" t="s">
        <v>449</v>
      </c>
      <c r="BG56" s="251"/>
      <c r="BH56" s="251"/>
      <c r="BI56" s="251"/>
      <c r="BJ56" s="251"/>
      <c r="BK56" s="251"/>
      <c r="BL56" s="251"/>
      <c r="BM56" s="214" t="s">
        <v>599</v>
      </c>
    </row>
    <row r="57" spans="1:66" s="224" customFormat="1" ht="13.15" customHeight="1" x14ac:dyDescent="0.2">
      <c r="A57" s="194" t="s">
        <v>442</v>
      </c>
      <c r="B57" s="218" t="s">
        <v>443</v>
      </c>
      <c r="C57" s="307" t="s">
        <v>444</v>
      </c>
      <c r="D57" s="219" t="s">
        <v>28</v>
      </c>
      <c r="E57" s="220"/>
      <c r="F57" s="218"/>
      <c r="G57" s="199" t="s">
        <v>445</v>
      </c>
      <c r="H57" s="198">
        <v>210013579</v>
      </c>
      <c r="I57" s="199" t="s">
        <v>58</v>
      </c>
      <c r="J57" s="199" t="s">
        <v>59</v>
      </c>
      <c r="K57" s="199" t="s">
        <v>25</v>
      </c>
      <c r="L57" s="199"/>
      <c r="M57" s="199" t="s">
        <v>60</v>
      </c>
      <c r="N57" s="194" t="s">
        <v>210</v>
      </c>
      <c r="O57" s="194" t="s">
        <v>242</v>
      </c>
      <c r="P57" s="308" t="s">
        <v>446</v>
      </c>
      <c r="Q57" s="309" t="s">
        <v>264</v>
      </c>
      <c r="R57" s="199" t="s">
        <v>234</v>
      </c>
      <c r="S57" s="194" t="s">
        <v>232</v>
      </c>
      <c r="T57" s="199" t="s">
        <v>284</v>
      </c>
      <c r="U57" s="199" t="s">
        <v>11</v>
      </c>
      <c r="V57" s="200"/>
      <c r="W57" s="309" t="s">
        <v>447</v>
      </c>
      <c r="X57" s="194" t="s">
        <v>285</v>
      </c>
      <c r="Y57" s="221">
        <v>30</v>
      </c>
      <c r="Z57" s="221" t="s">
        <v>243</v>
      </c>
      <c r="AA57" s="221">
        <v>10</v>
      </c>
      <c r="AB57" s="199" t="s">
        <v>238</v>
      </c>
      <c r="AC57" s="222" t="s">
        <v>236</v>
      </c>
      <c r="AD57" s="201"/>
      <c r="AE57" s="202">
        <v>1645246.89</v>
      </c>
      <c r="AF57" s="202">
        <f>AE57*AD57</f>
        <v>0</v>
      </c>
      <c r="AG57" s="202">
        <f>AF57*1.12</f>
        <v>0</v>
      </c>
      <c r="AH57" s="201">
        <v>54.393000000000001</v>
      </c>
      <c r="AI57" s="202">
        <v>1645246.89</v>
      </c>
      <c r="AJ57" s="202">
        <f>AI57*AH57</f>
        <v>89489914.08777</v>
      </c>
      <c r="AK57" s="202">
        <f>AJ57*1.12</f>
        <v>100228703.77830242</v>
      </c>
      <c r="AL57" s="201">
        <v>54.393000000000001</v>
      </c>
      <c r="AM57" s="202">
        <v>1645246.89</v>
      </c>
      <c r="AN57" s="202">
        <f>AM57*AL57</f>
        <v>89489914.08777</v>
      </c>
      <c r="AO57" s="202">
        <f>AN57*1.12</f>
        <v>100228703.77830242</v>
      </c>
      <c r="AP57" s="201">
        <v>54.393000000000001</v>
      </c>
      <c r="AQ57" s="202">
        <v>1645246.89</v>
      </c>
      <c r="AR57" s="202">
        <f t="shared" si="61"/>
        <v>89489914.08777</v>
      </c>
      <c r="AS57" s="202">
        <f t="shared" si="62"/>
        <v>100228703.77830242</v>
      </c>
      <c r="AT57" s="201">
        <v>54.393000000000001</v>
      </c>
      <c r="AU57" s="202">
        <v>1645246.89</v>
      </c>
      <c r="AV57" s="202">
        <f t="shared" si="63"/>
        <v>89489914.08777</v>
      </c>
      <c r="AW57" s="202">
        <f t="shared" si="64"/>
        <v>100228703.77830242</v>
      </c>
      <c r="AX57" s="201">
        <f t="shared" si="65"/>
        <v>217.572</v>
      </c>
      <c r="AY57" s="201">
        <v>0</v>
      </c>
      <c r="AZ57" s="201">
        <v>0</v>
      </c>
      <c r="BA57" s="310" t="s">
        <v>448</v>
      </c>
      <c r="BB57" s="199"/>
      <c r="BC57" s="199"/>
      <c r="BD57" s="199"/>
      <c r="BE57" s="199"/>
      <c r="BF57" s="199" t="s">
        <v>450</v>
      </c>
      <c r="BG57" s="199"/>
      <c r="BH57" s="199"/>
      <c r="BI57" s="199"/>
      <c r="BJ57" s="199"/>
      <c r="BK57" s="199"/>
      <c r="BL57" s="199"/>
      <c r="BM57" s="194" t="s">
        <v>73</v>
      </c>
    </row>
    <row r="58" spans="1:66" s="319" customFormat="1" ht="13.15" customHeight="1" x14ac:dyDescent="0.25">
      <c r="A58" s="208" t="s">
        <v>442</v>
      </c>
      <c r="B58" s="216" t="s">
        <v>443</v>
      </c>
      <c r="C58" s="311" t="s">
        <v>444</v>
      </c>
      <c r="D58" s="312" t="s">
        <v>601</v>
      </c>
      <c r="E58" s="258"/>
      <c r="F58" s="216"/>
      <c r="G58" s="208" t="s">
        <v>445</v>
      </c>
      <c r="H58" s="313">
        <v>210013579</v>
      </c>
      <c r="I58" s="251" t="s">
        <v>58</v>
      </c>
      <c r="J58" s="208" t="s">
        <v>59</v>
      </c>
      <c r="K58" s="251" t="s">
        <v>25</v>
      </c>
      <c r="L58" s="251"/>
      <c r="M58" s="251" t="s">
        <v>60</v>
      </c>
      <c r="N58" s="214" t="s">
        <v>210</v>
      </c>
      <c r="O58" s="214" t="s">
        <v>242</v>
      </c>
      <c r="P58" s="314" t="s">
        <v>446</v>
      </c>
      <c r="Q58" s="252" t="s">
        <v>524</v>
      </c>
      <c r="R58" s="251" t="s">
        <v>234</v>
      </c>
      <c r="S58" s="214" t="s">
        <v>232</v>
      </c>
      <c r="T58" s="208" t="s">
        <v>284</v>
      </c>
      <c r="U58" s="251" t="s">
        <v>11</v>
      </c>
      <c r="V58" s="234"/>
      <c r="W58" s="252" t="s">
        <v>447</v>
      </c>
      <c r="X58" s="214" t="s">
        <v>285</v>
      </c>
      <c r="Y58" s="315">
        <v>30</v>
      </c>
      <c r="Z58" s="315" t="s">
        <v>243</v>
      </c>
      <c r="AA58" s="315">
        <v>10</v>
      </c>
      <c r="AB58" s="208" t="s">
        <v>238</v>
      </c>
      <c r="AC58" s="213" t="s">
        <v>236</v>
      </c>
      <c r="AD58" s="316"/>
      <c r="AE58" s="317">
        <v>1645246.89</v>
      </c>
      <c r="AF58" s="317">
        <f t="shared" ref="AF58" si="66">AD58*AE58</f>
        <v>0</v>
      </c>
      <c r="AG58" s="317">
        <f t="shared" ref="AG58" si="67">AF58*1.12</f>
        <v>0</v>
      </c>
      <c r="AH58" s="316">
        <v>54.393000000000001</v>
      </c>
      <c r="AI58" s="317">
        <v>1645246.89</v>
      </c>
      <c r="AJ58" s="317">
        <f t="shared" ref="AJ58" si="68">AH58*AI58</f>
        <v>89489914.08777</v>
      </c>
      <c r="AK58" s="317">
        <f t="shared" ref="AK58" si="69">AJ58*1.12</f>
        <v>100228703.77830242</v>
      </c>
      <c r="AL58" s="316">
        <v>54.393000000000001</v>
      </c>
      <c r="AM58" s="317">
        <v>1645246.89</v>
      </c>
      <c r="AN58" s="317">
        <f t="shared" ref="AN58" si="70">AL58*AM58</f>
        <v>89489914.08777</v>
      </c>
      <c r="AO58" s="317">
        <f t="shared" ref="AO58" si="71">AN58*1.12</f>
        <v>100228703.77830242</v>
      </c>
      <c r="AP58" s="316">
        <v>54.393000000000001</v>
      </c>
      <c r="AQ58" s="317">
        <v>1645246.89</v>
      </c>
      <c r="AR58" s="317">
        <f t="shared" ref="AR58" si="72">AP58*AQ58</f>
        <v>89489914.08777</v>
      </c>
      <c r="AS58" s="317">
        <f t="shared" si="62"/>
        <v>100228703.77830242</v>
      </c>
      <c r="AT58" s="316">
        <v>54.393000000000001</v>
      </c>
      <c r="AU58" s="317">
        <v>1645246.89</v>
      </c>
      <c r="AV58" s="317">
        <f t="shared" ref="AV58" si="73">AT58*AU58</f>
        <v>89489914.08777</v>
      </c>
      <c r="AW58" s="317">
        <f t="shared" si="64"/>
        <v>100228703.77830242</v>
      </c>
      <c r="AX58" s="316">
        <f t="shared" ref="AX58" si="74">AD58+AH58+AL58+AP58+AT58</f>
        <v>217.572</v>
      </c>
      <c r="AY58" s="316">
        <f t="shared" ref="AY58:AZ58" si="75">AF58+AJ58+AN58+AR58+AV58</f>
        <v>357959656.35108</v>
      </c>
      <c r="AZ58" s="316">
        <f t="shared" si="75"/>
        <v>400914815.11320966</v>
      </c>
      <c r="BA58" s="216" t="s">
        <v>448</v>
      </c>
      <c r="BB58" s="251"/>
      <c r="BC58" s="251"/>
      <c r="BD58" s="251"/>
      <c r="BE58" s="251"/>
      <c r="BF58" s="318" t="s">
        <v>450</v>
      </c>
      <c r="BG58" s="251"/>
      <c r="BH58" s="251"/>
      <c r="BI58" s="251"/>
      <c r="BJ58" s="251"/>
      <c r="BK58" s="251"/>
      <c r="BL58" s="251"/>
      <c r="BM58" s="214" t="s">
        <v>599</v>
      </c>
    </row>
    <row r="59" spans="1:66" s="224" customFormat="1" ht="13.15" customHeight="1" x14ac:dyDescent="0.2">
      <c r="A59" s="194" t="s">
        <v>442</v>
      </c>
      <c r="B59" s="218" t="s">
        <v>443</v>
      </c>
      <c r="C59" s="307" t="s">
        <v>451</v>
      </c>
      <c r="D59" s="219" t="s">
        <v>27</v>
      </c>
      <c r="E59" s="220"/>
      <c r="F59" s="218"/>
      <c r="G59" s="199" t="s">
        <v>445</v>
      </c>
      <c r="H59" s="198">
        <v>210017794</v>
      </c>
      <c r="I59" s="199" t="s">
        <v>58</v>
      </c>
      <c r="J59" s="199" t="s">
        <v>59</v>
      </c>
      <c r="K59" s="199" t="s">
        <v>25</v>
      </c>
      <c r="L59" s="199"/>
      <c r="M59" s="199" t="s">
        <v>60</v>
      </c>
      <c r="N59" s="194" t="s">
        <v>210</v>
      </c>
      <c r="O59" s="194" t="s">
        <v>242</v>
      </c>
      <c r="P59" s="308" t="s">
        <v>446</v>
      </c>
      <c r="Q59" s="309" t="s">
        <v>264</v>
      </c>
      <c r="R59" s="199" t="s">
        <v>234</v>
      </c>
      <c r="S59" s="194" t="s">
        <v>232</v>
      </c>
      <c r="T59" s="199" t="s">
        <v>284</v>
      </c>
      <c r="U59" s="199" t="s">
        <v>11</v>
      </c>
      <c r="V59" s="200"/>
      <c r="W59" s="309" t="s">
        <v>447</v>
      </c>
      <c r="X59" s="194" t="s">
        <v>285</v>
      </c>
      <c r="Y59" s="221">
        <v>30</v>
      </c>
      <c r="Z59" s="221" t="s">
        <v>243</v>
      </c>
      <c r="AA59" s="221">
        <v>10</v>
      </c>
      <c r="AB59" s="199" t="s">
        <v>238</v>
      </c>
      <c r="AC59" s="222" t="s">
        <v>236</v>
      </c>
      <c r="AD59" s="201">
        <v>47.116</v>
      </c>
      <c r="AE59" s="202">
        <v>2000000</v>
      </c>
      <c r="AF59" s="202">
        <v>94232000</v>
      </c>
      <c r="AG59" s="202">
        <v>105539840</v>
      </c>
      <c r="AH59" s="201">
        <v>104.964</v>
      </c>
      <c r="AI59" s="202">
        <v>2000000</v>
      </c>
      <c r="AJ59" s="202">
        <f t="shared" ref="AJ59:AJ76" si="76">AI59*AH59</f>
        <v>209928000</v>
      </c>
      <c r="AK59" s="202">
        <f t="shared" ref="AK59:AK77" si="77">AJ59*1.12</f>
        <v>235119360.00000003</v>
      </c>
      <c r="AL59" s="201">
        <v>104.964</v>
      </c>
      <c r="AM59" s="202">
        <v>2000000</v>
      </c>
      <c r="AN59" s="202">
        <v>209928000</v>
      </c>
      <c r="AO59" s="202">
        <v>235119360</v>
      </c>
      <c r="AP59" s="201">
        <v>104.964</v>
      </c>
      <c r="AQ59" s="202">
        <v>2000000</v>
      </c>
      <c r="AR59" s="202">
        <f t="shared" si="61"/>
        <v>209928000</v>
      </c>
      <c r="AS59" s="202">
        <f t="shared" si="62"/>
        <v>235119360.00000003</v>
      </c>
      <c r="AT59" s="201">
        <v>104.964</v>
      </c>
      <c r="AU59" s="202">
        <v>2000000</v>
      </c>
      <c r="AV59" s="202">
        <f t="shared" si="63"/>
        <v>209928000</v>
      </c>
      <c r="AW59" s="202">
        <f t="shared" si="64"/>
        <v>235119360.00000003</v>
      </c>
      <c r="AX59" s="201">
        <f t="shared" si="65"/>
        <v>466.97199999999998</v>
      </c>
      <c r="AY59" s="201">
        <v>0</v>
      </c>
      <c r="AZ59" s="201">
        <v>0</v>
      </c>
      <c r="BA59" s="310" t="s">
        <v>448</v>
      </c>
      <c r="BB59" s="199"/>
      <c r="BC59" s="199"/>
      <c r="BD59" s="199"/>
      <c r="BE59" s="199"/>
      <c r="BF59" s="414" t="s">
        <v>452</v>
      </c>
      <c r="BG59" s="199"/>
      <c r="BH59" s="199"/>
      <c r="BI59" s="199"/>
      <c r="BJ59" s="199"/>
      <c r="BK59" s="199"/>
      <c r="BL59" s="199"/>
      <c r="BM59" s="194" t="s">
        <v>73</v>
      </c>
    </row>
    <row r="60" spans="1:66" s="319" customFormat="1" ht="13.15" customHeight="1" x14ac:dyDescent="0.25">
      <c r="A60" s="208" t="s">
        <v>442</v>
      </c>
      <c r="B60" s="216" t="s">
        <v>443</v>
      </c>
      <c r="C60" s="311" t="s">
        <v>451</v>
      </c>
      <c r="D60" s="312" t="s">
        <v>602</v>
      </c>
      <c r="E60" s="258"/>
      <c r="F60" s="216"/>
      <c r="G60" s="208" t="s">
        <v>445</v>
      </c>
      <c r="H60" s="313">
        <v>210017794</v>
      </c>
      <c r="I60" s="251" t="s">
        <v>58</v>
      </c>
      <c r="J60" s="208" t="s">
        <v>59</v>
      </c>
      <c r="K60" s="251" t="s">
        <v>25</v>
      </c>
      <c r="L60" s="251"/>
      <c r="M60" s="251" t="s">
        <v>60</v>
      </c>
      <c r="N60" s="214" t="s">
        <v>210</v>
      </c>
      <c r="O60" s="214" t="s">
        <v>242</v>
      </c>
      <c r="P60" s="314" t="s">
        <v>446</v>
      </c>
      <c r="Q60" s="252" t="s">
        <v>524</v>
      </c>
      <c r="R60" s="251" t="s">
        <v>234</v>
      </c>
      <c r="S60" s="214" t="s">
        <v>232</v>
      </c>
      <c r="T60" s="208" t="s">
        <v>284</v>
      </c>
      <c r="U60" s="251" t="s">
        <v>11</v>
      </c>
      <c r="V60" s="234"/>
      <c r="W60" s="252" t="s">
        <v>447</v>
      </c>
      <c r="X60" s="214" t="s">
        <v>285</v>
      </c>
      <c r="Y60" s="315">
        <v>30</v>
      </c>
      <c r="Z60" s="315" t="s">
        <v>243</v>
      </c>
      <c r="AA60" s="315">
        <v>10</v>
      </c>
      <c r="AB60" s="208" t="s">
        <v>238</v>
      </c>
      <c r="AC60" s="213" t="s">
        <v>236</v>
      </c>
      <c r="AD60" s="316">
        <v>17.519999999999996</v>
      </c>
      <c r="AE60" s="317">
        <v>2000000</v>
      </c>
      <c r="AF60" s="317">
        <f t="shared" ref="AF60" si="78">AD60*AE60</f>
        <v>35039999.999999993</v>
      </c>
      <c r="AG60" s="317">
        <f t="shared" ref="AG60" si="79">AF60*1.12</f>
        <v>39244799.999999993</v>
      </c>
      <c r="AH60" s="316">
        <v>104.964</v>
      </c>
      <c r="AI60" s="317">
        <v>2000000</v>
      </c>
      <c r="AJ60" s="317">
        <f t="shared" ref="AJ60" si="80">AH60*AI60</f>
        <v>209928000</v>
      </c>
      <c r="AK60" s="317">
        <f t="shared" si="77"/>
        <v>235119360.00000003</v>
      </c>
      <c r="AL60" s="316">
        <v>104.964</v>
      </c>
      <c r="AM60" s="317">
        <v>2000000</v>
      </c>
      <c r="AN60" s="317">
        <f t="shared" ref="AN60" si="81">AL60*AM60</f>
        <v>209928000</v>
      </c>
      <c r="AO60" s="317">
        <f t="shared" ref="AO60" si="82">AN60*1.12</f>
        <v>235119360.00000003</v>
      </c>
      <c r="AP60" s="316">
        <v>104.964</v>
      </c>
      <c r="AQ60" s="317">
        <v>2000000</v>
      </c>
      <c r="AR60" s="317">
        <f t="shared" ref="AR60" si="83">AP60*AQ60</f>
        <v>209928000</v>
      </c>
      <c r="AS60" s="317">
        <f t="shared" si="62"/>
        <v>235119360.00000003</v>
      </c>
      <c r="AT60" s="316">
        <v>104.964</v>
      </c>
      <c r="AU60" s="317">
        <v>2000000</v>
      </c>
      <c r="AV60" s="317">
        <f t="shared" ref="AV60" si="84">AT60*AU60</f>
        <v>209928000</v>
      </c>
      <c r="AW60" s="317">
        <f t="shared" si="64"/>
        <v>235119360.00000003</v>
      </c>
      <c r="AX60" s="316">
        <f t="shared" ref="AX60" si="85">AD60+AH60+AL60+AP60+AT60</f>
        <v>437.37599999999998</v>
      </c>
      <c r="AY60" s="316">
        <f t="shared" ref="AY60:AZ60" si="86">AF60+AJ60+AN60+AR60+AV60</f>
        <v>874752000</v>
      </c>
      <c r="AZ60" s="316">
        <f t="shared" si="86"/>
        <v>979722240</v>
      </c>
      <c r="BA60" s="216" t="s">
        <v>448</v>
      </c>
      <c r="BB60" s="251"/>
      <c r="BC60" s="251"/>
      <c r="BD60" s="251"/>
      <c r="BE60" s="251"/>
      <c r="BF60" s="208" t="s">
        <v>603</v>
      </c>
      <c r="BG60" s="251"/>
      <c r="BH60" s="251"/>
      <c r="BI60" s="251"/>
      <c r="BJ60" s="251"/>
      <c r="BK60" s="251"/>
      <c r="BL60" s="251"/>
      <c r="BM60" s="214" t="s">
        <v>604</v>
      </c>
    </row>
    <row r="61" spans="1:66" s="224" customFormat="1" ht="13.15" customHeight="1" x14ac:dyDescent="0.2">
      <c r="A61" s="194" t="s">
        <v>442</v>
      </c>
      <c r="B61" s="218" t="s">
        <v>443</v>
      </c>
      <c r="C61" s="307" t="s">
        <v>453</v>
      </c>
      <c r="D61" s="219" t="s">
        <v>26</v>
      </c>
      <c r="E61" s="220"/>
      <c r="F61" s="218"/>
      <c r="G61" s="199" t="s">
        <v>445</v>
      </c>
      <c r="H61" s="198">
        <v>210017795</v>
      </c>
      <c r="I61" s="199" t="s">
        <v>58</v>
      </c>
      <c r="J61" s="199" t="s">
        <v>59</v>
      </c>
      <c r="K61" s="199" t="s">
        <v>25</v>
      </c>
      <c r="L61" s="199"/>
      <c r="M61" s="199" t="s">
        <v>60</v>
      </c>
      <c r="N61" s="194" t="s">
        <v>210</v>
      </c>
      <c r="O61" s="194" t="s">
        <v>242</v>
      </c>
      <c r="P61" s="308" t="s">
        <v>446</v>
      </c>
      <c r="Q61" s="309" t="s">
        <v>264</v>
      </c>
      <c r="R61" s="199" t="s">
        <v>234</v>
      </c>
      <c r="S61" s="194" t="s">
        <v>232</v>
      </c>
      <c r="T61" s="199" t="s">
        <v>284</v>
      </c>
      <c r="U61" s="199" t="s">
        <v>11</v>
      </c>
      <c r="V61" s="200"/>
      <c r="W61" s="309" t="s">
        <v>447</v>
      </c>
      <c r="X61" s="194" t="s">
        <v>285</v>
      </c>
      <c r="Y61" s="221">
        <v>30</v>
      </c>
      <c r="Z61" s="221" t="s">
        <v>243</v>
      </c>
      <c r="AA61" s="221">
        <v>10</v>
      </c>
      <c r="AB61" s="199" t="s">
        <v>238</v>
      </c>
      <c r="AC61" s="222" t="s">
        <v>236</v>
      </c>
      <c r="AD61" s="201">
        <v>8.6300000000000008</v>
      </c>
      <c r="AE61" s="202">
        <v>5333913.9000000004</v>
      </c>
      <c r="AF61" s="202">
        <v>46031676.960000001</v>
      </c>
      <c r="AG61" s="202">
        <v>51555478.200000003</v>
      </c>
      <c r="AH61" s="201">
        <v>16.8</v>
      </c>
      <c r="AI61" s="202">
        <v>5333913.9000000004</v>
      </c>
      <c r="AJ61" s="202">
        <f t="shared" si="76"/>
        <v>89609753.520000011</v>
      </c>
      <c r="AK61" s="202">
        <f t="shared" si="77"/>
        <v>100362923.94240002</v>
      </c>
      <c r="AL61" s="201">
        <v>16.8</v>
      </c>
      <c r="AM61" s="202">
        <v>5333913.9000000004</v>
      </c>
      <c r="AN61" s="202">
        <v>89609753.519999996</v>
      </c>
      <c r="AO61" s="202">
        <v>100362923.94</v>
      </c>
      <c r="AP61" s="201">
        <v>16.8</v>
      </c>
      <c r="AQ61" s="202">
        <v>5333913.9000000004</v>
      </c>
      <c r="AR61" s="202">
        <f t="shared" si="61"/>
        <v>89609753.520000011</v>
      </c>
      <c r="AS61" s="202">
        <f t="shared" si="62"/>
        <v>100362923.94240002</v>
      </c>
      <c r="AT61" s="201">
        <v>16.8</v>
      </c>
      <c r="AU61" s="202">
        <v>5333913.9000000004</v>
      </c>
      <c r="AV61" s="202">
        <f t="shared" si="63"/>
        <v>89609753.520000011</v>
      </c>
      <c r="AW61" s="202">
        <f t="shared" si="64"/>
        <v>100362923.94240002</v>
      </c>
      <c r="AX61" s="201">
        <f t="shared" si="65"/>
        <v>75.83</v>
      </c>
      <c r="AY61" s="201">
        <v>0</v>
      </c>
      <c r="AZ61" s="201">
        <v>0</v>
      </c>
      <c r="BA61" s="310" t="s">
        <v>448</v>
      </c>
      <c r="BB61" s="199"/>
      <c r="BC61" s="199"/>
      <c r="BD61" s="199"/>
      <c r="BE61" s="199"/>
      <c r="BF61" s="414" t="s">
        <v>454</v>
      </c>
      <c r="BG61" s="199"/>
      <c r="BH61" s="199"/>
      <c r="BI61" s="199"/>
      <c r="BJ61" s="199"/>
      <c r="BK61" s="199"/>
      <c r="BL61" s="199"/>
      <c r="BM61" s="194" t="s">
        <v>73</v>
      </c>
    </row>
    <row r="62" spans="1:66" s="224" customFormat="1" ht="13.15" customHeight="1" x14ac:dyDescent="0.2">
      <c r="A62" s="194" t="s">
        <v>442</v>
      </c>
      <c r="B62" s="218" t="s">
        <v>443</v>
      </c>
      <c r="C62" s="307" t="s">
        <v>444</v>
      </c>
      <c r="D62" s="219" t="s">
        <v>18</v>
      </c>
      <c r="E62" s="220"/>
      <c r="F62" s="218"/>
      <c r="G62" s="199" t="s">
        <v>445</v>
      </c>
      <c r="H62" s="198">
        <v>210022792</v>
      </c>
      <c r="I62" s="199" t="s">
        <v>58</v>
      </c>
      <c r="J62" s="199" t="s">
        <v>59</v>
      </c>
      <c r="K62" s="199" t="s">
        <v>25</v>
      </c>
      <c r="L62" s="199"/>
      <c r="M62" s="199" t="s">
        <v>60</v>
      </c>
      <c r="N62" s="194" t="s">
        <v>210</v>
      </c>
      <c r="O62" s="194" t="s">
        <v>242</v>
      </c>
      <c r="P62" s="308" t="s">
        <v>446</v>
      </c>
      <c r="Q62" s="309" t="s">
        <v>264</v>
      </c>
      <c r="R62" s="199" t="s">
        <v>234</v>
      </c>
      <c r="S62" s="194" t="s">
        <v>232</v>
      </c>
      <c r="T62" s="199" t="s">
        <v>284</v>
      </c>
      <c r="U62" s="199" t="s">
        <v>11</v>
      </c>
      <c r="V62" s="200"/>
      <c r="W62" s="309" t="s">
        <v>447</v>
      </c>
      <c r="X62" s="194" t="s">
        <v>285</v>
      </c>
      <c r="Y62" s="221">
        <v>30</v>
      </c>
      <c r="Z62" s="221" t="s">
        <v>243</v>
      </c>
      <c r="AA62" s="221">
        <v>10</v>
      </c>
      <c r="AB62" s="199" t="s">
        <v>238</v>
      </c>
      <c r="AC62" s="222" t="s">
        <v>236</v>
      </c>
      <c r="AD62" s="201">
        <v>33.790000000000006</v>
      </c>
      <c r="AE62" s="202">
        <v>1822800</v>
      </c>
      <c r="AF62" s="202">
        <f t="shared" ref="AF62:AF72" si="87">AE62*AD62</f>
        <v>61592412.000000015</v>
      </c>
      <c r="AG62" s="202">
        <f t="shared" ref="AG62:AG77" si="88">AF62*1.12</f>
        <v>68983501.440000027</v>
      </c>
      <c r="AH62" s="201">
        <v>71.522999999999996</v>
      </c>
      <c r="AI62" s="202">
        <v>1822800</v>
      </c>
      <c r="AJ62" s="202">
        <f t="shared" si="76"/>
        <v>130372124.39999999</v>
      </c>
      <c r="AK62" s="202">
        <f t="shared" si="77"/>
        <v>146016779.32800001</v>
      </c>
      <c r="AL62" s="201">
        <v>71.522999999999996</v>
      </c>
      <c r="AM62" s="202">
        <v>1822800</v>
      </c>
      <c r="AN62" s="202">
        <f t="shared" ref="AN62:AN72" si="89">AM62*AL62</f>
        <v>130372124.39999999</v>
      </c>
      <c r="AO62" s="202">
        <f t="shared" ref="AO62:AO73" si="90">AN62*1.12</f>
        <v>146016779.32800001</v>
      </c>
      <c r="AP62" s="201">
        <v>71.522999999999996</v>
      </c>
      <c r="AQ62" s="202">
        <v>1822800</v>
      </c>
      <c r="AR62" s="202">
        <f t="shared" si="61"/>
        <v>130372124.39999999</v>
      </c>
      <c r="AS62" s="202">
        <f t="shared" si="62"/>
        <v>146016779.32800001</v>
      </c>
      <c r="AT62" s="201">
        <v>71.522999999999996</v>
      </c>
      <c r="AU62" s="202">
        <v>1822800</v>
      </c>
      <c r="AV62" s="202">
        <f t="shared" si="63"/>
        <v>130372124.39999999</v>
      </c>
      <c r="AW62" s="202">
        <f t="shared" si="64"/>
        <v>146016779.32800001</v>
      </c>
      <c r="AX62" s="201">
        <f t="shared" si="65"/>
        <v>319.88200000000001</v>
      </c>
      <c r="AY62" s="201">
        <v>0</v>
      </c>
      <c r="AZ62" s="201">
        <v>0</v>
      </c>
      <c r="BA62" s="310" t="s">
        <v>448</v>
      </c>
      <c r="BB62" s="199"/>
      <c r="BC62" s="199"/>
      <c r="BD62" s="199"/>
      <c r="BE62" s="199"/>
      <c r="BF62" s="414" t="s">
        <v>455</v>
      </c>
      <c r="BG62" s="199"/>
      <c r="BH62" s="199"/>
      <c r="BI62" s="199"/>
      <c r="BJ62" s="199"/>
      <c r="BK62" s="199"/>
      <c r="BL62" s="199"/>
      <c r="BM62" s="194" t="s">
        <v>73</v>
      </c>
    </row>
    <row r="63" spans="1:66" s="431" customFormat="1" ht="13.15" customHeight="1" x14ac:dyDescent="0.25">
      <c r="A63" s="415" t="s">
        <v>442</v>
      </c>
      <c r="B63" s="416" t="s">
        <v>443</v>
      </c>
      <c r="C63" s="417" t="s">
        <v>444</v>
      </c>
      <c r="D63" s="418" t="s">
        <v>19</v>
      </c>
      <c r="E63" s="419"/>
      <c r="F63" s="416"/>
      <c r="G63" s="415" t="s">
        <v>445</v>
      </c>
      <c r="H63" s="420">
        <v>210022792</v>
      </c>
      <c r="I63" s="421" t="s">
        <v>58</v>
      </c>
      <c r="J63" s="415" t="s">
        <v>59</v>
      </c>
      <c r="K63" s="421" t="s">
        <v>25</v>
      </c>
      <c r="L63" s="421"/>
      <c r="M63" s="421" t="s">
        <v>60</v>
      </c>
      <c r="N63" s="422" t="s">
        <v>210</v>
      </c>
      <c r="O63" s="422" t="s">
        <v>242</v>
      </c>
      <c r="P63" s="423" t="s">
        <v>446</v>
      </c>
      <c r="Q63" s="424" t="s">
        <v>524</v>
      </c>
      <c r="R63" s="421" t="s">
        <v>234</v>
      </c>
      <c r="S63" s="422" t="s">
        <v>232</v>
      </c>
      <c r="T63" s="415" t="s">
        <v>284</v>
      </c>
      <c r="U63" s="421" t="s">
        <v>11</v>
      </c>
      <c r="V63" s="425"/>
      <c r="W63" s="424" t="s">
        <v>447</v>
      </c>
      <c r="X63" s="422" t="s">
        <v>285</v>
      </c>
      <c r="Y63" s="426">
        <v>30</v>
      </c>
      <c r="Z63" s="426" t="s">
        <v>243</v>
      </c>
      <c r="AA63" s="426">
        <v>10</v>
      </c>
      <c r="AB63" s="415" t="s">
        <v>238</v>
      </c>
      <c r="AC63" s="427" t="s">
        <v>236</v>
      </c>
      <c r="AD63" s="428">
        <v>26.808</v>
      </c>
      <c r="AE63" s="429">
        <v>1822800</v>
      </c>
      <c r="AF63" s="429">
        <f t="shared" ref="AF63" si="91">AD63*AE63</f>
        <v>48865622.399999999</v>
      </c>
      <c r="AG63" s="429">
        <f t="shared" si="88"/>
        <v>54729497.088000007</v>
      </c>
      <c r="AH63" s="428">
        <v>51.48</v>
      </c>
      <c r="AI63" s="429">
        <v>1822800</v>
      </c>
      <c r="AJ63" s="429">
        <f t="shared" ref="AJ63" si="92">AH63*AI63</f>
        <v>93837744</v>
      </c>
      <c r="AK63" s="429">
        <f t="shared" si="77"/>
        <v>105098273.28000002</v>
      </c>
      <c r="AL63" s="428">
        <v>51.48</v>
      </c>
      <c r="AM63" s="429">
        <v>1822800</v>
      </c>
      <c r="AN63" s="429">
        <f t="shared" ref="AN63" si="93">AL63*AM63</f>
        <v>93837744</v>
      </c>
      <c r="AO63" s="429">
        <f t="shared" si="90"/>
        <v>105098273.28000002</v>
      </c>
      <c r="AP63" s="428">
        <v>51.48</v>
      </c>
      <c r="AQ63" s="429">
        <v>1822800</v>
      </c>
      <c r="AR63" s="429">
        <f t="shared" ref="AR63" si="94">AP63*AQ63</f>
        <v>93837744</v>
      </c>
      <c r="AS63" s="429">
        <f t="shared" si="62"/>
        <v>105098273.28000002</v>
      </c>
      <c r="AT63" s="428">
        <v>51.48</v>
      </c>
      <c r="AU63" s="429">
        <v>1822800</v>
      </c>
      <c r="AV63" s="429">
        <f t="shared" ref="AV63" si="95">AT63*AU63</f>
        <v>93837744</v>
      </c>
      <c r="AW63" s="429">
        <f t="shared" si="64"/>
        <v>105098273.28000002</v>
      </c>
      <c r="AX63" s="428">
        <f t="shared" ref="AX63" si="96">AD63+AH63+AL63+AP63+AT63</f>
        <v>232.72799999999998</v>
      </c>
      <c r="AY63" s="428">
        <f t="shared" ref="AY63:AZ63" si="97">AF63+AJ63+AN63+AR63+AV63</f>
        <v>424216598.39999998</v>
      </c>
      <c r="AZ63" s="428">
        <f t="shared" si="97"/>
        <v>475122590.20800012</v>
      </c>
      <c r="BA63" s="416" t="s">
        <v>448</v>
      </c>
      <c r="BB63" s="421"/>
      <c r="BC63" s="421"/>
      <c r="BD63" s="421"/>
      <c r="BE63" s="421"/>
      <c r="BF63" s="430" t="s">
        <v>455</v>
      </c>
      <c r="BG63" s="421"/>
      <c r="BH63" s="421"/>
      <c r="BI63" s="421"/>
      <c r="BJ63" s="421"/>
      <c r="BK63" s="421"/>
      <c r="BL63" s="421"/>
      <c r="BM63" s="422" t="s">
        <v>605</v>
      </c>
    </row>
    <row r="64" spans="1:66" s="224" customFormat="1" ht="13.15" customHeight="1" x14ac:dyDescent="0.2">
      <c r="A64" s="194" t="s">
        <v>442</v>
      </c>
      <c r="B64" s="218" t="s">
        <v>443</v>
      </c>
      <c r="C64" s="307" t="s">
        <v>444</v>
      </c>
      <c r="D64" s="219" t="s">
        <v>24</v>
      </c>
      <c r="E64" s="220"/>
      <c r="F64" s="218"/>
      <c r="G64" s="199" t="s">
        <v>445</v>
      </c>
      <c r="H64" s="198">
        <v>210022792</v>
      </c>
      <c r="I64" s="199" t="s">
        <v>58</v>
      </c>
      <c r="J64" s="199" t="s">
        <v>59</v>
      </c>
      <c r="K64" s="199" t="s">
        <v>25</v>
      </c>
      <c r="L64" s="199"/>
      <c r="M64" s="199" t="s">
        <v>60</v>
      </c>
      <c r="N64" s="194" t="s">
        <v>210</v>
      </c>
      <c r="O64" s="194" t="s">
        <v>242</v>
      </c>
      <c r="P64" s="308" t="s">
        <v>446</v>
      </c>
      <c r="Q64" s="309" t="s">
        <v>264</v>
      </c>
      <c r="R64" s="199" t="s">
        <v>234</v>
      </c>
      <c r="S64" s="194" t="s">
        <v>232</v>
      </c>
      <c r="T64" s="199" t="s">
        <v>284</v>
      </c>
      <c r="U64" s="199" t="s">
        <v>11</v>
      </c>
      <c r="V64" s="200"/>
      <c r="W64" s="309" t="s">
        <v>447</v>
      </c>
      <c r="X64" s="194" t="s">
        <v>285</v>
      </c>
      <c r="Y64" s="221">
        <v>30</v>
      </c>
      <c r="Z64" s="221" t="s">
        <v>243</v>
      </c>
      <c r="AA64" s="221">
        <v>10</v>
      </c>
      <c r="AB64" s="199" t="s">
        <v>238</v>
      </c>
      <c r="AC64" s="222" t="s">
        <v>236</v>
      </c>
      <c r="AD64" s="201"/>
      <c r="AE64" s="202">
        <v>1822800</v>
      </c>
      <c r="AF64" s="202">
        <f t="shared" si="87"/>
        <v>0</v>
      </c>
      <c r="AG64" s="202">
        <f t="shared" si="88"/>
        <v>0</v>
      </c>
      <c r="AH64" s="201">
        <v>2.7559999999999998</v>
      </c>
      <c r="AI64" s="202">
        <v>1822800</v>
      </c>
      <c r="AJ64" s="202">
        <f t="shared" si="76"/>
        <v>5023636.8</v>
      </c>
      <c r="AK64" s="202">
        <f t="shared" si="77"/>
        <v>5626473.216</v>
      </c>
      <c r="AL64" s="201">
        <v>2.7559999999999998</v>
      </c>
      <c r="AM64" s="202">
        <v>1822800</v>
      </c>
      <c r="AN64" s="202">
        <f t="shared" si="89"/>
        <v>5023636.8</v>
      </c>
      <c r="AO64" s="202">
        <f t="shared" si="90"/>
        <v>5626473.216</v>
      </c>
      <c r="AP64" s="201">
        <v>2.7559999999999998</v>
      </c>
      <c r="AQ64" s="202">
        <v>1822800</v>
      </c>
      <c r="AR64" s="202">
        <f t="shared" si="61"/>
        <v>5023636.8</v>
      </c>
      <c r="AS64" s="202">
        <f t="shared" si="62"/>
        <v>5626473.216</v>
      </c>
      <c r="AT64" s="201">
        <v>2.7559999999999998</v>
      </c>
      <c r="AU64" s="202">
        <v>1822800</v>
      </c>
      <c r="AV64" s="202">
        <f t="shared" si="63"/>
        <v>5023636.8</v>
      </c>
      <c r="AW64" s="202">
        <f t="shared" si="64"/>
        <v>5626473.216</v>
      </c>
      <c r="AX64" s="201">
        <f t="shared" si="65"/>
        <v>11.023999999999999</v>
      </c>
      <c r="AY64" s="201">
        <v>0</v>
      </c>
      <c r="AZ64" s="201">
        <v>0</v>
      </c>
      <c r="BA64" s="310" t="s">
        <v>448</v>
      </c>
      <c r="BB64" s="199"/>
      <c r="BC64" s="199"/>
      <c r="BD64" s="199"/>
      <c r="BE64" s="199"/>
      <c r="BF64" s="414" t="s">
        <v>456</v>
      </c>
      <c r="BG64" s="199"/>
      <c r="BH64" s="199"/>
      <c r="BI64" s="199"/>
      <c r="BJ64" s="199"/>
      <c r="BK64" s="199"/>
      <c r="BL64" s="199"/>
      <c r="BM64" s="194" t="s">
        <v>73</v>
      </c>
    </row>
    <row r="65" spans="1:65" s="431" customFormat="1" ht="13.15" customHeight="1" x14ac:dyDescent="0.25">
      <c r="A65" s="415" t="s">
        <v>442</v>
      </c>
      <c r="B65" s="416" t="s">
        <v>443</v>
      </c>
      <c r="C65" s="417" t="s">
        <v>444</v>
      </c>
      <c r="D65" s="418" t="s">
        <v>606</v>
      </c>
      <c r="E65" s="419"/>
      <c r="F65" s="416"/>
      <c r="G65" s="415" t="s">
        <v>445</v>
      </c>
      <c r="H65" s="420">
        <v>210022792</v>
      </c>
      <c r="I65" s="421" t="s">
        <v>58</v>
      </c>
      <c r="J65" s="415" t="s">
        <v>59</v>
      </c>
      <c r="K65" s="421" t="s">
        <v>25</v>
      </c>
      <c r="L65" s="421"/>
      <c r="M65" s="421" t="s">
        <v>60</v>
      </c>
      <c r="N65" s="422" t="s">
        <v>210</v>
      </c>
      <c r="O65" s="422" t="s">
        <v>242</v>
      </c>
      <c r="P65" s="423" t="s">
        <v>446</v>
      </c>
      <c r="Q65" s="424" t="s">
        <v>524</v>
      </c>
      <c r="R65" s="421" t="s">
        <v>234</v>
      </c>
      <c r="S65" s="422" t="s">
        <v>232</v>
      </c>
      <c r="T65" s="415" t="s">
        <v>284</v>
      </c>
      <c r="U65" s="421" t="s">
        <v>11</v>
      </c>
      <c r="V65" s="425"/>
      <c r="W65" s="424" t="s">
        <v>447</v>
      </c>
      <c r="X65" s="422" t="s">
        <v>285</v>
      </c>
      <c r="Y65" s="426">
        <v>30</v>
      </c>
      <c r="Z65" s="426" t="s">
        <v>243</v>
      </c>
      <c r="AA65" s="426">
        <v>10</v>
      </c>
      <c r="AB65" s="415" t="s">
        <v>238</v>
      </c>
      <c r="AC65" s="427" t="s">
        <v>236</v>
      </c>
      <c r="AD65" s="428">
        <v>2</v>
      </c>
      <c r="AE65" s="429">
        <v>1822800</v>
      </c>
      <c r="AF65" s="429">
        <f t="shared" ref="AF65" si="98">AD65*AE65</f>
        <v>3645600</v>
      </c>
      <c r="AG65" s="429">
        <f t="shared" si="88"/>
        <v>4083072.0000000005</v>
      </c>
      <c r="AH65" s="428">
        <v>2.7559999999999998</v>
      </c>
      <c r="AI65" s="429">
        <v>1822800</v>
      </c>
      <c r="AJ65" s="429">
        <f t="shared" ref="AJ65" si="99">AH65*AI65</f>
        <v>5023636.8</v>
      </c>
      <c r="AK65" s="429">
        <f t="shared" si="77"/>
        <v>5626473.216</v>
      </c>
      <c r="AL65" s="428">
        <v>2.7559999999999998</v>
      </c>
      <c r="AM65" s="429">
        <v>1822800</v>
      </c>
      <c r="AN65" s="429">
        <f t="shared" ref="AN65" si="100">AL65*AM65</f>
        <v>5023636.8</v>
      </c>
      <c r="AO65" s="429">
        <f t="shared" si="90"/>
        <v>5626473.216</v>
      </c>
      <c r="AP65" s="428">
        <v>2.7559999999999998</v>
      </c>
      <c r="AQ65" s="429">
        <v>1822800</v>
      </c>
      <c r="AR65" s="429">
        <f t="shared" ref="AR65" si="101">AP65*AQ65</f>
        <v>5023636.8</v>
      </c>
      <c r="AS65" s="429">
        <f t="shared" si="62"/>
        <v>5626473.216</v>
      </c>
      <c r="AT65" s="428">
        <v>2.7559999999999998</v>
      </c>
      <c r="AU65" s="429">
        <v>1822800</v>
      </c>
      <c r="AV65" s="429">
        <f t="shared" ref="AV65" si="102">AT65*AU65</f>
        <v>5023636.8</v>
      </c>
      <c r="AW65" s="429">
        <f t="shared" si="64"/>
        <v>5626473.216</v>
      </c>
      <c r="AX65" s="428">
        <f t="shared" ref="AX65" si="103">AD65+AH65+AL65+AP65+AT65</f>
        <v>13.024000000000001</v>
      </c>
      <c r="AY65" s="428">
        <f t="shared" ref="AY65:AZ65" si="104">AF65+AJ65+AN65+AR65+AV65</f>
        <v>23740147.200000003</v>
      </c>
      <c r="AZ65" s="428">
        <f t="shared" si="104"/>
        <v>26588964.864</v>
      </c>
      <c r="BA65" s="416" t="s">
        <v>448</v>
      </c>
      <c r="BB65" s="421"/>
      <c r="BC65" s="421"/>
      <c r="BD65" s="421"/>
      <c r="BE65" s="421"/>
      <c r="BF65" s="430" t="s">
        <v>456</v>
      </c>
      <c r="BG65" s="421"/>
      <c r="BH65" s="421"/>
      <c r="BI65" s="421"/>
      <c r="BJ65" s="421"/>
      <c r="BK65" s="421"/>
      <c r="BL65" s="421"/>
      <c r="BM65" s="422" t="s">
        <v>605</v>
      </c>
    </row>
    <row r="66" spans="1:65" s="224" customFormat="1" ht="13.15" customHeight="1" x14ac:dyDescent="0.2">
      <c r="A66" s="194" t="s">
        <v>442</v>
      </c>
      <c r="B66" s="218" t="s">
        <v>443</v>
      </c>
      <c r="C66" s="307" t="s">
        <v>444</v>
      </c>
      <c r="D66" s="219" t="s">
        <v>17</v>
      </c>
      <c r="E66" s="220"/>
      <c r="F66" s="218"/>
      <c r="G66" s="199" t="s">
        <v>445</v>
      </c>
      <c r="H66" s="198">
        <v>210022792</v>
      </c>
      <c r="I66" s="199" t="s">
        <v>58</v>
      </c>
      <c r="J66" s="199" t="s">
        <v>59</v>
      </c>
      <c r="K66" s="199" t="s">
        <v>25</v>
      </c>
      <c r="L66" s="199"/>
      <c r="M66" s="199" t="s">
        <v>60</v>
      </c>
      <c r="N66" s="194" t="s">
        <v>210</v>
      </c>
      <c r="O66" s="194" t="s">
        <v>242</v>
      </c>
      <c r="P66" s="308" t="s">
        <v>446</v>
      </c>
      <c r="Q66" s="309" t="s">
        <v>264</v>
      </c>
      <c r="R66" s="199" t="s">
        <v>234</v>
      </c>
      <c r="S66" s="194" t="s">
        <v>232</v>
      </c>
      <c r="T66" s="199" t="s">
        <v>284</v>
      </c>
      <c r="U66" s="199" t="s">
        <v>11</v>
      </c>
      <c r="V66" s="200"/>
      <c r="W66" s="309" t="s">
        <v>447</v>
      </c>
      <c r="X66" s="194" t="s">
        <v>285</v>
      </c>
      <c r="Y66" s="221">
        <v>30</v>
      </c>
      <c r="Z66" s="221" t="s">
        <v>243</v>
      </c>
      <c r="AA66" s="221">
        <v>10</v>
      </c>
      <c r="AB66" s="199" t="s">
        <v>238</v>
      </c>
      <c r="AC66" s="222" t="s">
        <v>236</v>
      </c>
      <c r="AD66" s="201">
        <v>18</v>
      </c>
      <c r="AE66" s="202">
        <v>1822800</v>
      </c>
      <c r="AF66" s="202">
        <f t="shared" si="87"/>
        <v>32810400</v>
      </c>
      <c r="AG66" s="202">
        <f t="shared" si="88"/>
        <v>36747648</v>
      </c>
      <c r="AH66" s="201">
        <v>36.523000000000003</v>
      </c>
      <c r="AI66" s="202">
        <v>1822800</v>
      </c>
      <c r="AJ66" s="202">
        <f t="shared" si="76"/>
        <v>66574124.400000006</v>
      </c>
      <c r="AK66" s="202">
        <f t="shared" si="77"/>
        <v>74563019.328000009</v>
      </c>
      <c r="AL66" s="201">
        <v>36.523000000000003</v>
      </c>
      <c r="AM66" s="202">
        <v>1822800</v>
      </c>
      <c r="AN66" s="202">
        <f t="shared" si="89"/>
        <v>66574124.400000006</v>
      </c>
      <c r="AO66" s="202">
        <f t="shared" si="90"/>
        <v>74563019.328000009</v>
      </c>
      <c r="AP66" s="201">
        <v>36.523000000000003</v>
      </c>
      <c r="AQ66" s="202">
        <v>1822800</v>
      </c>
      <c r="AR66" s="202">
        <f t="shared" si="61"/>
        <v>66574124.400000006</v>
      </c>
      <c r="AS66" s="202">
        <f t="shared" si="62"/>
        <v>74563019.328000009</v>
      </c>
      <c r="AT66" s="201">
        <v>36.523000000000003</v>
      </c>
      <c r="AU66" s="202">
        <v>1822800</v>
      </c>
      <c r="AV66" s="202">
        <f t="shared" si="63"/>
        <v>66574124.400000006</v>
      </c>
      <c r="AW66" s="202">
        <f t="shared" si="64"/>
        <v>74563019.328000009</v>
      </c>
      <c r="AX66" s="201">
        <f t="shared" si="65"/>
        <v>164.09200000000001</v>
      </c>
      <c r="AY66" s="201">
        <v>0</v>
      </c>
      <c r="AZ66" s="201">
        <v>0</v>
      </c>
      <c r="BA66" s="310" t="s">
        <v>448</v>
      </c>
      <c r="BB66" s="199"/>
      <c r="BC66" s="199"/>
      <c r="BD66" s="199"/>
      <c r="BE66" s="199"/>
      <c r="BF66" s="414" t="s">
        <v>457</v>
      </c>
      <c r="BG66" s="199"/>
      <c r="BH66" s="199"/>
      <c r="BI66" s="199"/>
      <c r="BJ66" s="199"/>
      <c r="BK66" s="199"/>
      <c r="BL66" s="199"/>
      <c r="BM66" s="194" t="s">
        <v>73</v>
      </c>
    </row>
    <row r="67" spans="1:65" s="431" customFormat="1" ht="13.15" customHeight="1" x14ac:dyDescent="0.25">
      <c r="A67" s="415" t="s">
        <v>442</v>
      </c>
      <c r="B67" s="416" t="s">
        <v>443</v>
      </c>
      <c r="C67" s="417" t="s">
        <v>444</v>
      </c>
      <c r="D67" s="418" t="s">
        <v>607</v>
      </c>
      <c r="E67" s="419"/>
      <c r="F67" s="416"/>
      <c r="G67" s="415" t="s">
        <v>445</v>
      </c>
      <c r="H67" s="420">
        <v>210022792</v>
      </c>
      <c r="I67" s="421" t="s">
        <v>58</v>
      </c>
      <c r="J67" s="415" t="s">
        <v>59</v>
      </c>
      <c r="K67" s="421" t="s">
        <v>25</v>
      </c>
      <c r="L67" s="421"/>
      <c r="M67" s="421" t="s">
        <v>60</v>
      </c>
      <c r="N67" s="422" t="s">
        <v>210</v>
      </c>
      <c r="O67" s="422" t="s">
        <v>242</v>
      </c>
      <c r="P67" s="423" t="s">
        <v>446</v>
      </c>
      <c r="Q67" s="424" t="s">
        <v>524</v>
      </c>
      <c r="R67" s="421" t="s">
        <v>234</v>
      </c>
      <c r="S67" s="422" t="s">
        <v>232</v>
      </c>
      <c r="T67" s="415" t="s">
        <v>284</v>
      </c>
      <c r="U67" s="421" t="s">
        <v>11</v>
      </c>
      <c r="V67" s="425"/>
      <c r="W67" s="424" t="s">
        <v>447</v>
      </c>
      <c r="X67" s="422" t="s">
        <v>285</v>
      </c>
      <c r="Y67" s="426">
        <v>30</v>
      </c>
      <c r="Z67" s="426" t="s">
        <v>243</v>
      </c>
      <c r="AA67" s="426">
        <v>10</v>
      </c>
      <c r="AB67" s="415" t="s">
        <v>238</v>
      </c>
      <c r="AC67" s="427" t="s">
        <v>236</v>
      </c>
      <c r="AD67" s="428">
        <v>13.054</v>
      </c>
      <c r="AE67" s="429">
        <v>1822800</v>
      </c>
      <c r="AF67" s="429">
        <f t="shared" ref="AF67" si="105">AD67*AE67</f>
        <v>23794831.199999999</v>
      </c>
      <c r="AG67" s="429">
        <f t="shared" si="88"/>
        <v>26650210.944000002</v>
      </c>
      <c r="AH67" s="428">
        <v>36.523000000000003</v>
      </c>
      <c r="AI67" s="429">
        <v>1822800</v>
      </c>
      <c r="AJ67" s="429">
        <f t="shared" ref="AJ67" si="106">AH67*AI67</f>
        <v>66574124.400000006</v>
      </c>
      <c r="AK67" s="429">
        <f t="shared" si="77"/>
        <v>74563019.328000009</v>
      </c>
      <c r="AL67" s="428">
        <v>36.523000000000003</v>
      </c>
      <c r="AM67" s="429">
        <v>1822800</v>
      </c>
      <c r="AN67" s="429">
        <f t="shared" ref="AN67" si="107">AL67*AM67</f>
        <v>66574124.400000006</v>
      </c>
      <c r="AO67" s="429">
        <f t="shared" si="90"/>
        <v>74563019.328000009</v>
      </c>
      <c r="AP67" s="428">
        <v>36.523000000000003</v>
      </c>
      <c r="AQ67" s="429">
        <v>1822800</v>
      </c>
      <c r="AR67" s="429">
        <f t="shared" ref="AR67" si="108">AP67*AQ67</f>
        <v>66574124.400000006</v>
      </c>
      <c r="AS67" s="429">
        <f t="shared" si="62"/>
        <v>74563019.328000009</v>
      </c>
      <c r="AT67" s="428">
        <v>36.523000000000003</v>
      </c>
      <c r="AU67" s="429">
        <v>1822800</v>
      </c>
      <c r="AV67" s="429">
        <f t="shared" ref="AV67" si="109">AT67*AU67</f>
        <v>66574124.400000006</v>
      </c>
      <c r="AW67" s="429">
        <f t="shared" si="64"/>
        <v>74563019.328000009</v>
      </c>
      <c r="AX67" s="428">
        <f t="shared" ref="AX67" si="110">AD67+AH67+AL67+AP67+AT67</f>
        <v>159.14600000000002</v>
      </c>
      <c r="AY67" s="428">
        <f t="shared" ref="AY67:AZ67" si="111">AF67+AJ67+AN67+AR67+AV67</f>
        <v>290091328.80000001</v>
      </c>
      <c r="AZ67" s="428">
        <f t="shared" si="111"/>
        <v>324902288.25600004</v>
      </c>
      <c r="BA67" s="416" t="s">
        <v>448</v>
      </c>
      <c r="BB67" s="421"/>
      <c r="BC67" s="421"/>
      <c r="BD67" s="421"/>
      <c r="BE67" s="421"/>
      <c r="BF67" s="430" t="s">
        <v>608</v>
      </c>
      <c r="BG67" s="421"/>
      <c r="BH67" s="421"/>
      <c r="BI67" s="421"/>
      <c r="BJ67" s="421"/>
      <c r="BK67" s="421"/>
      <c r="BL67" s="421"/>
      <c r="BM67" s="422" t="s">
        <v>609</v>
      </c>
    </row>
    <row r="68" spans="1:65" s="224" customFormat="1" ht="13.15" customHeight="1" x14ac:dyDescent="0.2">
      <c r="A68" s="194" t="s">
        <v>442</v>
      </c>
      <c r="B68" s="218" t="s">
        <v>443</v>
      </c>
      <c r="C68" s="307" t="s">
        <v>444</v>
      </c>
      <c r="D68" s="219" t="s">
        <v>23</v>
      </c>
      <c r="E68" s="220"/>
      <c r="F68" s="218"/>
      <c r="G68" s="199" t="s">
        <v>445</v>
      </c>
      <c r="H68" s="198">
        <v>210022792</v>
      </c>
      <c r="I68" s="199" t="s">
        <v>58</v>
      </c>
      <c r="J68" s="199" t="s">
        <v>59</v>
      </c>
      <c r="K68" s="199" t="s">
        <v>25</v>
      </c>
      <c r="L68" s="199"/>
      <c r="M68" s="199" t="s">
        <v>60</v>
      </c>
      <c r="N68" s="194" t="s">
        <v>210</v>
      </c>
      <c r="O68" s="194" t="s">
        <v>242</v>
      </c>
      <c r="P68" s="308" t="s">
        <v>446</v>
      </c>
      <c r="Q68" s="309" t="s">
        <v>264</v>
      </c>
      <c r="R68" s="199" t="s">
        <v>234</v>
      </c>
      <c r="S68" s="194" t="s">
        <v>232</v>
      </c>
      <c r="T68" s="199" t="s">
        <v>284</v>
      </c>
      <c r="U68" s="199" t="s">
        <v>11</v>
      </c>
      <c r="V68" s="200"/>
      <c r="W68" s="309" t="s">
        <v>447</v>
      </c>
      <c r="X68" s="194" t="s">
        <v>285</v>
      </c>
      <c r="Y68" s="221">
        <v>30</v>
      </c>
      <c r="Z68" s="221" t="s">
        <v>243</v>
      </c>
      <c r="AA68" s="221">
        <v>10</v>
      </c>
      <c r="AB68" s="199" t="s">
        <v>238</v>
      </c>
      <c r="AC68" s="222" t="s">
        <v>236</v>
      </c>
      <c r="AD68" s="201">
        <v>10</v>
      </c>
      <c r="AE68" s="202">
        <v>1822800</v>
      </c>
      <c r="AF68" s="202">
        <f t="shared" si="87"/>
        <v>18228000</v>
      </c>
      <c r="AG68" s="202">
        <f t="shared" si="88"/>
        <v>20415360.000000004</v>
      </c>
      <c r="AH68" s="201">
        <v>18.606000000000002</v>
      </c>
      <c r="AI68" s="202">
        <v>1822800</v>
      </c>
      <c r="AJ68" s="202">
        <f t="shared" si="76"/>
        <v>33915016.800000004</v>
      </c>
      <c r="AK68" s="202">
        <f t="shared" si="77"/>
        <v>37984818.816000007</v>
      </c>
      <c r="AL68" s="201">
        <v>18.606000000000002</v>
      </c>
      <c r="AM68" s="202">
        <v>1822800</v>
      </c>
      <c r="AN68" s="202">
        <f t="shared" si="89"/>
        <v>33915016.800000004</v>
      </c>
      <c r="AO68" s="202">
        <f t="shared" si="90"/>
        <v>37984818.816000007</v>
      </c>
      <c r="AP68" s="201">
        <v>18.606000000000002</v>
      </c>
      <c r="AQ68" s="202">
        <v>1822800</v>
      </c>
      <c r="AR68" s="202">
        <f t="shared" si="61"/>
        <v>33915016.800000004</v>
      </c>
      <c r="AS68" s="202">
        <f t="shared" si="62"/>
        <v>37984818.816000007</v>
      </c>
      <c r="AT68" s="201">
        <v>18.606000000000002</v>
      </c>
      <c r="AU68" s="202">
        <v>1822800</v>
      </c>
      <c r="AV68" s="202">
        <f t="shared" si="63"/>
        <v>33915016.800000004</v>
      </c>
      <c r="AW68" s="202">
        <f t="shared" si="64"/>
        <v>37984818.816000007</v>
      </c>
      <c r="AX68" s="201">
        <f t="shared" si="65"/>
        <v>84.424000000000007</v>
      </c>
      <c r="AY68" s="201">
        <v>0</v>
      </c>
      <c r="AZ68" s="201">
        <v>0</v>
      </c>
      <c r="BA68" s="310" t="s">
        <v>448</v>
      </c>
      <c r="BB68" s="199"/>
      <c r="BC68" s="199"/>
      <c r="BD68" s="199"/>
      <c r="BE68" s="199"/>
      <c r="BF68" s="414" t="s">
        <v>458</v>
      </c>
      <c r="BG68" s="199"/>
      <c r="BH68" s="199"/>
      <c r="BI68" s="199"/>
      <c r="BJ68" s="199"/>
      <c r="BK68" s="199"/>
      <c r="BL68" s="199"/>
      <c r="BM68" s="194" t="s">
        <v>73</v>
      </c>
    </row>
    <row r="69" spans="1:65" s="431" customFormat="1" ht="13.15" customHeight="1" x14ac:dyDescent="0.25">
      <c r="A69" s="415" t="s">
        <v>442</v>
      </c>
      <c r="B69" s="416" t="s">
        <v>443</v>
      </c>
      <c r="C69" s="417" t="s">
        <v>444</v>
      </c>
      <c r="D69" s="418" t="s">
        <v>610</v>
      </c>
      <c r="E69" s="419"/>
      <c r="F69" s="416"/>
      <c r="G69" s="415" t="s">
        <v>445</v>
      </c>
      <c r="H69" s="420">
        <v>210022792</v>
      </c>
      <c r="I69" s="421" t="s">
        <v>58</v>
      </c>
      <c r="J69" s="415" t="s">
        <v>59</v>
      </c>
      <c r="K69" s="421" t="s">
        <v>25</v>
      </c>
      <c r="L69" s="421"/>
      <c r="M69" s="421" t="s">
        <v>60</v>
      </c>
      <c r="N69" s="422" t="s">
        <v>210</v>
      </c>
      <c r="O69" s="422" t="s">
        <v>242</v>
      </c>
      <c r="P69" s="423" t="s">
        <v>446</v>
      </c>
      <c r="Q69" s="424" t="s">
        <v>524</v>
      </c>
      <c r="R69" s="421" t="s">
        <v>234</v>
      </c>
      <c r="S69" s="422" t="s">
        <v>232</v>
      </c>
      <c r="T69" s="415" t="s">
        <v>284</v>
      </c>
      <c r="U69" s="421" t="s">
        <v>11</v>
      </c>
      <c r="V69" s="425"/>
      <c r="W69" s="424" t="s">
        <v>447</v>
      </c>
      <c r="X69" s="422" t="s">
        <v>285</v>
      </c>
      <c r="Y69" s="426">
        <v>30</v>
      </c>
      <c r="Z69" s="426" t="s">
        <v>243</v>
      </c>
      <c r="AA69" s="426">
        <v>10</v>
      </c>
      <c r="AB69" s="415" t="s">
        <v>238</v>
      </c>
      <c r="AC69" s="427" t="s">
        <v>236</v>
      </c>
      <c r="AD69" s="428">
        <v>10</v>
      </c>
      <c r="AE69" s="429">
        <v>1822800</v>
      </c>
      <c r="AF69" s="429">
        <f t="shared" ref="AF69" si="112">AD69*AE69</f>
        <v>18228000</v>
      </c>
      <c r="AG69" s="429">
        <f t="shared" si="88"/>
        <v>20415360.000000004</v>
      </c>
      <c r="AH69" s="428">
        <v>18.606000000000002</v>
      </c>
      <c r="AI69" s="429">
        <v>1822800</v>
      </c>
      <c r="AJ69" s="429">
        <f t="shared" ref="AJ69" si="113">AH69*AI69</f>
        <v>33915016.800000004</v>
      </c>
      <c r="AK69" s="429">
        <f t="shared" si="77"/>
        <v>37984818.816000007</v>
      </c>
      <c r="AL69" s="428">
        <v>18.606000000000002</v>
      </c>
      <c r="AM69" s="429">
        <v>1822800</v>
      </c>
      <c r="AN69" s="429">
        <f t="shared" ref="AN69" si="114">AL69*AM69</f>
        <v>33915016.800000004</v>
      </c>
      <c r="AO69" s="429">
        <f t="shared" si="90"/>
        <v>37984818.816000007</v>
      </c>
      <c r="AP69" s="428">
        <v>18.606000000000002</v>
      </c>
      <c r="AQ69" s="429">
        <v>1822800</v>
      </c>
      <c r="AR69" s="429">
        <f t="shared" ref="AR69" si="115">AP69*AQ69</f>
        <v>33915016.800000004</v>
      </c>
      <c r="AS69" s="429">
        <f t="shared" si="62"/>
        <v>37984818.816000007</v>
      </c>
      <c r="AT69" s="428">
        <v>18.606000000000002</v>
      </c>
      <c r="AU69" s="429">
        <v>1822800</v>
      </c>
      <c r="AV69" s="429">
        <f t="shared" ref="AV69" si="116">AT69*AU69</f>
        <v>33915016.800000004</v>
      </c>
      <c r="AW69" s="429">
        <f t="shared" si="64"/>
        <v>37984818.816000007</v>
      </c>
      <c r="AX69" s="428">
        <f t="shared" ref="AX69" si="117">AD69+AH69+AL69+AP69+AT69</f>
        <v>84.424000000000007</v>
      </c>
      <c r="AY69" s="428">
        <f t="shared" ref="AY69:AZ69" si="118">AF69+AJ69+AN69+AR69+AV69</f>
        <v>153888067.20000002</v>
      </c>
      <c r="AZ69" s="428">
        <f t="shared" si="118"/>
        <v>172354635.26400006</v>
      </c>
      <c r="BA69" s="416" t="s">
        <v>448</v>
      </c>
      <c r="BB69" s="421"/>
      <c r="BC69" s="421"/>
      <c r="BD69" s="421"/>
      <c r="BE69" s="421"/>
      <c r="BF69" s="430" t="s">
        <v>458</v>
      </c>
      <c r="BG69" s="421"/>
      <c r="BH69" s="421"/>
      <c r="BI69" s="421"/>
      <c r="BJ69" s="421"/>
      <c r="BK69" s="421"/>
      <c r="BL69" s="421"/>
      <c r="BM69" s="422" t="s">
        <v>599</v>
      </c>
    </row>
    <row r="70" spans="1:65" s="224" customFormat="1" ht="13.15" customHeight="1" x14ac:dyDescent="0.2">
      <c r="A70" s="194" t="s">
        <v>442</v>
      </c>
      <c r="B70" s="218" t="s">
        <v>443</v>
      </c>
      <c r="C70" s="307" t="s">
        <v>444</v>
      </c>
      <c r="D70" s="219" t="s">
        <v>16</v>
      </c>
      <c r="E70" s="220"/>
      <c r="F70" s="218"/>
      <c r="G70" s="199" t="s">
        <v>445</v>
      </c>
      <c r="H70" s="198">
        <v>210022792</v>
      </c>
      <c r="I70" s="199" t="s">
        <v>58</v>
      </c>
      <c r="J70" s="199" t="s">
        <v>59</v>
      </c>
      <c r="K70" s="199" t="s">
        <v>25</v>
      </c>
      <c r="L70" s="199"/>
      <c r="M70" s="199" t="s">
        <v>60</v>
      </c>
      <c r="N70" s="194" t="s">
        <v>210</v>
      </c>
      <c r="O70" s="194" t="s">
        <v>242</v>
      </c>
      <c r="P70" s="308" t="s">
        <v>446</v>
      </c>
      <c r="Q70" s="309" t="s">
        <v>264</v>
      </c>
      <c r="R70" s="199" t="s">
        <v>234</v>
      </c>
      <c r="S70" s="194" t="s">
        <v>232</v>
      </c>
      <c r="T70" s="199" t="s">
        <v>284</v>
      </c>
      <c r="U70" s="199" t="s">
        <v>11</v>
      </c>
      <c r="V70" s="200"/>
      <c r="W70" s="309" t="s">
        <v>447</v>
      </c>
      <c r="X70" s="194" t="s">
        <v>285</v>
      </c>
      <c r="Y70" s="221">
        <v>30</v>
      </c>
      <c r="Z70" s="221" t="s">
        <v>243</v>
      </c>
      <c r="AA70" s="221">
        <v>10</v>
      </c>
      <c r="AB70" s="199" t="s">
        <v>238</v>
      </c>
      <c r="AC70" s="222" t="s">
        <v>236</v>
      </c>
      <c r="AD70" s="201">
        <v>3</v>
      </c>
      <c r="AE70" s="202">
        <v>1822800</v>
      </c>
      <c r="AF70" s="202">
        <f t="shared" si="87"/>
        <v>5468400</v>
      </c>
      <c r="AG70" s="202">
        <f t="shared" si="88"/>
        <v>6124608.0000000009</v>
      </c>
      <c r="AH70" s="201">
        <v>8.9580000000000002</v>
      </c>
      <c r="AI70" s="202">
        <v>1822800</v>
      </c>
      <c r="AJ70" s="202">
        <f t="shared" si="76"/>
        <v>16328642.4</v>
      </c>
      <c r="AK70" s="202">
        <f t="shared" si="77"/>
        <v>18288079.488000002</v>
      </c>
      <c r="AL70" s="201">
        <v>8.9580000000000002</v>
      </c>
      <c r="AM70" s="202">
        <v>1822800</v>
      </c>
      <c r="AN70" s="202">
        <f t="shared" si="89"/>
        <v>16328642.4</v>
      </c>
      <c r="AO70" s="202">
        <f t="shared" si="90"/>
        <v>18288079.488000002</v>
      </c>
      <c r="AP70" s="201">
        <v>8.9580000000000002</v>
      </c>
      <c r="AQ70" s="202">
        <v>1822800</v>
      </c>
      <c r="AR70" s="202">
        <f t="shared" si="61"/>
        <v>16328642.4</v>
      </c>
      <c r="AS70" s="202">
        <f t="shared" si="62"/>
        <v>18288079.488000002</v>
      </c>
      <c r="AT70" s="201">
        <v>8.9580000000000002</v>
      </c>
      <c r="AU70" s="202">
        <v>1822800</v>
      </c>
      <c r="AV70" s="202">
        <f t="shared" si="63"/>
        <v>16328642.4</v>
      </c>
      <c r="AW70" s="202">
        <f t="shared" si="64"/>
        <v>18288079.488000002</v>
      </c>
      <c r="AX70" s="201">
        <f t="shared" si="65"/>
        <v>38.832000000000001</v>
      </c>
      <c r="AY70" s="201">
        <v>0</v>
      </c>
      <c r="AZ70" s="201">
        <v>0</v>
      </c>
      <c r="BA70" s="310" t="s">
        <v>448</v>
      </c>
      <c r="BB70" s="199"/>
      <c r="BC70" s="199"/>
      <c r="BD70" s="199"/>
      <c r="BE70" s="199"/>
      <c r="BF70" s="414" t="s">
        <v>459</v>
      </c>
      <c r="BG70" s="199"/>
      <c r="BH70" s="199"/>
      <c r="BI70" s="199"/>
      <c r="BJ70" s="199"/>
      <c r="BK70" s="199"/>
      <c r="BL70" s="199"/>
      <c r="BM70" s="194" t="s">
        <v>73</v>
      </c>
    </row>
    <row r="71" spans="1:65" s="431" customFormat="1" ht="13.15" customHeight="1" x14ac:dyDescent="0.25">
      <c r="A71" s="415" t="s">
        <v>442</v>
      </c>
      <c r="B71" s="416" t="s">
        <v>443</v>
      </c>
      <c r="C71" s="417" t="s">
        <v>444</v>
      </c>
      <c r="D71" s="418" t="s">
        <v>611</v>
      </c>
      <c r="E71" s="419"/>
      <c r="F71" s="416"/>
      <c r="G71" s="415" t="s">
        <v>445</v>
      </c>
      <c r="H71" s="420">
        <v>210022792</v>
      </c>
      <c r="I71" s="421" t="s">
        <v>58</v>
      </c>
      <c r="J71" s="415" t="s">
        <v>59</v>
      </c>
      <c r="K71" s="421" t="s">
        <v>25</v>
      </c>
      <c r="L71" s="421"/>
      <c r="M71" s="421" t="s">
        <v>60</v>
      </c>
      <c r="N71" s="422" t="s">
        <v>210</v>
      </c>
      <c r="O71" s="422" t="s">
        <v>242</v>
      </c>
      <c r="P71" s="423" t="s">
        <v>446</v>
      </c>
      <c r="Q71" s="424" t="s">
        <v>524</v>
      </c>
      <c r="R71" s="421" t="s">
        <v>234</v>
      </c>
      <c r="S71" s="422" t="s">
        <v>232</v>
      </c>
      <c r="T71" s="415" t="s">
        <v>284</v>
      </c>
      <c r="U71" s="421" t="s">
        <v>11</v>
      </c>
      <c r="V71" s="425"/>
      <c r="W71" s="424" t="s">
        <v>447</v>
      </c>
      <c r="X71" s="422" t="s">
        <v>285</v>
      </c>
      <c r="Y71" s="426">
        <v>30</v>
      </c>
      <c r="Z71" s="426" t="s">
        <v>243</v>
      </c>
      <c r="AA71" s="426">
        <v>10</v>
      </c>
      <c r="AB71" s="415" t="s">
        <v>238</v>
      </c>
      <c r="AC71" s="427" t="s">
        <v>236</v>
      </c>
      <c r="AD71" s="428">
        <v>3</v>
      </c>
      <c r="AE71" s="429">
        <v>1822800</v>
      </c>
      <c r="AF71" s="429">
        <f t="shared" ref="AF71" si="119">AD71*AE71</f>
        <v>5468400</v>
      </c>
      <c r="AG71" s="429">
        <f t="shared" si="88"/>
        <v>6124608.0000000009</v>
      </c>
      <c r="AH71" s="428">
        <v>8.9580000000000002</v>
      </c>
      <c r="AI71" s="429">
        <v>1822800</v>
      </c>
      <c r="AJ71" s="429">
        <f t="shared" ref="AJ71" si="120">AH71*AI71</f>
        <v>16328642.4</v>
      </c>
      <c r="AK71" s="429">
        <f t="shared" si="77"/>
        <v>18288079.488000002</v>
      </c>
      <c r="AL71" s="428">
        <v>8.9580000000000002</v>
      </c>
      <c r="AM71" s="429">
        <v>1822800</v>
      </c>
      <c r="AN71" s="429">
        <f t="shared" ref="AN71" si="121">AL71*AM71</f>
        <v>16328642.4</v>
      </c>
      <c r="AO71" s="429">
        <f t="shared" si="90"/>
        <v>18288079.488000002</v>
      </c>
      <c r="AP71" s="428">
        <v>8.9580000000000002</v>
      </c>
      <c r="AQ71" s="429">
        <v>1822800</v>
      </c>
      <c r="AR71" s="429">
        <f t="shared" ref="AR71" si="122">AP71*AQ71</f>
        <v>16328642.4</v>
      </c>
      <c r="AS71" s="429">
        <f t="shared" si="62"/>
        <v>18288079.488000002</v>
      </c>
      <c r="AT71" s="428">
        <v>8.9580000000000002</v>
      </c>
      <c r="AU71" s="429">
        <v>1822800</v>
      </c>
      <c r="AV71" s="429">
        <f t="shared" ref="AV71" si="123">AT71*AU71</f>
        <v>16328642.4</v>
      </c>
      <c r="AW71" s="429">
        <f t="shared" si="64"/>
        <v>18288079.488000002</v>
      </c>
      <c r="AX71" s="428">
        <f t="shared" ref="AX71" si="124">AD71+AH71+AL71+AP71+AT71</f>
        <v>38.832000000000001</v>
      </c>
      <c r="AY71" s="428">
        <f t="shared" ref="AY71:AZ71" si="125">AF71+AJ71+AN71+AR71+AV71</f>
        <v>70782969.599999994</v>
      </c>
      <c r="AZ71" s="428">
        <f t="shared" si="125"/>
        <v>79276925.952000007</v>
      </c>
      <c r="BA71" s="416" t="s">
        <v>448</v>
      </c>
      <c r="BB71" s="421"/>
      <c r="BC71" s="421"/>
      <c r="BD71" s="421"/>
      <c r="BE71" s="421"/>
      <c r="BF71" s="430" t="s">
        <v>459</v>
      </c>
      <c r="BG71" s="421"/>
      <c r="BH71" s="421"/>
      <c r="BI71" s="421"/>
      <c r="BJ71" s="421"/>
      <c r="BK71" s="421"/>
      <c r="BL71" s="421"/>
      <c r="BM71" s="422" t="s">
        <v>599</v>
      </c>
    </row>
    <row r="72" spans="1:65" s="224" customFormat="1" ht="13.15" customHeight="1" x14ac:dyDescent="0.2">
      <c r="A72" s="194" t="s">
        <v>442</v>
      </c>
      <c r="B72" s="218" t="s">
        <v>443</v>
      </c>
      <c r="C72" s="307" t="s">
        <v>444</v>
      </c>
      <c r="D72" s="219" t="s">
        <v>22</v>
      </c>
      <c r="E72" s="220"/>
      <c r="F72" s="218"/>
      <c r="G72" s="199" t="s">
        <v>445</v>
      </c>
      <c r="H72" s="198">
        <v>210022792</v>
      </c>
      <c r="I72" s="199" t="s">
        <v>58</v>
      </c>
      <c r="J72" s="199" t="s">
        <v>59</v>
      </c>
      <c r="K72" s="199" t="s">
        <v>25</v>
      </c>
      <c r="L72" s="199"/>
      <c r="M72" s="199" t="s">
        <v>60</v>
      </c>
      <c r="N72" s="194" t="s">
        <v>210</v>
      </c>
      <c r="O72" s="194" t="s">
        <v>242</v>
      </c>
      <c r="P72" s="308" t="s">
        <v>446</v>
      </c>
      <c r="Q72" s="309" t="s">
        <v>264</v>
      </c>
      <c r="R72" s="199" t="s">
        <v>234</v>
      </c>
      <c r="S72" s="194" t="s">
        <v>232</v>
      </c>
      <c r="T72" s="199" t="s">
        <v>284</v>
      </c>
      <c r="U72" s="199" t="s">
        <v>11</v>
      </c>
      <c r="V72" s="200"/>
      <c r="W72" s="309" t="s">
        <v>447</v>
      </c>
      <c r="X72" s="194" t="s">
        <v>285</v>
      </c>
      <c r="Y72" s="221">
        <v>30</v>
      </c>
      <c r="Z72" s="221" t="s">
        <v>243</v>
      </c>
      <c r="AA72" s="221">
        <v>10</v>
      </c>
      <c r="AB72" s="199" t="s">
        <v>238</v>
      </c>
      <c r="AC72" s="222" t="s">
        <v>236</v>
      </c>
      <c r="AD72" s="201">
        <v>18</v>
      </c>
      <c r="AE72" s="202">
        <v>1822800</v>
      </c>
      <c r="AF72" s="202">
        <f t="shared" si="87"/>
        <v>32810400</v>
      </c>
      <c r="AG72" s="202">
        <f t="shared" si="88"/>
        <v>36747648</v>
      </c>
      <c r="AH72" s="201">
        <v>26.186</v>
      </c>
      <c r="AI72" s="202">
        <v>1822800</v>
      </c>
      <c r="AJ72" s="202">
        <f t="shared" si="76"/>
        <v>47731840.799999997</v>
      </c>
      <c r="AK72" s="202">
        <f t="shared" si="77"/>
        <v>53459661.696000002</v>
      </c>
      <c r="AL72" s="201">
        <v>26.186</v>
      </c>
      <c r="AM72" s="202">
        <v>1822800</v>
      </c>
      <c r="AN72" s="202">
        <f t="shared" si="89"/>
        <v>47731840.799999997</v>
      </c>
      <c r="AO72" s="202">
        <f t="shared" si="90"/>
        <v>53459661.696000002</v>
      </c>
      <c r="AP72" s="201">
        <v>26.186</v>
      </c>
      <c r="AQ72" s="202">
        <v>1822800</v>
      </c>
      <c r="AR72" s="202">
        <f t="shared" si="61"/>
        <v>47731840.799999997</v>
      </c>
      <c r="AS72" s="202">
        <f t="shared" si="62"/>
        <v>53459661.696000002</v>
      </c>
      <c r="AT72" s="201">
        <v>26.186</v>
      </c>
      <c r="AU72" s="202">
        <v>1822800</v>
      </c>
      <c r="AV72" s="202">
        <f t="shared" si="63"/>
        <v>47731840.799999997</v>
      </c>
      <c r="AW72" s="202">
        <f t="shared" si="64"/>
        <v>53459661.696000002</v>
      </c>
      <c r="AX72" s="201">
        <f t="shared" si="65"/>
        <v>122.744</v>
      </c>
      <c r="AY72" s="201">
        <v>0</v>
      </c>
      <c r="AZ72" s="201">
        <v>0</v>
      </c>
      <c r="BA72" s="310" t="s">
        <v>448</v>
      </c>
      <c r="BB72" s="199"/>
      <c r="BC72" s="199"/>
      <c r="BD72" s="199"/>
      <c r="BE72" s="199"/>
      <c r="BF72" s="414" t="s">
        <v>460</v>
      </c>
      <c r="BG72" s="199"/>
      <c r="BH72" s="199"/>
      <c r="BI72" s="199"/>
      <c r="BJ72" s="199"/>
      <c r="BK72" s="199"/>
      <c r="BL72" s="199"/>
      <c r="BM72" s="194" t="s">
        <v>73</v>
      </c>
    </row>
    <row r="73" spans="1:65" s="431" customFormat="1" ht="13.15" customHeight="1" x14ac:dyDescent="0.25">
      <c r="A73" s="415" t="s">
        <v>442</v>
      </c>
      <c r="B73" s="416" t="s">
        <v>443</v>
      </c>
      <c r="C73" s="417" t="s">
        <v>444</v>
      </c>
      <c r="D73" s="418" t="s">
        <v>612</v>
      </c>
      <c r="E73" s="419"/>
      <c r="F73" s="416"/>
      <c r="G73" s="415" t="s">
        <v>445</v>
      </c>
      <c r="H73" s="420">
        <v>210022792</v>
      </c>
      <c r="I73" s="421" t="s">
        <v>58</v>
      </c>
      <c r="J73" s="415" t="s">
        <v>59</v>
      </c>
      <c r="K73" s="421" t="s">
        <v>25</v>
      </c>
      <c r="L73" s="421"/>
      <c r="M73" s="421" t="s">
        <v>60</v>
      </c>
      <c r="N73" s="422" t="s">
        <v>210</v>
      </c>
      <c r="O73" s="422" t="s">
        <v>242</v>
      </c>
      <c r="P73" s="423" t="s">
        <v>446</v>
      </c>
      <c r="Q73" s="424" t="s">
        <v>524</v>
      </c>
      <c r="R73" s="421" t="s">
        <v>234</v>
      </c>
      <c r="S73" s="422" t="s">
        <v>232</v>
      </c>
      <c r="T73" s="415" t="s">
        <v>284</v>
      </c>
      <c r="U73" s="421" t="s">
        <v>11</v>
      </c>
      <c r="V73" s="425"/>
      <c r="W73" s="424" t="s">
        <v>447</v>
      </c>
      <c r="X73" s="422" t="s">
        <v>285</v>
      </c>
      <c r="Y73" s="426">
        <v>30</v>
      </c>
      <c r="Z73" s="426" t="s">
        <v>243</v>
      </c>
      <c r="AA73" s="426">
        <v>10</v>
      </c>
      <c r="AB73" s="415" t="s">
        <v>238</v>
      </c>
      <c r="AC73" s="427" t="s">
        <v>236</v>
      </c>
      <c r="AD73" s="428">
        <v>15.12</v>
      </c>
      <c r="AE73" s="429">
        <v>1822800</v>
      </c>
      <c r="AF73" s="429">
        <f t="shared" ref="AF73" si="126">AD73*AE73</f>
        <v>27560736</v>
      </c>
      <c r="AG73" s="429">
        <f t="shared" si="88"/>
        <v>30868024.320000004</v>
      </c>
      <c r="AH73" s="428">
        <v>26.186</v>
      </c>
      <c r="AI73" s="429">
        <v>1822800</v>
      </c>
      <c r="AJ73" s="429">
        <f t="shared" ref="AJ73" si="127">AH73*AI73</f>
        <v>47731840.799999997</v>
      </c>
      <c r="AK73" s="429">
        <f t="shared" si="77"/>
        <v>53459661.696000002</v>
      </c>
      <c r="AL73" s="428">
        <v>26.186</v>
      </c>
      <c r="AM73" s="429">
        <v>1822800</v>
      </c>
      <c r="AN73" s="429">
        <f t="shared" ref="AN73" si="128">AL73*AM73</f>
        <v>47731840.799999997</v>
      </c>
      <c r="AO73" s="429">
        <f t="shared" si="90"/>
        <v>53459661.696000002</v>
      </c>
      <c r="AP73" s="428">
        <v>26.186</v>
      </c>
      <c r="AQ73" s="429">
        <v>1822800</v>
      </c>
      <c r="AR73" s="429">
        <f t="shared" ref="AR73" si="129">AP73*AQ73</f>
        <v>47731840.799999997</v>
      </c>
      <c r="AS73" s="429">
        <f t="shared" si="62"/>
        <v>53459661.696000002</v>
      </c>
      <c r="AT73" s="428">
        <v>26.186</v>
      </c>
      <c r="AU73" s="429">
        <v>1822800</v>
      </c>
      <c r="AV73" s="429">
        <f t="shared" ref="AV73" si="130">AT73*AU73</f>
        <v>47731840.799999997</v>
      </c>
      <c r="AW73" s="429">
        <f t="shared" si="64"/>
        <v>53459661.696000002</v>
      </c>
      <c r="AX73" s="428">
        <f t="shared" ref="AX73" si="131">AD73+AH73+AL73+AP73+AT73</f>
        <v>119.864</v>
      </c>
      <c r="AY73" s="428">
        <f t="shared" ref="AY73:AZ73" si="132">AF73+AJ73+AN73+AR73+AV73</f>
        <v>218488099.19999999</v>
      </c>
      <c r="AZ73" s="428">
        <f t="shared" si="132"/>
        <v>244706671.10400003</v>
      </c>
      <c r="BA73" s="416" t="s">
        <v>448</v>
      </c>
      <c r="BB73" s="421"/>
      <c r="BC73" s="421"/>
      <c r="BD73" s="421"/>
      <c r="BE73" s="421"/>
      <c r="BF73" s="430" t="s">
        <v>460</v>
      </c>
      <c r="BG73" s="421"/>
      <c r="BH73" s="421"/>
      <c r="BI73" s="421"/>
      <c r="BJ73" s="421"/>
      <c r="BK73" s="421"/>
      <c r="BL73" s="421"/>
      <c r="BM73" s="422" t="s">
        <v>605</v>
      </c>
    </row>
    <row r="74" spans="1:65" s="224" customFormat="1" ht="13.15" customHeight="1" x14ac:dyDescent="0.2">
      <c r="A74" s="194" t="s">
        <v>442</v>
      </c>
      <c r="B74" s="218" t="s">
        <v>443</v>
      </c>
      <c r="C74" s="307" t="s">
        <v>461</v>
      </c>
      <c r="D74" s="219" t="s">
        <v>21</v>
      </c>
      <c r="E74" s="220"/>
      <c r="F74" s="218"/>
      <c r="G74" s="199" t="s">
        <v>445</v>
      </c>
      <c r="H74" s="198">
        <v>210029387</v>
      </c>
      <c r="I74" s="199" t="s">
        <v>58</v>
      </c>
      <c r="J74" s="199" t="s">
        <v>59</v>
      </c>
      <c r="K74" s="199" t="s">
        <v>25</v>
      </c>
      <c r="L74" s="199"/>
      <c r="M74" s="199" t="s">
        <v>60</v>
      </c>
      <c r="N74" s="194" t="s">
        <v>210</v>
      </c>
      <c r="O74" s="194" t="s">
        <v>242</v>
      </c>
      <c r="P74" s="308" t="s">
        <v>446</v>
      </c>
      <c r="Q74" s="309" t="s">
        <v>264</v>
      </c>
      <c r="R74" s="199" t="s">
        <v>234</v>
      </c>
      <c r="S74" s="194" t="s">
        <v>232</v>
      </c>
      <c r="T74" s="199" t="s">
        <v>284</v>
      </c>
      <c r="U74" s="199" t="s">
        <v>11</v>
      </c>
      <c r="V74" s="200"/>
      <c r="W74" s="309" t="s">
        <v>447</v>
      </c>
      <c r="X74" s="194" t="s">
        <v>285</v>
      </c>
      <c r="Y74" s="221">
        <v>30</v>
      </c>
      <c r="Z74" s="221" t="s">
        <v>243</v>
      </c>
      <c r="AA74" s="221">
        <v>10</v>
      </c>
      <c r="AB74" s="199" t="s">
        <v>238</v>
      </c>
      <c r="AC74" s="222" t="s">
        <v>236</v>
      </c>
      <c r="AD74" s="201">
        <v>11.63</v>
      </c>
      <c r="AE74" s="202">
        <v>1780800</v>
      </c>
      <c r="AF74" s="202">
        <v>20710704</v>
      </c>
      <c r="AG74" s="202">
        <v>23195988.48</v>
      </c>
      <c r="AH74" s="201">
        <v>22.577999999999999</v>
      </c>
      <c r="AI74" s="202">
        <v>1780800</v>
      </c>
      <c r="AJ74" s="202">
        <f t="shared" si="76"/>
        <v>40206902.399999999</v>
      </c>
      <c r="AK74" s="202">
        <f t="shared" si="77"/>
        <v>45031730.688000001</v>
      </c>
      <c r="AL74" s="201">
        <v>22.577999999999999</v>
      </c>
      <c r="AM74" s="202">
        <v>1780800</v>
      </c>
      <c r="AN74" s="202">
        <v>40206902.399999999</v>
      </c>
      <c r="AO74" s="202">
        <v>45031730.689999998</v>
      </c>
      <c r="AP74" s="201">
        <v>22.577999999999999</v>
      </c>
      <c r="AQ74" s="202">
        <v>1780800</v>
      </c>
      <c r="AR74" s="202">
        <f t="shared" si="61"/>
        <v>40206902.399999999</v>
      </c>
      <c r="AS74" s="202">
        <f t="shared" si="62"/>
        <v>45031730.688000001</v>
      </c>
      <c r="AT74" s="201">
        <v>22.577999999999999</v>
      </c>
      <c r="AU74" s="202">
        <v>1780800</v>
      </c>
      <c r="AV74" s="202">
        <f t="shared" si="63"/>
        <v>40206902.399999999</v>
      </c>
      <c r="AW74" s="202">
        <f t="shared" si="64"/>
        <v>45031730.688000001</v>
      </c>
      <c r="AX74" s="201">
        <f t="shared" si="65"/>
        <v>101.94199999999999</v>
      </c>
      <c r="AY74" s="201">
        <v>0</v>
      </c>
      <c r="AZ74" s="201">
        <v>0</v>
      </c>
      <c r="BA74" s="310" t="s">
        <v>448</v>
      </c>
      <c r="BB74" s="199"/>
      <c r="BC74" s="199"/>
      <c r="BD74" s="199"/>
      <c r="BE74" s="199"/>
      <c r="BF74" s="414" t="s">
        <v>462</v>
      </c>
      <c r="BG74" s="199"/>
      <c r="BH74" s="199"/>
      <c r="BI74" s="199"/>
      <c r="BJ74" s="199"/>
      <c r="BK74" s="199"/>
      <c r="BL74" s="199"/>
      <c r="BM74" s="194" t="s">
        <v>73</v>
      </c>
    </row>
    <row r="75" spans="1:65" s="319" customFormat="1" ht="13.15" customHeight="1" x14ac:dyDescent="0.25">
      <c r="A75" s="208" t="s">
        <v>442</v>
      </c>
      <c r="B75" s="216" t="s">
        <v>443</v>
      </c>
      <c r="C75" s="311" t="s">
        <v>461</v>
      </c>
      <c r="D75" s="312" t="s">
        <v>613</v>
      </c>
      <c r="E75" s="258"/>
      <c r="F75" s="216"/>
      <c r="G75" s="208" t="s">
        <v>445</v>
      </c>
      <c r="H75" s="313">
        <v>210029387</v>
      </c>
      <c r="I75" s="251" t="s">
        <v>58</v>
      </c>
      <c r="J75" s="208" t="s">
        <v>59</v>
      </c>
      <c r="K75" s="251" t="s">
        <v>25</v>
      </c>
      <c r="L75" s="251"/>
      <c r="M75" s="251" t="s">
        <v>60</v>
      </c>
      <c r="N75" s="214" t="s">
        <v>210</v>
      </c>
      <c r="O75" s="214" t="s">
        <v>242</v>
      </c>
      <c r="P75" s="314" t="s">
        <v>446</v>
      </c>
      <c r="Q75" s="252" t="s">
        <v>524</v>
      </c>
      <c r="R75" s="251" t="s">
        <v>234</v>
      </c>
      <c r="S75" s="214" t="s">
        <v>232</v>
      </c>
      <c r="T75" s="208" t="s">
        <v>284</v>
      </c>
      <c r="U75" s="251" t="s">
        <v>11</v>
      </c>
      <c r="V75" s="234"/>
      <c r="W75" s="252" t="s">
        <v>447</v>
      </c>
      <c r="X75" s="214" t="s">
        <v>285</v>
      </c>
      <c r="Y75" s="315">
        <v>30</v>
      </c>
      <c r="Z75" s="315" t="s">
        <v>243</v>
      </c>
      <c r="AA75" s="315">
        <v>10</v>
      </c>
      <c r="AB75" s="208" t="s">
        <v>238</v>
      </c>
      <c r="AC75" s="213" t="s">
        <v>236</v>
      </c>
      <c r="AD75" s="316">
        <v>4.7110000000000003</v>
      </c>
      <c r="AE75" s="317">
        <v>1780800</v>
      </c>
      <c r="AF75" s="317">
        <f t="shared" ref="AF75" si="133">AD75*AE75</f>
        <v>8389348.8000000007</v>
      </c>
      <c r="AG75" s="317">
        <f t="shared" ref="AG75" si="134">AF75*1.12</f>
        <v>9396070.6560000014</v>
      </c>
      <c r="AH75" s="316">
        <v>22.577999999999999</v>
      </c>
      <c r="AI75" s="317">
        <v>1780800</v>
      </c>
      <c r="AJ75" s="317">
        <f t="shared" ref="AJ75" si="135">AH75*AI75</f>
        <v>40206902.399999999</v>
      </c>
      <c r="AK75" s="317">
        <f t="shared" si="77"/>
        <v>45031730.688000001</v>
      </c>
      <c r="AL75" s="316">
        <v>22.577999999999999</v>
      </c>
      <c r="AM75" s="317">
        <v>1780800</v>
      </c>
      <c r="AN75" s="317">
        <f t="shared" ref="AN75" si="136">AL75*AM75</f>
        <v>40206902.399999999</v>
      </c>
      <c r="AO75" s="317">
        <f t="shared" ref="AO75" si="137">AN75*1.12</f>
        <v>45031730.688000001</v>
      </c>
      <c r="AP75" s="316">
        <v>22.577999999999999</v>
      </c>
      <c r="AQ75" s="317">
        <v>1780800</v>
      </c>
      <c r="AR75" s="317">
        <f t="shared" ref="AR75" si="138">AP75*AQ75</f>
        <v>40206902.399999999</v>
      </c>
      <c r="AS75" s="317">
        <f t="shared" si="62"/>
        <v>45031730.688000001</v>
      </c>
      <c r="AT75" s="316">
        <v>22.577999999999999</v>
      </c>
      <c r="AU75" s="317">
        <v>1780800</v>
      </c>
      <c r="AV75" s="317">
        <f t="shared" ref="AV75" si="139">AT75*AU75</f>
        <v>40206902.399999999</v>
      </c>
      <c r="AW75" s="317">
        <f t="shared" si="64"/>
        <v>45031730.688000001</v>
      </c>
      <c r="AX75" s="316">
        <f t="shared" ref="AX75" si="140">AD75+AH75+AL75+AP75+AT75</f>
        <v>95.02300000000001</v>
      </c>
      <c r="AY75" s="316">
        <f t="shared" ref="AY75:AZ75" si="141">AF75+AJ75+AN75+AR75+AV75</f>
        <v>169216958.40000001</v>
      </c>
      <c r="AZ75" s="316">
        <f t="shared" si="141"/>
        <v>189522993.40799999</v>
      </c>
      <c r="BA75" s="216" t="s">
        <v>448</v>
      </c>
      <c r="BB75" s="251"/>
      <c r="BC75" s="251"/>
      <c r="BD75" s="251"/>
      <c r="BE75" s="251"/>
      <c r="BF75" s="318" t="s">
        <v>462</v>
      </c>
      <c r="BG75" s="251"/>
      <c r="BH75" s="251"/>
      <c r="BI75" s="251"/>
      <c r="BJ75" s="251"/>
      <c r="BK75" s="251"/>
      <c r="BL75" s="251"/>
      <c r="BM75" s="214" t="s">
        <v>605</v>
      </c>
    </row>
    <row r="76" spans="1:65" s="436" customFormat="1" ht="13.15" customHeight="1" x14ac:dyDescent="0.2">
      <c r="A76" s="194" t="s">
        <v>442</v>
      </c>
      <c r="B76" s="218" t="s">
        <v>443</v>
      </c>
      <c r="C76" s="307" t="s">
        <v>444</v>
      </c>
      <c r="D76" s="219" t="s">
        <v>15</v>
      </c>
      <c r="E76" s="220"/>
      <c r="F76" s="435"/>
      <c r="G76" s="199" t="s">
        <v>445</v>
      </c>
      <c r="H76" s="198">
        <v>210031418</v>
      </c>
      <c r="I76" s="199" t="s">
        <v>58</v>
      </c>
      <c r="J76" s="199" t="s">
        <v>59</v>
      </c>
      <c r="K76" s="199" t="s">
        <v>25</v>
      </c>
      <c r="L76" s="199"/>
      <c r="M76" s="199" t="s">
        <v>60</v>
      </c>
      <c r="N76" s="194" t="s">
        <v>210</v>
      </c>
      <c r="O76" s="194" t="s">
        <v>242</v>
      </c>
      <c r="P76" s="308" t="s">
        <v>446</v>
      </c>
      <c r="Q76" s="309" t="s">
        <v>264</v>
      </c>
      <c r="R76" s="199" t="s">
        <v>234</v>
      </c>
      <c r="S76" s="194" t="s">
        <v>232</v>
      </c>
      <c r="T76" s="199" t="s">
        <v>284</v>
      </c>
      <c r="U76" s="199" t="s">
        <v>11</v>
      </c>
      <c r="V76" s="200"/>
      <c r="W76" s="309" t="s">
        <v>447</v>
      </c>
      <c r="X76" s="194" t="s">
        <v>285</v>
      </c>
      <c r="Y76" s="221">
        <v>30</v>
      </c>
      <c r="Z76" s="221" t="s">
        <v>243</v>
      </c>
      <c r="AA76" s="221">
        <v>10</v>
      </c>
      <c r="AB76" s="199" t="s">
        <v>238</v>
      </c>
      <c r="AC76" s="222" t="s">
        <v>236</v>
      </c>
      <c r="AD76" s="210">
        <v>19.77</v>
      </c>
      <c r="AE76" s="202">
        <v>5000000</v>
      </c>
      <c r="AF76" s="202">
        <f t="shared" ref="AF76" si="142">AE76*AD76</f>
        <v>98850000</v>
      </c>
      <c r="AG76" s="202">
        <f t="shared" si="88"/>
        <v>110712000.00000001</v>
      </c>
      <c r="AH76" s="201">
        <v>46.15</v>
      </c>
      <c r="AI76" s="202">
        <v>5000000</v>
      </c>
      <c r="AJ76" s="202">
        <f t="shared" si="76"/>
        <v>230750000</v>
      </c>
      <c r="AK76" s="202">
        <f t="shared" si="77"/>
        <v>258440000.00000003</v>
      </c>
      <c r="AL76" s="201">
        <v>46.15</v>
      </c>
      <c r="AM76" s="202">
        <v>5000000</v>
      </c>
      <c r="AN76" s="202">
        <v>230750000</v>
      </c>
      <c r="AO76" s="202">
        <v>258440000</v>
      </c>
      <c r="AP76" s="201">
        <v>46.15</v>
      </c>
      <c r="AQ76" s="202">
        <v>5000000</v>
      </c>
      <c r="AR76" s="202">
        <f t="shared" si="61"/>
        <v>230750000</v>
      </c>
      <c r="AS76" s="202">
        <f t="shared" si="62"/>
        <v>258440000.00000003</v>
      </c>
      <c r="AT76" s="201">
        <v>46.15</v>
      </c>
      <c r="AU76" s="202">
        <v>5000000</v>
      </c>
      <c r="AV76" s="202">
        <f t="shared" si="63"/>
        <v>230750000</v>
      </c>
      <c r="AW76" s="202">
        <f t="shared" si="64"/>
        <v>258440000.00000003</v>
      </c>
      <c r="AX76" s="201">
        <f t="shared" si="65"/>
        <v>204.37</v>
      </c>
      <c r="AY76" s="201">
        <v>0</v>
      </c>
      <c r="AZ76" s="201">
        <v>0</v>
      </c>
      <c r="BA76" s="310" t="s">
        <v>448</v>
      </c>
      <c r="BB76" s="199"/>
      <c r="BC76" s="199"/>
      <c r="BD76" s="199"/>
      <c r="BE76" s="199"/>
      <c r="BF76" s="414" t="s">
        <v>463</v>
      </c>
      <c r="BG76" s="199"/>
      <c r="BH76" s="199"/>
      <c r="BI76" s="199"/>
      <c r="BJ76" s="199"/>
      <c r="BK76" s="199"/>
      <c r="BL76" s="199"/>
      <c r="BM76" s="194" t="s">
        <v>73</v>
      </c>
    </row>
    <row r="77" spans="1:65" s="434" customFormat="1" ht="13.15" customHeight="1" x14ac:dyDescent="0.25">
      <c r="A77" s="208" t="s">
        <v>442</v>
      </c>
      <c r="B77" s="216" t="s">
        <v>443</v>
      </c>
      <c r="C77" s="311" t="s">
        <v>444</v>
      </c>
      <c r="D77" s="312" t="s">
        <v>614</v>
      </c>
      <c r="E77" s="258"/>
      <c r="F77" s="432"/>
      <c r="G77" s="208" t="s">
        <v>445</v>
      </c>
      <c r="H77" s="313">
        <v>210031418</v>
      </c>
      <c r="I77" s="251" t="s">
        <v>58</v>
      </c>
      <c r="J77" s="208" t="s">
        <v>59</v>
      </c>
      <c r="K77" s="251" t="s">
        <v>25</v>
      </c>
      <c r="L77" s="251"/>
      <c r="M77" s="251" t="s">
        <v>60</v>
      </c>
      <c r="N77" s="214" t="s">
        <v>210</v>
      </c>
      <c r="O77" s="214" t="s">
        <v>242</v>
      </c>
      <c r="P77" s="314" t="s">
        <v>446</v>
      </c>
      <c r="Q77" s="252" t="s">
        <v>524</v>
      </c>
      <c r="R77" s="251" t="s">
        <v>234</v>
      </c>
      <c r="S77" s="214" t="s">
        <v>232</v>
      </c>
      <c r="T77" s="208" t="s">
        <v>284</v>
      </c>
      <c r="U77" s="251" t="s">
        <v>11</v>
      </c>
      <c r="V77" s="234"/>
      <c r="W77" s="252" t="s">
        <v>447</v>
      </c>
      <c r="X77" s="214" t="s">
        <v>285</v>
      </c>
      <c r="Y77" s="315">
        <v>30</v>
      </c>
      <c r="Z77" s="315" t="s">
        <v>243</v>
      </c>
      <c r="AA77" s="315">
        <v>10</v>
      </c>
      <c r="AB77" s="208" t="s">
        <v>238</v>
      </c>
      <c r="AC77" s="213" t="s">
        <v>236</v>
      </c>
      <c r="AD77" s="433">
        <v>16.510000000000005</v>
      </c>
      <c r="AE77" s="317">
        <v>5000000</v>
      </c>
      <c r="AF77" s="317">
        <f t="shared" ref="AF77" si="143">AD77*AE77</f>
        <v>82550000.00000003</v>
      </c>
      <c r="AG77" s="317">
        <f t="shared" si="88"/>
        <v>92456000.000000045</v>
      </c>
      <c r="AH77" s="316">
        <v>46.15</v>
      </c>
      <c r="AI77" s="317">
        <v>5000000</v>
      </c>
      <c r="AJ77" s="317">
        <f t="shared" ref="AJ77" si="144">AH77*AI77</f>
        <v>230750000</v>
      </c>
      <c r="AK77" s="317">
        <f t="shared" si="77"/>
        <v>258440000.00000003</v>
      </c>
      <c r="AL77" s="316">
        <v>46.15</v>
      </c>
      <c r="AM77" s="317">
        <v>5000000</v>
      </c>
      <c r="AN77" s="317">
        <f t="shared" ref="AN77" si="145">AL77*AM77</f>
        <v>230750000</v>
      </c>
      <c r="AO77" s="317">
        <f t="shared" ref="AO77" si="146">AN77*1.12</f>
        <v>258440000.00000003</v>
      </c>
      <c r="AP77" s="316">
        <v>46.15</v>
      </c>
      <c r="AQ77" s="317">
        <v>5000000</v>
      </c>
      <c r="AR77" s="317">
        <f t="shared" ref="AR77" si="147">AP77*AQ77</f>
        <v>230750000</v>
      </c>
      <c r="AS77" s="317">
        <f t="shared" si="62"/>
        <v>258440000.00000003</v>
      </c>
      <c r="AT77" s="316">
        <v>46.15</v>
      </c>
      <c r="AU77" s="317">
        <v>5000000</v>
      </c>
      <c r="AV77" s="317">
        <f t="shared" ref="AV77" si="148">AT77*AU77</f>
        <v>230750000</v>
      </c>
      <c r="AW77" s="317">
        <f t="shared" si="64"/>
        <v>258440000.00000003</v>
      </c>
      <c r="AX77" s="316">
        <f t="shared" ref="AX77" si="149">AD77+AH77+AL77+AP77+AT77</f>
        <v>201.11</v>
      </c>
      <c r="AY77" s="316">
        <f t="shared" ref="AY77:AZ77" si="150">AF77+AJ77+AN77+AR77+AV77</f>
        <v>1005550000</v>
      </c>
      <c r="AZ77" s="316">
        <f t="shared" si="150"/>
        <v>1126216000.0000002</v>
      </c>
      <c r="BA77" s="216" t="s">
        <v>448</v>
      </c>
      <c r="BB77" s="251"/>
      <c r="BC77" s="251"/>
      <c r="BD77" s="251"/>
      <c r="BE77" s="251"/>
      <c r="BF77" s="318" t="s">
        <v>463</v>
      </c>
      <c r="BG77" s="251"/>
      <c r="BH77" s="251"/>
      <c r="BI77" s="251"/>
      <c r="BJ77" s="251"/>
      <c r="BK77" s="251"/>
      <c r="BL77" s="251"/>
      <c r="BM77" s="214" t="s">
        <v>605</v>
      </c>
    </row>
    <row r="78" spans="1:65" ht="13.15" customHeight="1" x14ac:dyDescent="0.2">
      <c r="A78" s="23"/>
      <c r="B78" s="23"/>
      <c r="C78" s="23"/>
      <c r="D78" s="23"/>
      <c r="E78" s="23"/>
      <c r="F78" s="24" t="s">
        <v>247</v>
      </c>
      <c r="G78" s="23"/>
      <c r="H78" s="23"/>
      <c r="I78" s="23"/>
      <c r="J78" s="23"/>
      <c r="K78" s="23"/>
      <c r="L78" s="23"/>
      <c r="M78" s="23"/>
      <c r="N78" s="23"/>
      <c r="O78" s="23"/>
      <c r="P78" s="23"/>
      <c r="Q78" s="23"/>
      <c r="R78" s="23"/>
      <c r="S78" s="23"/>
      <c r="T78" s="23"/>
      <c r="U78" s="23"/>
      <c r="V78" s="23"/>
      <c r="W78" s="23"/>
      <c r="X78" s="23"/>
      <c r="Y78" s="23"/>
      <c r="Z78" s="23"/>
      <c r="AA78" s="23"/>
      <c r="AB78" s="23"/>
      <c r="AC78" s="23"/>
      <c r="AD78" s="25"/>
      <c r="AE78" s="25"/>
      <c r="AF78" s="25"/>
      <c r="AG78" s="25"/>
      <c r="AH78" s="25"/>
      <c r="AI78" s="25"/>
      <c r="AJ78" s="25"/>
      <c r="AK78" s="25"/>
      <c r="AL78" s="25"/>
      <c r="AM78" s="25"/>
      <c r="AN78" s="25"/>
      <c r="AO78" s="25"/>
      <c r="AP78" s="25"/>
      <c r="AQ78" s="25"/>
      <c r="AR78" s="25"/>
      <c r="AS78" s="25"/>
      <c r="AT78" s="25"/>
      <c r="AU78" s="25"/>
      <c r="AV78" s="25"/>
      <c r="AW78" s="25"/>
      <c r="AX78" s="25"/>
      <c r="AY78" s="28">
        <f>SUM(AY10:AY77)</f>
        <v>5843731530.1554794</v>
      </c>
      <c r="AZ78" s="28">
        <f>SUM(AZ10:AZ77)</f>
        <v>6544979313.7741385</v>
      </c>
      <c r="BA78" s="23"/>
      <c r="BB78" s="23"/>
      <c r="BC78" s="23"/>
      <c r="BD78" s="23"/>
      <c r="BE78" s="23"/>
      <c r="BF78" s="23"/>
      <c r="BG78" s="23"/>
      <c r="BH78" s="23"/>
      <c r="BI78" s="23"/>
      <c r="BJ78" s="23"/>
      <c r="BK78" s="23"/>
      <c r="BL78" s="23"/>
      <c r="BM78" s="23"/>
    </row>
    <row r="79" spans="1:65" ht="13.15" customHeight="1" x14ac:dyDescent="0.2">
      <c r="A79" s="23"/>
      <c r="B79" s="23"/>
      <c r="C79" s="23"/>
      <c r="D79" s="23"/>
      <c r="E79" s="23"/>
      <c r="F79" s="13" t="s">
        <v>69</v>
      </c>
      <c r="G79" s="23"/>
      <c r="H79" s="23"/>
      <c r="I79" s="23"/>
      <c r="J79" s="23"/>
      <c r="K79" s="23"/>
      <c r="L79" s="23"/>
      <c r="M79" s="23"/>
      <c r="N79" s="23"/>
      <c r="O79" s="23"/>
      <c r="P79" s="23"/>
      <c r="Q79" s="23"/>
      <c r="R79" s="23"/>
      <c r="S79" s="23"/>
      <c r="T79" s="23"/>
      <c r="U79" s="23"/>
      <c r="V79" s="23"/>
      <c r="W79" s="23"/>
      <c r="X79" s="23"/>
      <c r="Y79" s="23"/>
      <c r="Z79" s="23"/>
      <c r="AA79" s="23"/>
      <c r="AB79" s="23"/>
      <c r="AC79" s="23"/>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3"/>
      <c r="BB79" s="23"/>
      <c r="BC79" s="23"/>
      <c r="BD79" s="23"/>
      <c r="BE79" s="23"/>
      <c r="BF79" s="23"/>
      <c r="BG79" s="23"/>
      <c r="BH79" s="23"/>
      <c r="BI79" s="23"/>
      <c r="BJ79" s="23"/>
      <c r="BK79" s="23"/>
      <c r="BL79" s="23"/>
      <c r="BM79" s="23"/>
    </row>
    <row r="80" spans="1:65" s="78" customFormat="1" ht="12" customHeight="1" x14ac:dyDescent="0.2">
      <c r="A80" s="31" t="s">
        <v>77</v>
      </c>
      <c r="B80" s="107" t="s">
        <v>426</v>
      </c>
      <c r="C80" s="35"/>
      <c r="D80" s="152" t="s">
        <v>70</v>
      </c>
      <c r="E80" s="54"/>
      <c r="F80" s="54" t="s">
        <v>84</v>
      </c>
      <c r="G80" s="41" t="s">
        <v>336</v>
      </c>
      <c r="H80" s="41"/>
      <c r="I80" s="41" t="s">
        <v>337</v>
      </c>
      <c r="J80" s="41" t="s">
        <v>337</v>
      </c>
      <c r="K80" s="31" t="s">
        <v>25</v>
      </c>
      <c r="L80" s="31"/>
      <c r="M80" s="41"/>
      <c r="N80" s="70">
        <v>70</v>
      </c>
      <c r="O80" s="31">
        <v>230000000</v>
      </c>
      <c r="P80" s="31" t="s">
        <v>233</v>
      </c>
      <c r="Q80" s="31" t="s">
        <v>272</v>
      </c>
      <c r="R80" s="71" t="s">
        <v>234</v>
      </c>
      <c r="S80" s="31">
        <v>230000000</v>
      </c>
      <c r="T80" s="41" t="s">
        <v>338</v>
      </c>
      <c r="U80" s="31"/>
      <c r="V80" s="31"/>
      <c r="W80" s="31" t="s">
        <v>264</v>
      </c>
      <c r="X80" s="7" t="s">
        <v>285</v>
      </c>
      <c r="Y80" s="37">
        <v>0</v>
      </c>
      <c r="Z80" s="37">
        <v>90</v>
      </c>
      <c r="AA80" s="37">
        <v>10</v>
      </c>
      <c r="AB80" s="31"/>
      <c r="AC80" s="31" t="s">
        <v>236</v>
      </c>
      <c r="AD80" s="69"/>
      <c r="AE80" s="72"/>
      <c r="AF80" s="52">
        <v>244018530</v>
      </c>
      <c r="AG80" s="123">
        <f t="shared" ref="AG80:AG82" si="151">AF80*1.12</f>
        <v>273300753.60000002</v>
      </c>
      <c r="AH80" s="69"/>
      <c r="AI80" s="72"/>
      <c r="AJ80" s="52">
        <v>275740940</v>
      </c>
      <c r="AK80" s="123">
        <f t="shared" ref="AK80:AK82" si="152">AJ80*1.12</f>
        <v>308829852.80000001</v>
      </c>
      <c r="AL80" s="69"/>
      <c r="AM80" s="72"/>
      <c r="AN80" s="51">
        <v>311587260</v>
      </c>
      <c r="AO80" s="123">
        <f t="shared" ref="AO80:AO82" si="153">AN80*1.12</f>
        <v>348977731.20000005</v>
      </c>
      <c r="AP80" s="69"/>
      <c r="AQ80" s="72"/>
      <c r="AR80" s="52">
        <v>352093600</v>
      </c>
      <c r="AS80" s="52">
        <f>AR80*1.12</f>
        <v>394344832.00000006</v>
      </c>
      <c r="AT80" s="53"/>
      <c r="AU80" s="72"/>
      <c r="AV80" s="52">
        <v>397865770</v>
      </c>
      <c r="AW80" s="123">
        <f>AV80*1.12</f>
        <v>445609662.40000004</v>
      </c>
      <c r="AX80" s="85"/>
      <c r="AY80" s="123">
        <f t="shared" ref="AY80:AY82" si="154">AF80+AJ80+AN80+AR80+AV80</f>
        <v>1581306100</v>
      </c>
      <c r="AZ80" s="123">
        <f t="shared" ref="AZ80:AZ82" si="155">AY80*1.12</f>
        <v>1771062832.0000002</v>
      </c>
      <c r="BA80" s="41" t="s">
        <v>245</v>
      </c>
      <c r="BB80" s="41" t="s">
        <v>339</v>
      </c>
      <c r="BC80" s="41" t="s">
        <v>340</v>
      </c>
      <c r="BD80" s="31"/>
      <c r="BE80" s="41"/>
      <c r="BF80" s="31"/>
      <c r="BG80" s="31"/>
      <c r="BH80" s="41"/>
      <c r="BI80" s="41"/>
      <c r="BJ80" s="47"/>
      <c r="BK80" s="47"/>
      <c r="BL80" s="47"/>
      <c r="BM80" s="47"/>
    </row>
    <row r="81" spans="1:65" s="78" customFormat="1" ht="12" customHeight="1" x14ac:dyDescent="0.2">
      <c r="A81" s="31" t="s">
        <v>77</v>
      </c>
      <c r="B81" s="107" t="s">
        <v>426</v>
      </c>
      <c r="C81" s="35"/>
      <c r="D81" s="152" t="s">
        <v>74</v>
      </c>
      <c r="E81" s="54"/>
      <c r="F81" s="54" t="s">
        <v>85</v>
      </c>
      <c r="G81" s="41" t="s">
        <v>336</v>
      </c>
      <c r="H81" s="41"/>
      <c r="I81" s="41" t="s">
        <v>337</v>
      </c>
      <c r="J81" s="41" t="s">
        <v>337</v>
      </c>
      <c r="K81" s="31" t="s">
        <v>25</v>
      </c>
      <c r="L81" s="31"/>
      <c r="M81" s="41"/>
      <c r="N81" s="70">
        <v>70</v>
      </c>
      <c r="O81" s="31">
        <v>230000000</v>
      </c>
      <c r="P81" s="31" t="s">
        <v>233</v>
      </c>
      <c r="Q81" s="31" t="s">
        <v>272</v>
      </c>
      <c r="R81" s="71" t="s">
        <v>234</v>
      </c>
      <c r="S81" s="31">
        <v>230000000</v>
      </c>
      <c r="T81" s="41" t="s">
        <v>338</v>
      </c>
      <c r="U81" s="31"/>
      <c r="V81" s="31"/>
      <c r="W81" s="31" t="s">
        <v>264</v>
      </c>
      <c r="X81" s="7" t="s">
        <v>285</v>
      </c>
      <c r="Y81" s="37">
        <v>0</v>
      </c>
      <c r="Z81" s="37">
        <v>90</v>
      </c>
      <c r="AA81" s="37">
        <v>10</v>
      </c>
      <c r="AB81" s="31"/>
      <c r="AC81" s="31" t="s">
        <v>236</v>
      </c>
      <c r="AD81" s="69"/>
      <c r="AE81" s="72"/>
      <c r="AF81" s="52">
        <v>110174999.998</v>
      </c>
      <c r="AG81" s="123">
        <f t="shared" si="151"/>
        <v>123395999.99776001</v>
      </c>
      <c r="AH81" s="69"/>
      <c r="AI81" s="72"/>
      <c r="AJ81" s="52">
        <v>124497749.99900001</v>
      </c>
      <c r="AK81" s="123">
        <f t="shared" si="152"/>
        <v>139437479.99888003</v>
      </c>
      <c r="AL81" s="69"/>
      <c r="AM81" s="72"/>
      <c r="AN81" s="51">
        <v>140682459.99990001</v>
      </c>
      <c r="AO81" s="123">
        <f t="shared" si="153"/>
        <v>157564355.19988802</v>
      </c>
      <c r="AP81" s="69"/>
      <c r="AQ81" s="72"/>
      <c r="AR81" s="51">
        <v>158971179.99980003</v>
      </c>
      <c r="AS81" s="52">
        <f>AR81*1.12</f>
        <v>178047721.59977606</v>
      </c>
      <c r="AT81" s="53"/>
      <c r="AU81" s="72"/>
      <c r="AV81" s="51">
        <v>179637430</v>
      </c>
      <c r="AW81" s="123">
        <f>AV81*1.12</f>
        <v>201193921.60000002</v>
      </c>
      <c r="AX81" s="85"/>
      <c r="AY81" s="123">
        <f t="shared" si="154"/>
        <v>713963819.99670005</v>
      </c>
      <c r="AZ81" s="123">
        <f t="shared" si="155"/>
        <v>799639478.39630413</v>
      </c>
      <c r="BA81" s="41" t="s">
        <v>245</v>
      </c>
      <c r="BB81" s="41" t="s">
        <v>341</v>
      </c>
      <c r="BC81" s="41" t="s">
        <v>342</v>
      </c>
      <c r="BD81" s="31"/>
      <c r="BE81" s="41"/>
      <c r="BF81" s="31"/>
      <c r="BG81" s="31"/>
      <c r="BH81" s="41"/>
      <c r="BI81" s="41"/>
      <c r="BJ81" s="47"/>
      <c r="BK81" s="47"/>
      <c r="BL81" s="47"/>
      <c r="BM81" s="47"/>
    </row>
    <row r="82" spans="1:65" s="78" customFormat="1" ht="12" customHeight="1" x14ac:dyDescent="0.2">
      <c r="A82" s="31" t="s">
        <v>77</v>
      </c>
      <c r="B82" s="107" t="s">
        <v>426</v>
      </c>
      <c r="C82" s="35"/>
      <c r="D82" s="152" t="s">
        <v>76</v>
      </c>
      <c r="E82" s="54"/>
      <c r="F82" s="54" t="s">
        <v>86</v>
      </c>
      <c r="G82" s="41" t="s">
        <v>343</v>
      </c>
      <c r="H82" s="41"/>
      <c r="I82" s="41" t="s">
        <v>344</v>
      </c>
      <c r="J82" s="41" t="s">
        <v>345</v>
      </c>
      <c r="K82" s="31" t="s">
        <v>25</v>
      </c>
      <c r="L82" s="31"/>
      <c r="M82" s="41"/>
      <c r="N82" s="70">
        <v>70</v>
      </c>
      <c r="O82" s="31">
        <v>230000000</v>
      </c>
      <c r="P82" s="31" t="s">
        <v>233</v>
      </c>
      <c r="Q82" s="31" t="s">
        <v>272</v>
      </c>
      <c r="R82" s="71" t="s">
        <v>234</v>
      </c>
      <c r="S82" s="31">
        <v>230000000</v>
      </c>
      <c r="T82" s="41" t="s">
        <v>338</v>
      </c>
      <c r="U82" s="31"/>
      <c r="V82" s="31"/>
      <c r="W82" s="31" t="s">
        <v>264</v>
      </c>
      <c r="X82" s="7" t="s">
        <v>285</v>
      </c>
      <c r="Y82" s="37">
        <v>0</v>
      </c>
      <c r="Z82" s="37">
        <v>90</v>
      </c>
      <c r="AA82" s="37">
        <v>10</v>
      </c>
      <c r="AB82" s="31"/>
      <c r="AC82" s="31" t="s">
        <v>236</v>
      </c>
      <c r="AD82" s="69"/>
      <c r="AE82" s="72"/>
      <c r="AF82" s="72">
        <v>67359240</v>
      </c>
      <c r="AG82" s="123">
        <f t="shared" si="151"/>
        <v>75442348.800000012</v>
      </c>
      <c r="AH82" s="69"/>
      <c r="AI82" s="72"/>
      <c r="AJ82" s="52">
        <v>81533659.760000005</v>
      </c>
      <c r="AK82" s="123">
        <f t="shared" si="152"/>
        <v>91317698.931200013</v>
      </c>
      <c r="AL82" s="69"/>
      <c r="AM82" s="72"/>
      <c r="AN82" s="51">
        <v>97767440.950000003</v>
      </c>
      <c r="AO82" s="123">
        <f t="shared" si="153"/>
        <v>109499533.86400001</v>
      </c>
      <c r="AP82" s="69"/>
      <c r="AQ82" s="72"/>
      <c r="AR82" s="51">
        <v>116336984.98</v>
      </c>
      <c r="AS82" s="52">
        <f>AR82*1.12</f>
        <v>130297423.17760001</v>
      </c>
      <c r="AT82" s="53"/>
      <c r="AU82" s="72"/>
      <c r="AV82" s="51">
        <v>137554965.19</v>
      </c>
      <c r="AW82" s="123">
        <f>AV82*1.12</f>
        <v>154061561.01280001</v>
      </c>
      <c r="AX82" s="85"/>
      <c r="AY82" s="123">
        <f t="shared" si="154"/>
        <v>500552290.88</v>
      </c>
      <c r="AZ82" s="123">
        <f t="shared" si="155"/>
        <v>560618565.78560007</v>
      </c>
      <c r="BA82" s="31" t="s">
        <v>245</v>
      </c>
      <c r="BB82" s="41" t="s">
        <v>346</v>
      </c>
      <c r="BC82" s="41" t="s">
        <v>347</v>
      </c>
      <c r="BD82" s="31"/>
      <c r="BE82" s="41"/>
      <c r="BF82" s="31"/>
      <c r="BG82" s="31"/>
      <c r="BH82" s="41"/>
      <c r="BI82" s="41"/>
      <c r="BJ82" s="47"/>
      <c r="BK82" s="47"/>
      <c r="BL82" s="47"/>
      <c r="BM82" s="47"/>
    </row>
    <row r="83" spans="1:65" ht="28.5" customHeight="1" x14ac:dyDescent="0.25">
      <c r="A83" s="15" t="s">
        <v>241</v>
      </c>
      <c r="B83" s="15" t="s">
        <v>443</v>
      </c>
      <c r="C83" s="15"/>
      <c r="D83" s="154" t="s">
        <v>83</v>
      </c>
      <c r="E83" s="155"/>
      <c r="F83" s="15"/>
      <c r="G83" s="156" t="s">
        <v>465</v>
      </c>
      <c r="H83" s="15"/>
      <c r="I83" s="157" t="s">
        <v>466</v>
      </c>
      <c r="J83" s="157" t="s">
        <v>467</v>
      </c>
      <c r="K83" s="158" t="s">
        <v>25</v>
      </c>
      <c r="L83" s="159"/>
      <c r="M83" s="159"/>
      <c r="N83" s="160">
        <v>100</v>
      </c>
      <c r="O83" s="159" t="s">
        <v>232</v>
      </c>
      <c r="P83" s="161" t="s">
        <v>233</v>
      </c>
      <c r="Q83" s="162" t="s">
        <v>264</v>
      </c>
      <c r="R83" s="162" t="s">
        <v>234</v>
      </c>
      <c r="S83" s="162" t="s">
        <v>232</v>
      </c>
      <c r="T83" s="163" t="s">
        <v>75</v>
      </c>
      <c r="U83" s="159"/>
      <c r="V83" s="159" t="s">
        <v>251</v>
      </c>
      <c r="W83" s="159"/>
      <c r="X83" s="159"/>
      <c r="Y83" s="164">
        <v>0</v>
      </c>
      <c r="Z83" s="165">
        <v>90</v>
      </c>
      <c r="AA83" s="164">
        <v>10</v>
      </c>
      <c r="AB83" s="159"/>
      <c r="AC83" s="88" t="s">
        <v>236</v>
      </c>
      <c r="AD83" s="166">
        <v>1</v>
      </c>
      <c r="AE83" s="167">
        <v>30000000</v>
      </c>
      <c r="AF83" s="167">
        <v>30000000</v>
      </c>
      <c r="AG83" s="167">
        <f t="shared" ref="AG83:AG86" si="156">AF83*1.12</f>
        <v>33600000</v>
      </c>
      <c r="AH83" s="166">
        <v>1</v>
      </c>
      <c r="AI83" s="168">
        <v>15000000</v>
      </c>
      <c r="AJ83" s="168">
        <v>15000000</v>
      </c>
      <c r="AK83" s="167">
        <f t="shared" ref="AK83:AK86" si="157">AJ83*1.12</f>
        <v>16800000</v>
      </c>
      <c r="AL83" s="166">
        <v>1</v>
      </c>
      <c r="AM83" s="168">
        <v>15000000</v>
      </c>
      <c r="AN83" s="167">
        <f t="shared" ref="AN83:AN86" si="158">AM83*AL83</f>
        <v>15000000</v>
      </c>
      <c r="AO83" s="167">
        <f t="shared" ref="AO83:AO86" si="159">AN83*1.12</f>
        <v>16800000</v>
      </c>
      <c r="AP83" s="169"/>
      <c r="AQ83" s="170"/>
      <c r="AR83" s="170"/>
      <c r="AS83" s="170"/>
      <c r="AT83" s="169"/>
      <c r="AU83" s="170"/>
      <c r="AV83" s="170"/>
      <c r="AW83" s="170"/>
      <c r="AX83" s="166">
        <f>AL83+AH83+AD83</f>
        <v>3</v>
      </c>
      <c r="AY83" s="171">
        <f>AN83+AJ83+AF83</f>
        <v>60000000</v>
      </c>
      <c r="AZ83" s="171">
        <f>AO83+AK83+AG83</f>
        <v>67200000</v>
      </c>
      <c r="BA83" s="172" t="s">
        <v>245</v>
      </c>
      <c r="BB83" s="173" t="s">
        <v>468</v>
      </c>
      <c r="BC83" s="174" t="s">
        <v>469</v>
      </c>
      <c r="BD83" s="175"/>
      <c r="BE83" s="175"/>
      <c r="BF83" s="175"/>
      <c r="BG83" s="175"/>
      <c r="BH83" s="175"/>
      <c r="BI83" s="176"/>
      <c r="BJ83" s="176"/>
      <c r="BK83" s="176"/>
      <c r="BL83" s="176"/>
      <c r="BM83" s="176"/>
    </row>
    <row r="84" spans="1:65" ht="28.5" customHeight="1" x14ac:dyDescent="0.25">
      <c r="A84" s="15" t="s">
        <v>241</v>
      </c>
      <c r="B84" s="15" t="s">
        <v>443</v>
      </c>
      <c r="C84" s="15"/>
      <c r="D84" s="154" t="s">
        <v>82</v>
      </c>
      <c r="E84" s="155"/>
      <c r="F84" s="15"/>
      <c r="G84" s="156" t="s">
        <v>465</v>
      </c>
      <c r="H84" s="15"/>
      <c r="I84" s="157" t="s">
        <v>466</v>
      </c>
      <c r="J84" s="157" t="s">
        <v>467</v>
      </c>
      <c r="K84" s="158" t="s">
        <v>25</v>
      </c>
      <c r="L84" s="177"/>
      <c r="M84" s="177"/>
      <c r="N84" s="160">
        <v>100</v>
      </c>
      <c r="O84" s="159" t="s">
        <v>232</v>
      </c>
      <c r="P84" s="161" t="s">
        <v>233</v>
      </c>
      <c r="Q84" s="162" t="s">
        <v>264</v>
      </c>
      <c r="R84" s="162" t="s">
        <v>234</v>
      </c>
      <c r="S84" s="162" t="s">
        <v>232</v>
      </c>
      <c r="T84" s="178" t="s">
        <v>470</v>
      </c>
      <c r="U84" s="177"/>
      <c r="V84" s="159" t="s">
        <v>251</v>
      </c>
      <c r="W84" s="177"/>
      <c r="X84" s="177"/>
      <c r="Y84" s="164">
        <v>0</v>
      </c>
      <c r="Z84" s="165">
        <v>90</v>
      </c>
      <c r="AA84" s="164">
        <v>10</v>
      </c>
      <c r="AB84" s="177"/>
      <c r="AC84" s="88" t="s">
        <v>236</v>
      </c>
      <c r="AD84" s="179">
        <v>1</v>
      </c>
      <c r="AE84" s="167">
        <v>30000000</v>
      </c>
      <c r="AF84" s="167">
        <v>30000000</v>
      </c>
      <c r="AG84" s="167">
        <f t="shared" si="156"/>
        <v>33600000</v>
      </c>
      <c r="AH84" s="179">
        <v>1</v>
      </c>
      <c r="AI84" s="168">
        <v>15000000</v>
      </c>
      <c r="AJ84" s="168">
        <v>15000000</v>
      </c>
      <c r="AK84" s="167">
        <f t="shared" si="157"/>
        <v>16800000</v>
      </c>
      <c r="AL84" s="179">
        <v>1</v>
      </c>
      <c r="AM84" s="168">
        <v>15000000</v>
      </c>
      <c r="AN84" s="167">
        <f t="shared" si="158"/>
        <v>15000000</v>
      </c>
      <c r="AO84" s="167">
        <f t="shared" si="159"/>
        <v>16800000</v>
      </c>
      <c r="AP84" s="179"/>
      <c r="AQ84" s="179"/>
      <c r="AR84" s="179"/>
      <c r="AS84" s="179"/>
      <c r="AT84" s="179"/>
      <c r="AU84" s="179"/>
      <c r="AV84" s="179"/>
      <c r="AW84" s="179"/>
      <c r="AX84" s="166">
        <f t="shared" ref="AX84:AX86" si="160">AL84+AH84+AD84</f>
        <v>3</v>
      </c>
      <c r="AY84" s="171">
        <f t="shared" ref="AY84:AZ86" si="161">AN84+AJ84+AF84</f>
        <v>60000000</v>
      </c>
      <c r="AZ84" s="171">
        <f t="shared" si="161"/>
        <v>67200000</v>
      </c>
      <c r="BA84" s="172" t="s">
        <v>245</v>
      </c>
      <c r="BB84" s="177" t="s">
        <v>471</v>
      </c>
      <c r="BC84" s="180" t="s">
        <v>472</v>
      </c>
      <c r="BD84" s="177"/>
      <c r="BE84" s="177"/>
      <c r="BF84" s="177"/>
      <c r="BG84" s="177"/>
      <c r="BH84" s="177"/>
      <c r="BI84" s="176"/>
      <c r="BJ84" s="176"/>
      <c r="BK84" s="176"/>
      <c r="BL84" s="176"/>
      <c r="BM84" s="176"/>
    </row>
    <row r="85" spans="1:65" ht="28.5" customHeight="1" x14ac:dyDescent="0.25">
      <c r="A85" s="15" t="s">
        <v>241</v>
      </c>
      <c r="B85" s="15" t="s">
        <v>443</v>
      </c>
      <c r="C85" s="15"/>
      <c r="D85" s="154" t="s">
        <v>81</v>
      </c>
      <c r="E85" s="155"/>
      <c r="F85" s="15"/>
      <c r="G85" s="156" t="s">
        <v>465</v>
      </c>
      <c r="H85" s="15"/>
      <c r="I85" s="157" t="s">
        <v>466</v>
      </c>
      <c r="J85" s="157" t="s">
        <v>467</v>
      </c>
      <c r="K85" s="158" t="s">
        <v>25</v>
      </c>
      <c r="L85" s="177"/>
      <c r="M85" s="177"/>
      <c r="N85" s="160">
        <v>100</v>
      </c>
      <c r="O85" s="159" t="s">
        <v>232</v>
      </c>
      <c r="P85" s="161" t="s">
        <v>233</v>
      </c>
      <c r="Q85" s="162" t="s">
        <v>264</v>
      </c>
      <c r="R85" s="162" t="s">
        <v>234</v>
      </c>
      <c r="S85" s="162" t="s">
        <v>232</v>
      </c>
      <c r="T85" s="178" t="s">
        <v>140</v>
      </c>
      <c r="U85" s="177"/>
      <c r="V85" s="159" t="s">
        <v>251</v>
      </c>
      <c r="W85" s="177"/>
      <c r="X85" s="177"/>
      <c r="Y85" s="164">
        <v>0</v>
      </c>
      <c r="Z85" s="165">
        <v>90</v>
      </c>
      <c r="AA85" s="164">
        <v>10</v>
      </c>
      <c r="AB85" s="177"/>
      <c r="AC85" s="88" t="s">
        <v>236</v>
      </c>
      <c r="AD85" s="179">
        <v>1</v>
      </c>
      <c r="AE85" s="167">
        <v>15000000</v>
      </c>
      <c r="AF85" s="167">
        <v>15000000</v>
      </c>
      <c r="AG85" s="167">
        <f t="shared" si="156"/>
        <v>16800000</v>
      </c>
      <c r="AH85" s="179">
        <v>1</v>
      </c>
      <c r="AI85" s="168">
        <v>15000000</v>
      </c>
      <c r="AJ85" s="168">
        <v>15000000</v>
      </c>
      <c r="AK85" s="167">
        <f t="shared" si="157"/>
        <v>16800000</v>
      </c>
      <c r="AL85" s="179">
        <v>1</v>
      </c>
      <c r="AM85" s="168">
        <v>15000000</v>
      </c>
      <c r="AN85" s="167">
        <f t="shared" si="158"/>
        <v>15000000</v>
      </c>
      <c r="AO85" s="167">
        <f t="shared" si="159"/>
        <v>16800000</v>
      </c>
      <c r="AP85" s="179"/>
      <c r="AQ85" s="179"/>
      <c r="AR85" s="179"/>
      <c r="AS85" s="179"/>
      <c r="AT85" s="179"/>
      <c r="AU85" s="179"/>
      <c r="AV85" s="179"/>
      <c r="AW85" s="179"/>
      <c r="AX85" s="166">
        <f t="shared" si="160"/>
        <v>3</v>
      </c>
      <c r="AY85" s="171">
        <f t="shared" si="161"/>
        <v>45000000</v>
      </c>
      <c r="AZ85" s="171">
        <f t="shared" si="161"/>
        <v>50400000</v>
      </c>
      <c r="BA85" s="172" t="s">
        <v>245</v>
      </c>
      <c r="BB85" s="177" t="s">
        <v>473</v>
      </c>
      <c r="BC85" s="180" t="s">
        <v>474</v>
      </c>
      <c r="BD85" s="177"/>
      <c r="BE85" s="177"/>
      <c r="BF85" s="177"/>
      <c r="BG85" s="177"/>
      <c r="BH85" s="177"/>
      <c r="BI85" s="176"/>
      <c r="BJ85" s="176"/>
      <c r="BK85" s="176"/>
      <c r="BL85" s="176"/>
      <c r="BM85" s="176"/>
    </row>
    <row r="86" spans="1:65" ht="28.5" customHeight="1" x14ac:dyDescent="0.25">
      <c r="A86" s="15" t="s">
        <v>241</v>
      </c>
      <c r="B86" s="15" t="s">
        <v>443</v>
      </c>
      <c r="C86" s="15"/>
      <c r="D86" s="154" t="s">
        <v>80</v>
      </c>
      <c r="E86" s="155"/>
      <c r="F86" s="15"/>
      <c r="G86" s="156" t="s">
        <v>465</v>
      </c>
      <c r="H86" s="15"/>
      <c r="I86" s="157" t="s">
        <v>466</v>
      </c>
      <c r="J86" s="157" t="s">
        <v>467</v>
      </c>
      <c r="K86" s="158" t="s">
        <v>25</v>
      </c>
      <c r="L86" s="177"/>
      <c r="M86" s="177"/>
      <c r="N86" s="160">
        <v>100</v>
      </c>
      <c r="O86" s="159" t="s">
        <v>232</v>
      </c>
      <c r="P86" s="161" t="s">
        <v>233</v>
      </c>
      <c r="Q86" s="162" t="s">
        <v>264</v>
      </c>
      <c r="R86" s="162" t="s">
        <v>234</v>
      </c>
      <c r="S86" s="162" t="s">
        <v>232</v>
      </c>
      <c r="T86" s="178" t="s">
        <v>475</v>
      </c>
      <c r="U86" s="177"/>
      <c r="V86" s="159" t="s">
        <v>251</v>
      </c>
      <c r="W86" s="177"/>
      <c r="X86" s="177"/>
      <c r="Y86" s="164">
        <v>0</v>
      </c>
      <c r="Z86" s="165">
        <v>90</v>
      </c>
      <c r="AA86" s="164">
        <v>10</v>
      </c>
      <c r="AB86" s="177"/>
      <c r="AC86" s="88" t="s">
        <v>236</v>
      </c>
      <c r="AD86" s="179">
        <v>1</v>
      </c>
      <c r="AE86" s="167">
        <v>15000000</v>
      </c>
      <c r="AF86" s="167">
        <v>15000000</v>
      </c>
      <c r="AG86" s="167">
        <f t="shared" si="156"/>
        <v>16800000</v>
      </c>
      <c r="AH86" s="179">
        <v>1</v>
      </c>
      <c r="AI86" s="168">
        <v>15000000</v>
      </c>
      <c r="AJ86" s="168">
        <v>15000000</v>
      </c>
      <c r="AK86" s="167">
        <f t="shared" si="157"/>
        <v>16800000</v>
      </c>
      <c r="AL86" s="179">
        <v>1</v>
      </c>
      <c r="AM86" s="168">
        <v>15000000</v>
      </c>
      <c r="AN86" s="167">
        <f t="shared" si="158"/>
        <v>15000000</v>
      </c>
      <c r="AO86" s="167">
        <f t="shared" si="159"/>
        <v>16800000</v>
      </c>
      <c r="AP86" s="179"/>
      <c r="AQ86" s="179"/>
      <c r="AR86" s="179"/>
      <c r="AS86" s="179"/>
      <c r="AT86" s="179"/>
      <c r="AU86" s="179"/>
      <c r="AV86" s="179"/>
      <c r="AW86" s="179"/>
      <c r="AX86" s="166">
        <f t="shared" si="160"/>
        <v>3</v>
      </c>
      <c r="AY86" s="171">
        <f t="shared" si="161"/>
        <v>45000000</v>
      </c>
      <c r="AZ86" s="171">
        <f t="shared" si="161"/>
        <v>50400000</v>
      </c>
      <c r="BA86" s="172" t="s">
        <v>245</v>
      </c>
      <c r="BB86" s="177" t="s">
        <v>476</v>
      </c>
      <c r="BC86" s="180" t="s">
        <v>477</v>
      </c>
      <c r="BD86" s="177"/>
      <c r="BE86" s="177"/>
      <c r="BF86" s="177"/>
      <c r="BG86" s="177"/>
      <c r="BH86" s="177"/>
      <c r="BI86" s="176"/>
      <c r="BJ86" s="176"/>
      <c r="BK86" s="176"/>
      <c r="BL86" s="176"/>
      <c r="BM86" s="176"/>
    </row>
    <row r="87" spans="1:65" ht="13.15" customHeight="1" x14ac:dyDescent="0.2">
      <c r="A87" s="15" t="s">
        <v>66</v>
      </c>
      <c r="B87" s="15" t="s">
        <v>443</v>
      </c>
      <c r="C87" s="15"/>
      <c r="D87" s="49" t="s">
        <v>79</v>
      </c>
      <c r="E87" s="89"/>
      <c r="F87" s="15"/>
      <c r="G87" s="320" t="s">
        <v>478</v>
      </c>
      <c r="H87" s="15"/>
      <c r="I87" s="321" t="s">
        <v>89</v>
      </c>
      <c r="J87" s="322" t="s">
        <v>89</v>
      </c>
      <c r="K87" s="153" t="s">
        <v>25</v>
      </c>
      <c r="L87" s="153"/>
      <c r="M87" s="153"/>
      <c r="N87" s="153">
        <v>40</v>
      </c>
      <c r="O87" s="153">
        <v>231010000</v>
      </c>
      <c r="P87" s="153" t="s">
        <v>273</v>
      </c>
      <c r="Q87" s="323" t="s">
        <v>264</v>
      </c>
      <c r="R87" s="181" t="s">
        <v>234</v>
      </c>
      <c r="S87" s="153">
        <v>230000000</v>
      </c>
      <c r="T87" s="153" t="s">
        <v>90</v>
      </c>
      <c r="U87" s="153"/>
      <c r="V87" s="153"/>
      <c r="W87" s="153" t="s">
        <v>479</v>
      </c>
      <c r="X87" s="153" t="s">
        <v>480</v>
      </c>
      <c r="Y87" s="153">
        <v>30</v>
      </c>
      <c r="Z87" s="153" t="s">
        <v>243</v>
      </c>
      <c r="AA87" s="153">
        <v>10</v>
      </c>
      <c r="AB87" s="153"/>
      <c r="AC87" s="88" t="s">
        <v>236</v>
      </c>
      <c r="AD87" s="153"/>
      <c r="AE87" s="324"/>
      <c r="AF87" s="325">
        <v>1701855000</v>
      </c>
      <c r="AG87" s="325">
        <f>AF87*1.12</f>
        <v>1906077600.0000002</v>
      </c>
      <c r="AH87" s="326"/>
      <c r="AI87" s="325"/>
      <c r="AJ87" s="325">
        <v>1383281622</v>
      </c>
      <c r="AK87" s="325">
        <f>AJ87*1.12</f>
        <v>1549275416.6400001</v>
      </c>
      <c r="AL87" s="326"/>
      <c r="AM87" s="325"/>
      <c r="AN87" s="325"/>
      <c r="AO87" s="325"/>
      <c r="AP87" s="326"/>
      <c r="AQ87" s="326"/>
      <c r="AR87" s="326"/>
      <c r="AS87" s="326"/>
      <c r="AT87" s="326"/>
      <c r="AU87" s="326"/>
      <c r="AV87" s="326"/>
      <c r="AW87" s="326"/>
      <c r="AX87" s="326"/>
      <c r="AY87" s="325">
        <v>0</v>
      </c>
      <c r="AZ87" s="325">
        <v>0</v>
      </c>
      <c r="BA87" s="301" t="s">
        <v>245</v>
      </c>
      <c r="BB87" s="153" t="s">
        <v>481</v>
      </c>
      <c r="BC87" s="324" t="s">
        <v>482</v>
      </c>
      <c r="BD87" s="41"/>
      <c r="BE87" s="41"/>
      <c r="BF87" s="41"/>
      <c r="BG87" s="41"/>
      <c r="BH87" s="41"/>
      <c r="BI87" s="299"/>
      <c r="BJ87" s="299"/>
      <c r="BK87" s="299"/>
      <c r="BL87" s="299"/>
      <c r="BM87" s="299"/>
    </row>
    <row r="88" spans="1:65" ht="13.15" customHeight="1" x14ac:dyDescent="0.2">
      <c r="A88" s="15" t="s">
        <v>66</v>
      </c>
      <c r="B88" s="15" t="s">
        <v>443</v>
      </c>
      <c r="C88" s="15"/>
      <c r="D88" s="49" t="s">
        <v>521</v>
      </c>
      <c r="E88" s="49"/>
      <c r="F88" s="49"/>
      <c r="G88" s="320" t="s">
        <v>478</v>
      </c>
      <c r="H88" s="320"/>
      <c r="I88" s="321" t="s">
        <v>89</v>
      </c>
      <c r="J88" s="322" t="s">
        <v>89</v>
      </c>
      <c r="K88" s="153" t="s">
        <v>25</v>
      </c>
      <c r="L88" s="153"/>
      <c r="M88" s="153"/>
      <c r="N88" s="153">
        <v>40</v>
      </c>
      <c r="O88" s="153">
        <v>231010000</v>
      </c>
      <c r="P88" s="153" t="s">
        <v>273</v>
      </c>
      <c r="Q88" s="323" t="s">
        <v>485</v>
      </c>
      <c r="R88" s="181" t="s">
        <v>234</v>
      </c>
      <c r="S88" s="153">
        <v>230000000</v>
      </c>
      <c r="T88" s="153" t="s">
        <v>90</v>
      </c>
      <c r="U88" s="153"/>
      <c r="V88" s="153"/>
      <c r="W88" s="153" t="s">
        <v>479</v>
      </c>
      <c r="X88" s="153" t="s">
        <v>480</v>
      </c>
      <c r="Y88" s="153">
        <v>30</v>
      </c>
      <c r="Z88" s="153" t="s">
        <v>243</v>
      </c>
      <c r="AA88" s="153">
        <v>10</v>
      </c>
      <c r="AB88" s="153"/>
      <c r="AC88" s="88" t="s">
        <v>236</v>
      </c>
      <c r="AD88" s="153"/>
      <c r="AE88" s="324"/>
      <c r="AF88" s="325">
        <v>1701855000</v>
      </c>
      <c r="AG88" s="325">
        <f>AF88*1.12</f>
        <v>1906077600.0000002</v>
      </c>
      <c r="AH88" s="326"/>
      <c r="AI88" s="325"/>
      <c r="AJ88" s="325">
        <v>1383281622</v>
      </c>
      <c r="AK88" s="325">
        <f>AJ88*1.12</f>
        <v>1549275416.6400001</v>
      </c>
      <c r="AL88" s="326"/>
      <c r="AM88" s="325"/>
      <c r="AN88" s="325"/>
      <c r="AO88" s="325"/>
      <c r="AP88" s="326"/>
      <c r="AQ88" s="326"/>
      <c r="AR88" s="326"/>
      <c r="AS88" s="326"/>
      <c r="AT88" s="326"/>
      <c r="AU88" s="326"/>
      <c r="AV88" s="326"/>
      <c r="AW88" s="326"/>
      <c r="AX88" s="326"/>
      <c r="AY88" s="102">
        <f>AF88+AJ88+AN88+AR88+AV88</f>
        <v>3085136622</v>
      </c>
      <c r="AZ88" s="102">
        <f>AY88*1.12</f>
        <v>3455353016.6400003</v>
      </c>
      <c r="BA88" s="301" t="s">
        <v>245</v>
      </c>
      <c r="BB88" s="153" t="s">
        <v>481</v>
      </c>
      <c r="BC88" s="324" t="s">
        <v>482</v>
      </c>
      <c r="BD88" s="41"/>
      <c r="BE88" s="299"/>
      <c r="BF88" s="299"/>
      <c r="BG88" s="299"/>
      <c r="BH88" s="299"/>
      <c r="BI88" s="299"/>
      <c r="BK88" s="299"/>
    </row>
    <row r="89" spans="1:65" s="230" customFormat="1" ht="30" customHeight="1" x14ac:dyDescent="0.2">
      <c r="A89" s="292" t="s">
        <v>87</v>
      </c>
      <c r="B89" s="218" t="s">
        <v>443</v>
      </c>
      <c r="C89" s="228"/>
      <c r="D89" s="219" t="s">
        <v>78</v>
      </c>
      <c r="E89" s="220"/>
      <c r="F89" s="228"/>
      <c r="G89" s="450" t="s">
        <v>483</v>
      </c>
      <c r="H89" s="228"/>
      <c r="I89" s="242" t="s">
        <v>484</v>
      </c>
      <c r="J89" s="242" t="s">
        <v>88</v>
      </c>
      <c r="K89" s="228" t="s">
        <v>25</v>
      </c>
      <c r="L89" s="228"/>
      <c r="M89" s="228"/>
      <c r="N89" s="451">
        <v>20</v>
      </c>
      <c r="O89" s="452">
        <v>230000000</v>
      </c>
      <c r="P89" s="452" t="s">
        <v>233</v>
      </c>
      <c r="Q89" s="223" t="s">
        <v>485</v>
      </c>
      <c r="R89" s="452" t="s">
        <v>234</v>
      </c>
      <c r="S89" s="450">
        <v>230000000</v>
      </c>
      <c r="T89" s="223" t="s">
        <v>486</v>
      </c>
      <c r="U89" s="228"/>
      <c r="V89" s="228" t="s">
        <v>251</v>
      </c>
      <c r="W89" s="228"/>
      <c r="X89" s="228"/>
      <c r="Y89" s="453">
        <v>0</v>
      </c>
      <c r="Z89" s="222">
        <v>100</v>
      </c>
      <c r="AA89" s="453">
        <v>0</v>
      </c>
      <c r="AB89" s="228"/>
      <c r="AC89" s="222" t="s">
        <v>236</v>
      </c>
      <c r="AD89" s="454">
        <v>1</v>
      </c>
      <c r="AE89" s="455">
        <v>692056000</v>
      </c>
      <c r="AF89" s="455">
        <v>692056000</v>
      </c>
      <c r="AG89" s="455">
        <f>AF89*1.12</f>
        <v>775102720.00000012</v>
      </c>
      <c r="AH89" s="454">
        <v>1</v>
      </c>
      <c r="AI89" s="455">
        <v>692056000</v>
      </c>
      <c r="AJ89" s="455">
        <f>IF(AF89="С НДС",AI89*1.12,AI89)</f>
        <v>692056000</v>
      </c>
      <c r="AK89" s="455">
        <f>AJ89*1.12</f>
        <v>775102720.00000012</v>
      </c>
      <c r="AL89" s="454">
        <v>1</v>
      </c>
      <c r="AM89" s="455">
        <v>774010000</v>
      </c>
      <c r="AN89" s="455">
        <v>774010000</v>
      </c>
      <c r="AO89" s="455">
        <f>AN89*1.12</f>
        <v>866891200.00000012</v>
      </c>
      <c r="AP89" s="454"/>
      <c r="AQ89" s="456"/>
      <c r="AR89" s="456">
        <f>AP89*AQ89</f>
        <v>0</v>
      </c>
      <c r="AS89" s="456">
        <f t="shared" ref="AS89:AS90" si="162">AR89*1.12</f>
        <v>0</v>
      </c>
      <c r="AT89" s="454"/>
      <c r="AU89" s="457"/>
      <c r="AV89" s="457">
        <f>AT89*AU89</f>
        <v>0</v>
      </c>
      <c r="AW89" s="457">
        <f t="shared" ref="AW89:AW90" si="163">AV89*1.12</f>
        <v>0</v>
      </c>
      <c r="AX89" s="457"/>
      <c r="AY89" s="455">
        <v>0</v>
      </c>
      <c r="AZ89" s="455">
        <v>0</v>
      </c>
      <c r="BA89" s="229" t="s">
        <v>245</v>
      </c>
      <c r="BB89" s="458" t="s">
        <v>487</v>
      </c>
      <c r="BC89" s="414" t="s">
        <v>488</v>
      </c>
      <c r="BD89" s="223"/>
      <c r="BE89" s="223"/>
      <c r="BF89" s="223"/>
      <c r="BG89" s="223"/>
      <c r="BH89" s="223"/>
      <c r="BI89" s="223"/>
      <c r="BJ89" s="223"/>
      <c r="BK89" s="223"/>
      <c r="BL89" s="223"/>
      <c r="BM89" s="228"/>
    </row>
    <row r="90" spans="1:65" s="227" customFormat="1" ht="13.15" customHeight="1" x14ac:dyDescent="0.2">
      <c r="A90" s="437" t="s">
        <v>87</v>
      </c>
      <c r="B90" s="205" t="s">
        <v>443</v>
      </c>
      <c r="C90" s="226"/>
      <c r="D90" s="257" t="s">
        <v>615</v>
      </c>
      <c r="E90" s="438"/>
      <c r="F90" s="226"/>
      <c r="G90" s="439" t="s">
        <v>483</v>
      </c>
      <c r="H90" s="226"/>
      <c r="I90" s="233" t="s">
        <v>484</v>
      </c>
      <c r="J90" s="233" t="s">
        <v>88</v>
      </c>
      <c r="K90" s="440" t="s">
        <v>9</v>
      </c>
      <c r="L90" s="440" t="s">
        <v>386</v>
      </c>
      <c r="M90" s="226"/>
      <c r="N90" s="441">
        <v>20</v>
      </c>
      <c r="O90" s="442">
        <v>230000000</v>
      </c>
      <c r="P90" s="442" t="s">
        <v>233</v>
      </c>
      <c r="Q90" s="443" t="s">
        <v>524</v>
      </c>
      <c r="R90" s="442" t="s">
        <v>234</v>
      </c>
      <c r="S90" s="439">
        <v>230000000</v>
      </c>
      <c r="T90" s="215" t="s">
        <v>486</v>
      </c>
      <c r="U90" s="226"/>
      <c r="V90" s="440" t="s">
        <v>235</v>
      </c>
      <c r="W90" s="226"/>
      <c r="X90" s="226"/>
      <c r="Y90" s="253">
        <v>0</v>
      </c>
      <c r="Z90" s="213">
        <v>100</v>
      </c>
      <c r="AA90" s="253">
        <v>0</v>
      </c>
      <c r="AB90" s="226"/>
      <c r="AC90" s="213" t="s">
        <v>236</v>
      </c>
      <c r="AD90" s="444">
        <v>1</v>
      </c>
      <c r="AE90" s="445"/>
      <c r="AF90" s="446">
        <v>856956000</v>
      </c>
      <c r="AG90" s="446">
        <f>AF90*1.12</f>
        <v>959790720.00000012</v>
      </c>
      <c r="AH90" s="444">
        <v>1</v>
      </c>
      <c r="AI90" s="445"/>
      <c r="AJ90" s="446">
        <v>749456000</v>
      </c>
      <c r="AK90" s="446">
        <f>AJ90*1.12</f>
        <v>839390720.00000012</v>
      </c>
      <c r="AL90" s="444"/>
      <c r="AM90" s="445"/>
      <c r="AN90" s="445"/>
      <c r="AO90" s="445"/>
      <c r="AP90" s="444"/>
      <c r="AQ90" s="447"/>
      <c r="AR90" s="447">
        <f>AP90*AQ90</f>
        <v>0</v>
      </c>
      <c r="AS90" s="447">
        <f t="shared" si="162"/>
        <v>0</v>
      </c>
      <c r="AT90" s="444"/>
      <c r="AU90" s="448"/>
      <c r="AV90" s="448">
        <f>AT90*AU90</f>
        <v>0</v>
      </c>
      <c r="AW90" s="448">
        <f t="shared" si="163"/>
        <v>0</v>
      </c>
      <c r="AX90" s="448"/>
      <c r="AY90" s="445">
        <f>AF90+AJ90+AN90+AR90+AV90</f>
        <v>1606412000</v>
      </c>
      <c r="AZ90" s="445">
        <f>AY90*1.12</f>
        <v>1799181440.0000002</v>
      </c>
      <c r="BA90" s="225" t="s">
        <v>245</v>
      </c>
      <c r="BB90" s="449" t="s">
        <v>616</v>
      </c>
      <c r="BC90" s="449" t="s">
        <v>617</v>
      </c>
      <c r="BD90" s="215"/>
      <c r="BE90" s="215"/>
      <c r="BF90" s="215"/>
      <c r="BG90" s="215"/>
      <c r="BH90" s="215"/>
      <c r="BI90" s="215"/>
      <c r="BJ90" s="215"/>
      <c r="BK90" s="215"/>
      <c r="BL90" s="215"/>
      <c r="BM90" s="226" t="s">
        <v>618</v>
      </c>
    </row>
    <row r="91" spans="1:65" s="217" customFormat="1" ht="13.15" customHeight="1" x14ac:dyDescent="0.2">
      <c r="A91" s="205" t="s">
        <v>619</v>
      </c>
      <c r="B91" s="205"/>
      <c r="C91" s="205"/>
      <c r="D91" s="232" t="s">
        <v>620</v>
      </c>
      <c r="E91" s="212"/>
      <c r="F91" s="212"/>
      <c r="G91" s="459" t="s">
        <v>621</v>
      </c>
      <c r="H91" s="459"/>
      <c r="I91" s="459" t="s">
        <v>622</v>
      </c>
      <c r="J91" s="459" t="s">
        <v>622</v>
      </c>
      <c r="K91" s="459" t="s">
        <v>25</v>
      </c>
      <c r="L91" s="459"/>
      <c r="M91" s="459"/>
      <c r="N91" s="460">
        <v>90</v>
      </c>
      <c r="O91" s="459">
        <v>230000000</v>
      </c>
      <c r="P91" s="459" t="s">
        <v>233</v>
      </c>
      <c r="Q91" s="461" t="s">
        <v>524</v>
      </c>
      <c r="R91" s="459" t="s">
        <v>234</v>
      </c>
      <c r="S91" s="459">
        <v>230000000</v>
      </c>
      <c r="T91" s="459" t="s">
        <v>623</v>
      </c>
      <c r="U91" s="459"/>
      <c r="V91" s="461" t="s">
        <v>235</v>
      </c>
      <c r="W91" s="459"/>
      <c r="X91" s="459"/>
      <c r="Y91" s="459">
        <v>0</v>
      </c>
      <c r="Z91" s="459">
        <v>90</v>
      </c>
      <c r="AA91" s="459">
        <v>10</v>
      </c>
      <c r="AB91" s="459"/>
      <c r="AC91" s="459" t="s">
        <v>236</v>
      </c>
      <c r="AD91" s="459">
        <v>1</v>
      </c>
      <c r="AE91" s="462">
        <v>21000000</v>
      </c>
      <c r="AF91" s="462">
        <v>21000000</v>
      </c>
      <c r="AG91" s="462">
        <f>AF91*1.12</f>
        <v>23520000.000000004</v>
      </c>
      <c r="AH91" s="463">
        <v>1</v>
      </c>
      <c r="AI91" s="462">
        <v>21000000</v>
      </c>
      <c r="AJ91" s="462">
        <v>21000000</v>
      </c>
      <c r="AK91" s="462">
        <f>AJ91*1.12</f>
        <v>23520000.000000004</v>
      </c>
      <c r="AL91" s="459"/>
      <c r="AM91" s="459"/>
      <c r="AN91" s="459"/>
      <c r="AO91" s="459"/>
      <c r="AP91" s="459"/>
      <c r="AQ91" s="459"/>
      <c r="AR91" s="459"/>
      <c r="AS91" s="459"/>
      <c r="AT91" s="459"/>
      <c r="AU91" s="459"/>
      <c r="AV91" s="459"/>
      <c r="AW91" s="459"/>
      <c r="AX91" s="459"/>
      <c r="AY91" s="462">
        <v>42000000</v>
      </c>
      <c r="AZ91" s="462">
        <f>AY91*1.12</f>
        <v>47040000.000000007</v>
      </c>
      <c r="BA91" s="464">
        <v>120240021112</v>
      </c>
      <c r="BB91" s="459" t="s">
        <v>624</v>
      </c>
      <c r="BC91" s="459" t="s">
        <v>625</v>
      </c>
      <c r="BD91" s="459"/>
      <c r="BE91" s="459"/>
      <c r="BF91" s="459"/>
      <c r="BG91" s="459"/>
      <c r="BH91" s="459"/>
      <c r="BI91" s="459"/>
      <c r="BJ91" s="459"/>
      <c r="BK91" s="459"/>
      <c r="BL91" s="459"/>
      <c r="BM91" s="459" t="s">
        <v>626</v>
      </c>
    </row>
    <row r="92" spans="1:65" ht="13.15" customHeight="1" x14ac:dyDescent="0.2">
      <c r="A92" s="23"/>
      <c r="B92" s="23"/>
      <c r="C92" s="23"/>
      <c r="D92" s="23"/>
      <c r="E92" s="23"/>
      <c r="F92" s="24" t="s">
        <v>248</v>
      </c>
      <c r="G92" s="23"/>
      <c r="H92" s="23"/>
      <c r="I92" s="23"/>
      <c r="J92" s="23"/>
      <c r="K92" s="23"/>
      <c r="L92" s="23"/>
      <c r="M92" s="23"/>
      <c r="N92" s="23"/>
      <c r="O92" s="23"/>
      <c r="P92" s="23"/>
      <c r="Q92" s="23"/>
      <c r="R92" s="23"/>
      <c r="S92" s="23"/>
      <c r="T92" s="23"/>
      <c r="U92" s="23"/>
      <c r="V92" s="23"/>
      <c r="W92" s="23"/>
      <c r="X92" s="23"/>
      <c r="Y92" s="23"/>
      <c r="Z92" s="23"/>
      <c r="AA92" s="23"/>
      <c r="AB92" s="23"/>
      <c r="AC92" s="23"/>
      <c r="AD92" s="25"/>
      <c r="AE92" s="25"/>
      <c r="AF92" s="25"/>
      <c r="AG92" s="25"/>
      <c r="AH92" s="25"/>
      <c r="AI92" s="25"/>
      <c r="AJ92" s="25"/>
      <c r="AK92" s="25"/>
      <c r="AL92" s="25"/>
      <c r="AM92" s="25"/>
      <c r="AN92" s="25"/>
      <c r="AO92" s="25"/>
      <c r="AP92" s="25"/>
      <c r="AQ92" s="25"/>
      <c r="AR92" s="25"/>
      <c r="AS92" s="25"/>
      <c r="AT92" s="25"/>
      <c r="AU92" s="25"/>
      <c r="AV92" s="25"/>
      <c r="AW92" s="25"/>
      <c r="AX92" s="25"/>
      <c r="AY92" s="28">
        <f>SUM(AY80:AY91)</f>
        <v>7739370832.8767004</v>
      </c>
      <c r="AZ92" s="28">
        <f>SUM(AZ80:AZ91)</f>
        <v>8668095332.8219051</v>
      </c>
      <c r="BA92" s="23"/>
      <c r="BB92" s="23"/>
      <c r="BC92" s="23"/>
      <c r="BD92" s="23"/>
      <c r="BE92" s="23"/>
      <c r="BF92" s="23"/>
      <c r="BG92" s="23"/>
      <c r="BH92" s="23"/>
      <c r="BI92" s="23"/>
      <c r="BJ92" s="23"/>
      <c r="BK92" s="23"/>
      <c r="BL92" s="23"/>
      <c r="BM92" s="23"/>
    </row>
    <row r="93" spans="1:65" ht="13.15" customHeight="1" x14ac:dyDescent="0.2">
      <c r="A93" s="23"/>
      <c r="B93" s="23"/>
      <c r="C93" s="23"/>
      <c r="D93" s="23"/>
      <c r="E93" s="23"/>
      <c r="F93" s="13" t="s">
        <v>231</v>
      </c>
      <c r="G93" s="23"/>
      <c r="H93" s="23"/>
      <c r="I93" s="23"/>
      <c r="J93" s="23"/>
      <c r="K93" s="23"/>
      <c r="L93" s="23"/>
      <c r="M93" s="23"/>
      <c r="N93" s="23"/>
      <c r="O93" s="23"/>
      <c r="P93" s="23"/>
      <c r="Q93" s="23"/>
      <c r="R93" s="23"/>
      <c r="S93" s="23"/>
      <c r="T93" s="23"/>
      <c r="U93" s="23"/>
      <c r="V93" s="23"/>
      <c r="W93" s="23"/>
      <c r="X93" s="23"/>
      <c r="Y93" s="23"/>
      <c r="Z93" s="23"/>
      <c r="AA93" s="23"/>
      <c r="AB93" s="23"/>
      <c r="AC93" s="23"/>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3"/>
      <c r="BB93" s="23"/>
      <c r="BC93" s="23"/>
      <c r="BD93" s="23"/>
      <c r="BE93" s="23"/>
      <c r="BF93" s="23"/>
      <c r="BG93" s="23"/>
      <c r="BH93" s="23"/>
      <c r="BI93" s="23"/>
      <c r="BJ93" s="23"/>
      <c r="BK93" s="23"/>
      <c r="BL93" s="23"/>
      <c r="BM93" s="23"/>
    </row>
    <row r="94" spans="1:65" s="78" customFormat="1" ht="12" customHeight="1" x14ac:dyDescent="0.2">
      <c r="A94" s="41" t="s">
        <v>71</v>
      </c>
      <c r="B94" s="107" t="s">
        <v>426</v>
      </c>
      <c r="C94" s="35"/>
      <c r="D94" s="44" t="s">
        <v>103</v>
      </c>
      <c r="E94" s="54"/>
      <c r="F94" s="54" t="s">
        <v>96</v>
      </c>
      <c r="G94" s="41" t="s">
        <v>348</v>
      </c>
      <c r="H94" s="41"/>
      <c r="I94" s="41" t="s">
        <v>124</v>
      </c>
      <c r="J94" s="41" t="s">
        <v>125</v>
      </c>
      <c r="K94" s="31" t="s">
        <v>25</v>
      </c>
      <c r="L94" s="41"/>
      <c r="M94" s="41"/>
      <c r="N94" s="79">
        <v>100</v>
      </c>
      <c r="O94" s="80">
        <v>230000000</v>
      </c>
      <c r="P94" s="81" t="s">
        <v>233</v>
      </c>
      <c r="Q94" s="41" t="s">
        <v>279</v>
      </c>
      <c r="R94" s="82" t="s">
        <v>234</v>
      </c>
      <c r="S94" s="80">
        <v>230000000</v>
      </c>
      <c r="T94" s="81" t="s">
        <v>280</v>
      </c>
      <c r="U94" s="41"/>
      <c r="V94" s="41"/>
      <c r="W94" s="41" t="s">
        <v>264</v>
      </c>
      <c r="X94" s="41" t="s">
        <v>285</v>
      </c>
      <c r="Y94" s="83">
        <v>0</v>
      </c>
      <c r="Z94" s="83">
        <v>100</v>
      </c>
      <c r="AA94" s="83">
        <v>0</v>
      </c>
      <c r="AB94" s="41"/>
      <c r="AC94" s="41" t="s">
        <v>236</v>
      </c>
      <c r="AD94" s="69"/>
      <c r="AE94" s="84"/>
      <c r="AF94" s="73">
        <v>114875020</v>
      </c>
      <c r="AG94" s="73">
        <f>AF94*1.12</f>
        <v>128660022.40000001</v>
      </c>
      <c r="AH94" s="69"/>
      <c r="AI94" s="84"/>
      <c r="AJ94" s="73">
        <v>114875020</v>
      </c>
      <c r="AK94" s="73">
        <f>AJ94*1.12</f>
        <v>128660022.40000001</v>
      </c>
      <c r="AL94" s="69"/>
      <c r="AM94" s="84"/>
      <c r="AN94" s="75">
        <v>114875020</v>
      </c>
      <c r="AO94" s="75">
        <f>AN94*1.12</f>
        <v>128660022.40000001</v>
      </c>
      <c r="AP94" s="69"/>
      <c r="AQ94" s="84"/>
      <c r="AR94" s="73">
        <v>114875020</v>
      </c>
      <c r="AS94" s="73">
        <f>AR94*1.12</f>
        <v>128660022.40000001</v>
      </c>
      <c r="AT94" s="69"/>
      <c r="AU94" s="84"/>
      <c r="AV94" s="75">
        <v>114875020</v>
      </c>
      <c r="AW94" s="75">
        <f>AV94*1.12</f>
        <v>128660022.40000001</v>
      </c>
      <c r="AX94" s="85"/>
      <c r="AY94" s="85">
        <v>0</v>
      </c>
      <c r="AZ94" s="85">
        <f>AY94*1.12</f>
        <v>0</v>
      </c>
      <c r="BA94" s="41" t="s">
        <v>245</v>
      </c>
      <c r="BB94" s="41" t="s">
        <v>349</v>
      </c>
      <c r="BC94" s="80" t="s">
        <v>350</v>
      </c>
      <c r="BD94" s="41"/>
      <c r="BE94" s="41"/>
      <c r="BF94" s="41"/>
      <c r="BG94" s="41"/>
      <c r="BH94" s="41"/>
      <c r="BI94" s="41"/>
      <c r="BJ94" s="41"/>
      <c r="BK94" s="41"/>
      <c r="BL94" s="41"/>
      <c r="BM94" s="41" t="s">
        <v>507</v>
      </c>
    </row>
    <row r="95" spans="1:65" s="78" customFormat="1" ht="12" customHeight="1" x14ac:dyDescent="0.2">
      <c r="A95" s="41" t="s">
        <v>71</v>
      </c>
      <c r="B95" s="107" t="s">
        <v>426</v>
      </c>
      <c r="C95" s="35"/>
      <c r="D95" s="44" t="s">
        <v>102</v>
      </c>
      <c r="E95" s="54"/>
      <c r="F95" s="47" t="s">
        <v>97</v>
      </c>
      <c r="G95" s="41" t="s">
        <v>348</v>
      </c>
      <c r="H95" s="41"/>
      <c r="I95" s="41" t="s">
        <v>124</v>
      </c>
      <c r="J95" s="41" t="s">
        <v>125</v>
      </c>
      <c r="K95" s="31" t="s">
        <v>25</v>
      </c>
      <c r="L95" s="41"/>
      <c r="M95" s="41"/>
      <c r="N95" s="79">
        <v>100</v>
      </c>
      <c r="O95" s="80">
        <v>230000000</v>
      </c>
      <c r="P95" s="81" t="s">
        <v>233</v>
      </c>
      <c r="Q95" s="41" t="s">
        <v>279</v>
      </c>
      <c r="R95" s="82" t="s">
        <v>234</v>
      </c>
      <c r="S95" s="80">
        <v>230000000</v>
      </c>
      <c r="T95" s="81" t="s">
        <v>75</v>
      </c>
      <c r="U95" s="41"/>
      <c r="V95" s="41"/>
      <c r="W95" s="41" t="s">
        <v>264</v>
      </c>
      <c r="X95" s="41" t="s">
        <v>285</v>
      </c>
      <c r="Y95" s="83">
        <v>0</v>
      </c>
      <c r="Z95" s="83">
        <v>100</v>
      </c>
      <c r="AA95" s="83">
        <v>0</v>
      </c>
      <c r="AB95" s="41"/>
      <c r="AC95" s="41" t="s">
        <v>236</v>
      </c>
      <c r="AD95" s="69"/>
      <c r="AE95" s="84"/>
      <c r="AF95" s="73">
        <v>128973780</v>
      </c>
      <c r="AG95" s="73">
        <f>AF95*1.12</f>
        <v>144450633.60000002</v>
      </c>
      <c r="AH95" s="69"/>
      <c r="AI95" s="84"/>
      <c r="AJ95" s="73">
        <v>128973780</v>
      </c>
      <c r="AK95" s="73">
        <f>AJ95*1.12</f>
        <v>144450633.60000002</v>
      </c>
      <c r="AL95" s="69"/>
      <c r="AM95" s="84"/>
      <c r="AN95" s="75">
        <v>128973780</v>
      </c>
      <c r="AO95" s="75">
        <f>AN95*1.12</f>
        <v>144450633.60000002</v>
      </c>
      <c r="AP95" s="69"/>
      <c r="AQ95" s="84"/>
      <c r="AR95" s="73">
        <v>128973780</v>
      </c>
      <c r="AS95" s="73">
        <f>AR95*1.12</f>
        <v>144450633.60000002</v>
      </c>
      <c r="AT95" s="69"/>
      <c r="AU95" s="84"/>
      <c r="AV95" s="75">
        <v>128973780</v>
      </c>
      <c r="AW95" s="75">
        <f>AV95*1.12</f>
        <v>144450633.60000002</v>
      </c>
      <c r="AX95" s="85"/>
      <c r="AY95" s="85">
        <v>0</v>
      </c>
      <c r="AZ95" s="85">
        <f t="shared" ref="AZ95:AZ127" si="164">AY95*1.12</f>
        <v>0</v>
      </c>
      <c r="BA95" s="41" t="s">
        <v>245</v>
      </c>
      <c r="BB95" s="41" t="s">
        <v>351</v>
      </c>
      <c r="BC95" s="80" t="s">
        <v>352</v>
      </c>
      <c r="BD95" s="41"/>
      <c r="BE95" s="41"/>
      <c r="BF95" s="41"/>
      <c r="BG95" s="41"/>
      <c r="BH95" s="41"/>
      <c r="BI95" s="41"/>
      <c r="BJ95" s="41"/>
      <c r="BK95" s="41"/>
      <c r="BL95" s="41"/>
      <c r="BM95" s="41" t="s">
        <v>507</v>
      </c>
    </row>
    <row r="96" spans="1:65" s="203" customFormat="1" ht="12" customHeight="1" x14ac:dyDescent="0.2">
      <c r="A96" s="223" t="s">
        <v>71</v>
      </c>
      <c r="B96" s="195" t="s">
        <v>426</v>
      </c>
      <c r="C96" s="197"/>
      <c r="D96" s="196" t="s">
        <v>108</v>
      </c>
      <c r="E96" s="197"/>
      <c r="F96" s="197" t="s">
        <v>103</v>
      </c>
      <c r="G96" s="239" t="s">
        <v>139</v>
      </c>
      <c r="H96" s="240"/>
      <c r="I96" s="240" t="s">
        <v>123</v>
      </c>
      <c r="J96" s="240" t="s">
        <v>123</v>
      </c>
      <c r="K96" s="228" t="s">
        <v>25</v>
      </c>
      <c r="L96" s="223"/>
      <c r="M96" s="223"/>
      <c r="N96" s="241">
        <v>100</v>
      </c>
      <c r="O96" s="242">
        <v>230000000</v>
      </c>
      <c r="P96" s="239" t="s">
        <v>233</v>
      </c>
      <c r="Q96" s="223" t="s">
        <v>279</v>
      </c>
      <c r="R96" s="243" t="s">
        <v>234</v>
      </c>
      <c r="S96" s="242">
        <v>230000000</v>
      </c>
      <c r="T96" s="239" t="s">
        <v>132</v>
      </c>
      <c r="U96" s="223"/>
      <c r="V96" s="223"/>
      <c r="W96" s="223" t="s">
        <v>264</v>
      </c>
      <c r="X96" s="223" t="s">
        <v>251</v>
      </c>
      <c r="Y96" s="244">
        <v>0</v>
      </c>
      <c r="Z96" s="244">
        <v>100</v>
      </c>
      <c r="AA96" s="244">
        <v>0</v>
      </c>
      <c r="AB96" s="223"/>
      <c r="AC96" s="223" t="s">
        <v>236</v>
      </c>
      <c r="AD96" s="245"/>
      <c r="AE96" s="246"/>
      <c r="AF96" s="246">
        <v>164919375</v>
      </c>
      <c r="AG96" s="247">
        <f>AF96*1.12</f>
        <v>184709700.00000003</v>
      </c>
      <c r="AH96" s="245"/>
      <c r="AI96" s="246"/>
      <c r="AJ96" s="246">
        <v>164919375</v>
      </c>
      <c r="AK96" s="247">
        <f>AJ96*1.12</f>
        <v>184709700.00000003</v>
      </c>
      <c r="AL96" s="245"/>
      <c r="AM96" s="246"/>
      <c r="AN96" s="246">
        <v>164919375</v>
      </c>
      <c r="AO96" s="248">
        <f>AN96*1.12</f>
        <v>184709700.00000003</v>
      </c>
      <c r="AP96" s="245"/>
      <c r="AQ96" s="249"/>
      <c r="AR96" s="247"/>
      <c r="AS96" s="247"/>
      <c r="AT96" s="245"/>
      <c r="AU96" s="249"/>
      <c r="AV96" s="248"/>
      <c r="AW96" s="248"/>
      <c r="AX96" s="249"/>
      <c r="AY96" s="248">
        <v>0</v>
      </c>
      <c r="AZ96" s="248">
        <f t="shared" si="164"/>
        <v>0</v>
      </c>
      <c r="BA96" s="223" t="s">
        <v>245</v>
      </c>
      <c r="BB96" s="223" t="s">
        <v>353</v>
      </c>
      <c r="BC96" s="239" t="s">
        <v>134</v>
      </c>
      <c r="BD96" s="223"/>
      <c r="BE96" s="223"/>
      <c r="BF96" s="223"/>
      <c r="BG96" s="223"/>
      <c r="BH96" s="223"/>
      <c r="BI96" s="223"/>
      <c r="BJ96" s="223"/>
      <c r="BK96" s="223"/>
      <c r="BL96" s="223"/>
      <c r="BM96" s="223"/>
    </row>
    <row r="97" spans="1:65" s="217" customFormat="1" ht="13.15" customHeight="1" x14ac:dyDescent="0.2">
      <c r="A97" s="234" t="s">
        <v>71</v>
      </c>
      <c r="B97" s="231" t="s">
        <v>426</v>
      </c>
      <c r="C97" s="465"/>
      <c r="D97" s="466" t="s">
        <v>627</v>
      </c>
      <c r="E97" s="465"/>
      <c r="F97" s="465"/>
      <c r="G97" s="259" t="s">
        <v>139</v>
      </c>
      <c r="H97" s="260"/>
      <c r="I97" s="260" t="s">
        <v>123</v>
      </c>
      <c r="J97" s="254" t="s">
        <v>123</v>
      </c>
      <c r="K97" s="252" t="s">
        <v>25</v>
      </c>
      <c r="L97" s="234"/>
      <c r="M97" s="234"/>
      <c r="N97" s="261">
        <v>100</v>
      </c>
      <c r="O97" s="262">
        <v>230000000</v>
      </c>
      <c r="P97" s="259" t="s">
        <v>233</v>
      </c>
      <c r="Q97" s="234" t="s">
        <v>524</v>
      </c>
      <c r="R97" s="263" t="s">
        <v>234</v>
      </c>
      <c r="S97" s="262">
        <v>230000000</v>
      </c>
      <c r="T97" s="259" t="s">
        <v>132</v>
      </c>
      <c r="U97" s="234"/>
      <c r="V97" s="234"/>
      <c r="W97" s="234" t="s">
        <v>479</v>
      </c>
      <c r="X97" s="234" t="s">
        <v>251</v>
      </c>
      <c r="Y97" s="264">
        <v>0</v>
      </c>
      <c r="Z97" s="264">
        <v>100</v>
      </c>
      <c r="AA97" s="264">
        <v>0</v>
      </c>
      <c r="AB97" s="234"/>
      <c r="AC97" s="234" t="s">
        <v>236</v>
      </c>
      <c r="AD97" s="265"/>
      <c r="AE97" s="266"/>
      <c r="AF97" s="235">
        <v>47279062.5</v>
      </c>
      <c r="AG97" s="268">
        <f t="shared" ref="AG97" si="165">AF97*1.12</f>
        <v>52952550.000000007</v>
      </c>
      <c r="AH97" s="236"/>
      <c r="AI97" s="236"/>
      <c r="AJ97" s="235">
        <v>63038750</v>
      </c>
      <c r="AK97" s="268">
        <f>AJ97*1.12</f>
        <v>70603400</v>
      </c>
      <c r="AL97" s="236"/>
      <c r="AM97" s="236"/>
      <c r="AN97" s="235">
        <v>63038750</v>
      </c>
      <c r="AO97" s="268">
        <f>AN97*1.12</f>
        <v>70603400</v>
      </c>
      <c r="AP97" s="236"/>
      <c r="AQ97" s="236"/>
      <c r="AR97" s="236"/>
      <c r="AS97" s="236"/>
      <c r="AT97" s="236"/>
      <c r="AU97" s="236"/>
      <c r="AV97" s="236"/>
      <c r="AW97" s="236"/>
      <c r="AX97" s="236"/>
      <c r="AY97" s="237">
        <f t="shared" ref="AY97" si="166">AF97+AJ97+AN97</f>
        <v>173356562.5</v>
      </c>
      <c r="AZ97" s="237">
        <f t="shared" si="164"/>
        <v>194159350.00000003</v>
      </c>
      <c r="BA97" s="234" t="s">
        <v>245</v>
      </c>
      <c r="BB97" s="234" t="s">
        <v>353</v>
      </c>
      <c r="BC97" s="259" t="s">
        <v>134</v>
      </c>
      <c r="BD97" s="205"/>
      <c r="BE97" s="205"/>
      <c r="BF97" s="205"/>
      <c r="BG97" s="205"/>
      <c r="BH97" s="205"/>
      <c r="BI97" s="205"/>
      <c r="BJ97" s="205"/>
      <c r="BK97" s="205"/>
      <c r="BL97" s="205"/>
      <c r="BM97" s="205" t="s">
        <v>628</v>
      </c>
    </row>
    <row r="98" spans="1:65" s="203" customFormat="1" ht="12" customHeight="1" x14ac:dyDescent="0.2">
      <c r="A98" s="223" t="s">
        <v>71</v>
      </c>
      <c r="B98" s="195" t="s">
        <v>426</v>
      </c>
      <c r="C98" s="194"/>
      <c r="D98" s="196" t="s">
        <v>107</v>
      </c>
      <c r="E98" s="199"/>
      <c r="F98" s="199" t="s">
        <v>104</v>
      </c>
      <c r="G98" s="239" t="s">
        <v>139</v>
      </c>
      <c r="H98" s="240"/>
      <c r="I98" s="240" t="s">
        <v>123</v>
      </c>
      <c r="J98" s="240" t="s">
        <v>123</v>
      </c>
      <c r="K98" s="228" t="s">
        <v>25</v>
      </c>
      <c r="L98" s="223"/>
      <c r="M98" s="223"/>
      <c r="N98" s="241">
        <v>100</v>
      </c>
      <c r="O98" s="242">
        <v>230000000</v>
      </c>
      <c r="P98" s="239" t="s">
        <v>233</v>
      </c>
      <c r="Q98" s="223" t="s">
        <v>279</v>
      </c>
      <c r="R98" s="243" t="s">
        <v>234</v>
      </c>
      <c r="S98" s="242">
        <v>230000000</v>
      </c>
      <c r="T98" s="239" t="s">
        <v>75</v>
      </c>
      <c r="U98" s="223"/>
      <c r="V98" s="223"/>
      <c r="W98" s="223" t="s">
        <v>264</v>
      </c>
      <c r="X98" s="223" t="s">
        <v>251</v>
      </c>
      <c r="Y98" s="244">
        <v>0</v>
      </c>
      <c r="Z98" s="244">
        <v>100</v>
      </c>
      <c r="AA98" s="244">
        <v>0</v>
      </c>
      <c r="AB98" s="223"/>
      <c r="AC98" s="223" t="s">
        <v>236</v>
      </c>
      <c r="AD98" s="245"/>
      <c r="AE98" s="246"/>
      <c r="AF98" s="247">
        <v>143527370</v>
      </c>
      <c r="AG98" s="247">
        <f t="shared" ref="AG98:AG127" si="167">AF98*1.12</f>
        <v>160750654.40000001</v>
      </c>
      <c r="AH98" s="245"/>
      <c r="AI98" s="246"/>
      <c r="AJ98" s="247">
        <v>143527370</v>
      </c>
      <c r="AK98" s="247">
        <f t="shared" ref="AK98:AK127" si="168">AJ98*1.12</f>
        <v>160750654.40000001</v>
      </c>
      <c r="AL98" s="245"/>
      <c r="AM98" s="246"/>
      <c r="AN98" s="248">
        <v>143527370</v>
      </c>
      <c r="AO98" s="248">
        <f t="shared" ref="AO98:AO111" si="169">AN98*1.12</f>
        <v>160750654.40000001</v>
      </c>
      <c r="AP98" s="245"/>
      <c r="AQ98" s="249"/>
      <c r="AR98" s="247"/>
      <c r="AS98" s="247"/>
      <c r="AT98" s="245"/>
      <c r="AU98" s="249"/>
      <c r="AV98" s="248"/>
      <c r="AW98" s="248"/>
      <c r="AX98" s="249"/>
      <c r="AY98" s="248">
        <v>0</v>
      </c>
      <c r="AZ98" s="248">
        <f t="shared" si="164"/>
        <v>0</v>
      </c>
      <c r="BA98" s="223" t="s">
        <v>245</v>
      </c>
      <c r="BB98" s="223" t="s">
        <v>351</v>
      </c>
      <c r="BC98" s="239" t="s">
        <v>136</v>
      </c>
      <c r="BD98" s="223"/>
      <c r="BE98" s="223"/>
      <c r="BF98" s="223"/>
      <c r="BG98" s="223"/>
      <c r="BH98" s="223"/>
      <c r="BI98" s="223"/>
      <c r="BJ98" s="223"/>
      <c r="BK98" s="223"/>
      <c r="BL98" s="223"/>
      <c r="BM98" s="223"/>
    </row>
    <row r="99" spans="1:65" s="217" customFormat="1" ht="13.15" customHeight="1" x14ac:dyDescent="0.2">
      <c r="A99" s="234" t="s">
        <v>71</v>
      </c>
      <c r="B99" s="231" t="s">
        <v>426</v>
      </c>
      <c r="C99" s="204"/>
      <c r="D99" s="466" t="s">
        <v>629</v>
      </c>
      <c r="E99" s="207"/>
      <c r="F99" s="207"/>
      <c r="G99" s="259" t="s">
        <v>139</v>
      </c>
      <c r="H99" s="260"/>
      <c r="I99" s="260" t="s">
        <v>123</v>
      </c>
      <c r="J99" s="254" t="s">
        <v>123</v>
      </c>
      <c r="K99" s="252" t="s">
        <v>25</v>
      </c>
      <c r="L99" s="234"/>
      <c r="M99" s="234"/>
      <c r="N99" s="261">
        <v>100</v>
      </c>
      <c r="O99" s="262">
        <v>230000000</v>
      </c>
      <c r="P99" s="259" t="s">
        <v>233</v>
      </c>
      <c r="Q99" s="234" t="s">
        <v>524</v>
      </c>
      <c r="R99" s="263" t="s">
        <v>234</v>
      </c>
      <c r="S99" s="262">
        <v>230000000</v>
      </c>
      <c r="T99" s="259" t="s">
        <v>75</v>
      </c>
      <c r="U99" s="234"/>
      <c r="V99" s="234"/>
      <c r="W99" s="234" t="s">
        <v>479</v>
      </c>
      <c r="X99" s="234" t="s">
        <v>251</v>
      </c>
      <c r="Y99" s="264">
        <v>0</v>
      </c>
      <c r="Z99" s="264">
        <v>100</v>
      </c>
      <c r="AA99" s="264">
        <v>0</v>
      </c>
      <c r="AB99" s="234"/>
      <c r="AC99" s="234" t="s">
        <v>236</v>
      </c>
      <c r="AD99" s="265"/>
      <c r="AE99" s="266"/>
      <c r="AF99" s="235">
        <v>14137500</v>
      </c>
      <c r="AG99" s="268">
        <f t="shared" si="167"/>
        <v>15834000.000000002</v>
      </c>
      <c r="AH99" s="236"/>
      <c r="AI99" s="236"/>
      <c r="AJ99" s="235">
        <v>18850000</v>
      </c>
      <c r="AK99" s="268">
        <f>AJ99*1.12</f>
        <v>21112000.000000004</v>
      </c>
      <c r="AL99" s="236"/>
      <c r="AM99" s="236"/>
      <c r="AN99" s="235">
        <v>18850000</v>
      </c>
      <c r="AO99" s="268">
        <f>AN99*1.12</f>
        <v>21112000.000000004</v>
      </c>
      <c r="AP99" s="236"/>
      <c r="AQ99" s="236"/>
      <c r="AR99" s="236"/>
      <c r="AS99" s="236"/>
      <c r="AT99" s="236"/>
      <c r="AU99" s="236"/>
      <c r="AV99" s="236"/>
      <c r="AW99" s="236"/>
      <c r="AX99" s="236"/>
      <c r="AY99" s="237">
        <f t="shared" ref="AY99" si="170">AF99+AJ99+AN99</f>
        <v>51837500</v>
      </c>
      <c r="AZ99" s="237">
        <f t="shared" si="164"/>
        <v>58058000.000000007</v>
      </c>
      <c r="BA99" s="234" t="s">
        <v>245</v>
      </c>
      <c r="BB99" s="234" t="s">
        <v>351</v>
      </c>
      <c r="BC99" s="259" t="s">
        <v>136</v>
      </c>
      <c r="BD99" s="205"/>
      <c r="BE99" s="205"/>
      <c r="BF99" s="205"/>
      <c r="BG99" s="205"/>
      <c r="BH99" s="205"/>
      <c r="BI99" s="205"/>
      <c r="BJ99" s="205"/>
      <c r="BK99" s="205"/>
      <c r="BL99" s="205"/>
      <c r="BM99" s="205" t="s">
        <v>628</v>
      </c>
    </row>
    <row r="100" spans="1:65" s="203" customFormat="1" ht="12" customHeight="1" x14ac:dyDescent="0.2">
      <c r="A100" s="223" t="s">
        <v>71</v>
      </c>
      <c r="B100" s="195" t="s">
        <v>426</v>
      </c>
      <c r="C100" s="194"/>
      <c r="D100" s="196" t="s">
        <v>111</v>
      </c>
      <c r="E100" s="199"/>
      <c r="F100" s="199" t="s">
        <v>105</v>
      </c>
      <c r="G100" s="239" t="s">
        <v>139</v>
      </c>
      <c r="H100" s="240"/>
      <c r="I100" s="240" t="s">
        <v>123</v>
      </c>
      <c r="J100" s="240" t="s">
        <v>123</v>
      </c>
      <c r="K100" s="228" t="s">
        <v>25</v>
      </c>
      <c r="L100" s="223"/>
      <c r="M100" s="223"/>
      <c r="N100" s="241">
        <v>100</v>
      </c>
      <c r="O100" s="242">
        <v>230000000</v>
      </c>
      <c r="P100" s="239" t="s">
        <v>233</v>
      </c>
      <c r="Q100" s="223" t="s">
        <v>279</v>
      </c>
      <c r="R100" s="243" t="s">
        <v>234</v>
      </c>
      <c r="S100" s="242">
        <v>230000000</v>
      </c>
      <c r="T100" s="239" t="s">
        <v>280</v>
      </c>
      <c r="U100" s="223"/>
      <c r="V100" s="223"/>
      <c r="W100" s="223" t="s">
        <v>264</v>
      </c>
      <c r="X100" s="223" t="s">
        <v>251</v>
      </c>
      <c r="Y100" s="244">
        <v>0</v>
      </c>
      <c r="Z100" s="244">
        <v>100</v>
      </c>
      <c r="AA100" s="244">
        <v>0</v>
      </c>
      <c r="AB100" s="223"/>
      <c r="AC100" s="223" t="s">
        <v>236</v>
      </c>
      <c r="AD100" s="245"/>
      <c r="AE100" s="246"/>
      <c r="AF100" s="247">
        <v>164672825</v>
      </c>
      <c r="AG100" s="247">
        <f t="shared" si="167"/>
        <v>184433564.00000003</v>
      </c>
      <c r="AH100" s="245"/>
      <c r="AI100" s="246"/>
      <c r="AJ100" s="247">
        <v>164672825</v>
      </c>
      <c r="AK100" s="247">
        <f t="shared" si="168"/>
        <v>184433564.00000003</v>
      </c>
      <c r="AL100" s="245"/>
      <c r="AM100" s="246"/>
      <c r="AN100" s="248">
        <v>164672825</v>
      </c>
      <c r="AO100" s="248">
        <f t="shared" si="169"/>
        <v>184433564.00000003</v>
      </c>
      <c r="AP100" s="245"/>
      <c r="AQ100" s="249"/>
      <c r="AR100" s="247"/>
      <c r="AS100" s="247"/>
      <c r="AT100" s="245"/>
      <c r="AU100" s="249"/>
      <c r="AV100" s="248"/>
      <c r="AW100" s="248"/>
      <c r="AX100" s="249"/>
      <c r="AY100" s="248">
        <v>0</v>
      </c>
      <c r="AZ100" s="248">
        <f t="shared" si="164"/>
        <v>0</v>
      </c>
      <c r="BA100" s="223" t="s">
        <v>245</v>
      </c>
      <c r="BB100" s="223" t="s">
        <v>354</v>
      </c>
      <c r="BC100" s="239" t="s">
        <v>270</v>
      </c>
      <c r="BD100" s="223"/>
      <c r="BE100" s="223"/>
      <c r="BF100" s="223"/>
      <c r="BG100" s="223"/>
      <c r="BH100" s="223"/>
      <c r="BI100" s="223"/>
      <c r="BJ100" s="223"/>
      <c r="BK100" s="223"/>
      <c r="BL100" s="223"/>
      <c r="BM100" s="223"/>
    </row>
    <row r="101" spans="1:65" s="217" customFormat="1" ht="13.15" customHeight="1" x14ac:dyDescent="0.2">
      <c r="A101" s="234" t="s">
        <v>71</v>
      </c>
      <c r="B101" s="231" t="s">
        <v>426</v>
      </c>
      <c r="C101" s="204"/>
      <c r="D101" s="466" t="s">
        <v>630</v>
      </c>
      <c r="E101" s="207"/>
      <c r="F101" s="207"/>
      <c r="G101" s="259" t="s">
        <v>139</v>
      </c>
      <c r="H101" s="260"/>
      <c r="I101" s="260" t="s">
        <v>123</v>
      </c>
      <c r="J101" s="254" t="s">
        <v>123</v>
      </c>
      <c r="K101" s="252" t="s">
        <v>25</v>
      </c>
      <c r="L101" s="234"/>
      <c r="M101" s="234"/>
      <c r="N101" s="261">
        <v>100</v>
      </c>
      <c r="O101" s="262">
        <v>230000000</v>
      </c>
      <c r="P101" s="259" t="s">
        <v>233</v>
      </c>
      <c r="Q101" s="234" t="s">
        <v>524</v>
      </c>
      <c r="R101" s="263" t="s">
        <v>234</v>
      </c>
      <c r="S101" s="262">
        <v>230000000</v>
      </c>
      <c r="T101" s="259" t="s">
        <v>280</v>
      </c>
      <c r="U101" s="234"/>
      <c r="V101" s="234"/>
      <c r="W101" s="234" t="s">
        <v>479</v>
      </c>
      <c r="X101" s="234" t="s">
        <v>251</v>
      </c>
      <c r="Y101" s="264">
        <v>0</v>
      </c>
      <c r="Z101" s="264">
        <v>100</v>
      </c>
      <c r="AA101" s="264">
        <v>0</v>
      </c>
      <c r="AB101" s="234"/>
      <c r="AC101" s="234" t="s">
        <v>236</v>
      </c>
      <c r="AD101" s="265"/>
      <c r="AE101" s="266"/>
      <c r="AF101" s="235">
        <v>47094150</v>
      </c>
      <c r="AG101" s="268">
        <f t="shared" si="167"/>
        <v>52745448.000000007</v>
      </c>
      <c r="AH101" s="236"/>
      <c r="AI101" s="236"/>
      <c r="AJ101" s="235">
        <v>62792200</v>
      </c>
      <c r="AK101" s="268">
        <f>AJ101*1.12</f>
        <v>70327264</v>
      </c>
      <c r="AL101" s="236"/>
      <c r="AM101" s="236"/>
      <c r="AN101" s="235">
        <v>62792200</v>
      </c>
      <c r="AO101" s="268">
        <f>AN101*1.12</f>
        <v>70327264</v>
      </c>
      <c r="AP101" s="236"/>
      <c r="AQ101" s="236"/>
      <c r="AR101" s="236"/>
      <c r="AS101" s="236"/>
      <c r="AT101" s="236"/>
      <c r="AU101" s="236"/>
      <c r="AV101" s="236"/>
      <c r="AW101" s="236"/>
      <c r="AX101" s="236"/>
      <c r="AY101" s="237">
        <f t="shared" ref="AY101" si="171">AF101+AJ101+AN101</f>
        <v>172678550</v>
      </c>
      <c r="AZ101" s="237">
        <f t="shared" si="164"/>
        <v>193399976.00000003</v>
      </c>
      <c r="BA101" s="234" t="s">
        <v>245</v>
      </c>
      <c r="BB101" s="234" t="s">
        <v>354</v>
      </c>
      <c r="BC101" s="259" t="s">
        <v>270</v>
      </c>
      <c r="BD101" s="205"/>
      <c r="BE101" s="205"/>
      <c r="BF101" s="205"/>
      <c r="BG101" s="205"/>
      <c r="BH101" s="205"/>
      <c r="BI101" s="205"/>
      <c r="BJ101" s="205"/>
      <c r="BK101" s="205"/>
      <c r="BL101" s="205"/>
      <c r="BM101" s="205" t="s">
        <v>628</v>
      </c>
    </row>
    <row r="102" spans="1:65" s="203" customFormat="1" ht="12" customHeight="1" x14ac:dyDescent="0.2">
      <c r="A102" s="223" t="s">
        <v>71</v>
      </c>
      <c r="B102" s="195" t="s">
        <v>426</v>
      </c>
      <c r="C102" s="194"/>
      <c r="D102" s="196" t="s">
        <v>114</v>
      </c>
      <c r="E102" s="199"/>
      <c r="F102" s="199" t="s">
        <v>106</v>
      </c>
      <c r="G102" s="239" t="s">
        <v>139</v>
      </c>
      <c r="H102" s="240"/>
      <c r="I102" s="240" t="s">
        <v>123</v>
      </c>
      <c r="J102" s="240" t="s">
        <v>123</v>
      </c>
      <c r="K102" s="228" t="s">
        <v>25</v>
      </c>
      <c r="L102" s="223"/>
      <c r="M102" s="223"/>
      <c r="N102" s="241">
        <v>100</v>
      </c>
      <c r="O102" s="242">
        <v>230000000</v>
      </c>
      <c r="P102" s="239" t="s">
        <v>233</v>
      </c>
      <c r="Q102" s="223" t="s">
        <v>279</v>
      </c>
      <c r="R102" s="243" t="s">
        <v>234</v>
      </c>
      <c r="S102" s="242">
        <v>230000000</v>
      </c>
      <c r="T102" s="239" t="s">
        <v>140</v>
      </c>
      <c r="U102" s="223"/>
      <c r="V102" s="223"/>
      <c r="W102" s="223" t="s">
        <v>264</v>
      </c>
      <c r="X102" s="223" t="s">
        <v>251</v>
      </c>
      <c r="Y102" s="244">
        <v>0</v>
      </c>
      <c r="Z102" s="244">
        <v>100</v>
      </c>
      <c r="AA102" s="244">
        <v>0</v>
      </c>
      <c r="AB102" s="223"/>
      <c r="AC102" s="223" t="s">
        <v>236</v>
      </c>
      <c r="AD102" s="245"/>
      <c r="AE102" s="246"/>
      <c r="AF102" s="247">
        <v>149490495</v>
      </c>
      <c r="AG102" s="247">
        <f t="shared" si="167"/>
        <v>167429354.40000001</v>
      </c>
      <c r="AH102" s="245"/>
      <c r="AI102" s="246"/>
      <c r="AJ102" s="247">
        <v>149490495</v>
      </c>
      <c r="AK102" s="247">
        <f t="shared" si="168"/>
        <v>167429354.40000001</v>
      </c>
      <c r="AL102" s="245"/>
      <c r="AM102" s="246"/>
      <c r="AN102" s="248">
        <v>149490495</v>
      </c>
      <c r="AO102" s="248">
        <f t="shared" si="169"/>
        <v>167429354.40000001</v>
      </c>
      <c r="AP102" s="245"/>
      <c r="AQ102" s="249"/>
      <c r="AR102" s="247"/>
      <c r="AS102" s="247"/>
      <c r="AT102" s="245"/>
      <c r="AU102" s="249"/>
      <c r="AV102" s="248"/>
      <c r="AW102" s="248"/>
      <c r="AX102" s="249"/>
      <c r="AY102" s="248">
        <v>0</v>
      </c>
      <c r="AZ102" s="248">
        <f t="shared" si="164"/>
        <v>0</v>
      </c>
      <c r="BA102" s="223" t="s">
        <v>245</v>
      </c>
      <c r="BB102" s="223" t="s">
        <v>355</v>
      </c>
      <c r="BC102" s="239" t="s">
        <v>137</v>
      </c>
      <c r="BD102" s="223"/>
      <c r="BE102" s="223"/>
      <c r="BF102" s="223"/>
      <c r="BG102" s="223"/>
      <c r="BH102" s="223"/>
      <c r="BI102" s="223"/>
      <c r="BJ102" s="223"/>
      <c r="BK102" s="223"/>
      <c r="BL102" s="223"/>
      <c r="BM102" s="223"/>
    </row>
    <row r="103" spans="1:65" s="217" customFormat="1" ht="13.15" customHeight="1" x14ac:dyDescent="0.2">
      <c r="A103" s="234" t="s">
        <v>71</v>
      </c>
      <c r="B103" s="231" t="s">
        <v>426</v>
      </c>
      <c r="C103" s="204"/>
      <c r="D103" s="466" t="s">
        <v>631</v>
      </c>
      <c r="E103" s="207"/>
      <c r="F103" s="207"/>
      <c r="G103" s="259" t="s">
        <v>139</v>
      </c>
      <c r="H103" s="260"/>
      <c r="I103" s="260" t="s">
        <v>123</v>
      </c>
      <c r="J103" s="254" t="s">
        <v>123</v>
      </c>
      <c r="K103" s="252" t="s">
        <v>25</v>
      </c>
      <c r="L103" s="234"/>
      <c r="M103" s="234"/>
      <c r="N103" s="261">
        <v>100</v>
      </c>
      <c r="O103" s="262">
        <v>230000000</v>
      </c>
      <c r="P103" s="259" t="s">
        <v>233</v>
      </c>
      <c r="Q103" s="234" t="s">
        <v>524</v>
      </c>
      <c r="R103" s="263" t="s">
        <v>234</v>
      </c>
      <c r="S103" s="262">
        <v>230000000</v>
      </c>
      <c r="T103" s="259" t="s">
        <v>140</v>
      </c>
      <c r="U103" s="234"/>
      <c r="V103" s="234"/>
      <c r="W103" s="234" t="s">
        <v>479</v>
      </c>
      <c r="X103" s="234" t="s">
        <v>251</v>
      </c>
      <c r="Y103" s="264">
        <v>0</v>
      </c>
      <c r="Z103" s="264">
        <v>100</v>
      </c>
      <c r="AA103" s="264">
        <v>0</v>
      </c>
      <c r="AB103" s="234"/>
      <c r="AC103" s="234" t="s">
        <v>236</v>
      </c>
      <c r="AD103" s="265"/>
      <c r="AE103" s="266"/>
      <c r="AF103" s="235">
        <v>46623183.75</v>
      </c>
      <c r="AG103" s="268">
        <f t="shared" si="167"/>
        <v>52217965.800000004</v>
      </c>
      <c r="AH103" s="236"/>
      <c r="AI103" s="236"/>
      <c r="AJ103" s="235">
        <v>62164245</v>
      </c>
      <c r="AK103" s="268">
        <f>AJ103*1.12</f>
        <v>69623954.400000006</v>
      </c>
      <c r="AL103" s="236"/>
      <c r="AM103" s="236"/>
      <c r="AN103" s="235">
        <v>62164245</v>
      </c>
      <c r="AO103" s="268">
        <f>AN103*1.12</f>
        <v>69623954.400000006</v>
      </c>
      <c r="AP103" s="236"/>
      <c r="AQ103" s="236"/>
      <c r="AR103" s="236"/>
      <c r="AS103" s="236"/>
      <c r="AT103" s="236"/>
      <c r="AU103" s="236"/>
      <c r="AV103" s="236"/>
      <c r="AW103" s="236"/>
      <c r="AX103" s="236"/>
      <c r="AY103" s="237">
        <f t="shared" ref="AY103" si="172">AF103+AJ103+AN103</f>
        <v>170951673.75</v>
      </c>
      <c r="AZ103" s="237">
        <f t="shared" si="164"/>
        <v>191465874.60000002</v>
      </c>
      <c r="BA103" s="234" t="s">
        <v>245</v>
      </c>
      <c r="BB103" s="234" t="s">
        <v>355</v>
      </c>
      <c r="BC103" s="259" t="s">
        <v>137</v>
      </c>
      <c r="BD103" s="205"/>
      <c r="BE103" s="205"/>
      <c r="BF103" s="205"/>
      <c r="BG103" s="205"/>
      <c r="BH103" s="205"/>
      <c r="BI103" s="205"/>
      <c r="BJ103" s="205"/>
      <c r="BK103" s="205"/>
      <c r="BL103" s="205"/>
      <c r="BM103" s="205" t="s">
        <v>628</v>
      </c>
    </row>
    <row r="104" spans="1:65" s="203" customFormat="1" ht="12" customHeight="1" x14ac:dyDescent="0.2">
      <c r="A104" s="223" t="s">
        <v>71</v>
      </c>
      <c r="B104" s="195" t="s">
        <v>426</v>
      </c>
      <c r="C104" s="194"/>
      <c r="D104" s="196" t="s">
        <v>112</v>
      </c>
      <c r="E104" s="199"/>
      <c r="F104" s="199" t="s">
        <v>107</v>
      </c>
      <c r="G104" s="239" t="s">
        <v>139</v>
      </c>
      <c r="H104" s="240"/>
      <c r="I104" s="240" t="s">
        <v>123</v>
      </c>
      <c r="J104" s="240" t="s">
        <v>123</v>
      </c>
      <c r="K104" s="228" t="s">
        <v>25</v>
      </c>
      <c r="L104" s="223"/>
      <c r="M104" s="223"/>
      <c r="N104" s="241">
        <v>100</v>
      </c>
      <c r="O104" s="242">
        <v>230000000</v>
      </c>
      <c r="P104" s="239" t="s">
        <v>233</v>
      </c>
      <c r="Q104" s="223" t="s">
        <v>279</v>
      </c>
      <c r="R104" s="243" t="s">
        <v>234</v>
      </c>
      <c r="S104" s="242">
        <v>230000000</v>
      </c>
      <c r="T104" s="239" t="s">
        <v>72</v>
      </c>
      <c r="U104" s="223"/>
      <c r="V104" s="223"/>
      <c r="W104" s="223" t="s">
        <v>264</v>
      </c>
      <c r="X104" s="223" t="s">
        <v>251</v>
      </c>
      <c r="Y104" s="244">
        <v>0</v>
      </c>
      <c r="Z104" s="244">
        <v>100</v>
      </c>
      <c r="AA104" s="244">
        <v>0</v>
      </c>
      <c r="AB104" s="223"/>
      <c r="AC104" s="223" t="s">
        <v>236</v>
      </c>
      <c r="AD104" s="245"/>
      <c r="AE104" s="246"/>
      <c r="AF104" s="247">
        <v>108554250</v>
      </c>
      <c r="AG104" s="247">
        <f t="shared" si="167"/>
        <v>121580760.00000001</v>
      </c>
      <c r="AH104" s="245"/>
      <c r="AI104" s="246"/>
      <c r="AJ104" s="247">
        <v>108554250</v>
      </c>
      <c r="AK104" s="247">
        <f t="shared" si="168"/>
        <v>121580760.00000001</v>
      </c>
      <c r="AL104" s="245"/>
      <c r="AM104" s="246"/>
      <c r="AN104" s="248">
        <v>108554250</v>
      </c>
      <c r="AO104" s="248">
        <f t="shared" si="169"/>
        <v>121580760.00000001</v>
      </c>
      <c r="AP104" s="245"/>
      <c r="AQ104" s="249"/>
      <c r="AR104" s="247"/>
      <c r="AS104" s="247"/>
      <c r="AT104" s="245"/>
      <c r="AU104" s="249"/>
      <c r="AV104" s="248"/>
      <c r="AW104" s="248"/>
      <c r="AX104" s="249"/>
      <c r="AY104" s="248">
        <v>0</v>
      </c>
      <c r="AZ104" s="248">
        <f t="shared" si="164"/>
        <v>0</v>
      </c>
      <c r="BA104" s="223" t="s">
        <v>245</v>
      </c>
      <c r="BB104" s="223" t="s">
        <v>356</v>
      </c>
      <c r="BC104" s="250" t="s">
        <v>357</v>
      </c>
      <c r="BD104" s="223"/>
      <c r="BE104" s="223"/>
      <c r="BF104" s="223"/>
      <c r="BG104" s="223"/>
      <c r="BH104" s="223"/>
      <c r="BI104" s="223"/>
      <c r="BJ104" s="223"/>
      <c r="BK104" s="223"/>
      <c r="BL104" s="223"/>
      <c r="BM104" s="223"/>
    </row>
    <row r="105" spans="1:65" s="217" customFormat="1" ht="13.15" customHeight="1" x14ac:dyDescent="0.2">
      <c r="A105" s="234" t="s">
        <v>71</v>
      </c>
      <c r="B105" s="231" t="s">
        <v>426</v>
      </c>
      <c r="C105" s="204"/>
      <c r="D105" s="466" t="s">
        <v>113</v>
      </c>
      <c r="E105" s="207"/>
      <c r="F105" s="207"/>
      <c r="G105" s="259" t="s">
        <v>139</v>
      </c>
      <c r="H105" s="260"/>
      <c r="I105" s="260" t="s">
        <v>123</v>
      </c>
      <c r="J105" s="254" t="s">
        <v>123</v>
      </c>
      <c r="K105" s="252" t="s">
        <v>25</v>
      </c>
      <c r="L105" s="234"/>
      <c r="M105" s="234"/>
      <c r="N105" s="261">
        <v>100</v>
      </c>
      <c r="O105" s="262">
        <v>230000000</v>
      </c>
      <c r="P105" s="259" t="s">
        <v>233</v>
      </c>
      <c r="Q105" s="234" t="s">
        <v>524</v>
      </c>
      <c r="R105" s="263" t="s">
        <v>234</v>
      </c>
      <c r="S105" s="262">
        <v>230000000</v>
      </c>
      <c r="T105" s="259" t="s">
        <v>72</v>
      </c>
      <c r="U105" s="234"/>
      <c r="V105" s="234"/>
      <c r="W105" s="234" t="s">
        <v>479</v>
      </c>
      <c r="X105" s="234" t="s">
        <v>251</v>
      </c>
      <c r="Y105" s="264">
        <v>0</v>
      </c>
      <c r="Z105" s="264">
        <v>100</v>
      </c>
      <c r="AA105" s="264">
        <v>0</v>
      </c>
      <c r="AB105" s="234"/>
      <c r="AC105" s="234" t="s">
        <v>236</v>
      </c>
      <c r="AD105" s="265"/>
      <c r="AE105" s="266"/>
      <c r="AF105" s="235">
        <v>81415687.5</v>
      </c>
      <c r="AG105" s="268">
        <f t="shared" si="167"/>
        <v>91185570.000000015</v>
      </c>
      <c r="AH105" s="236"/>
      <c r="AI105" s="236"/>
      <c r="AJ105" s="268">
        <v>108554250</v>
      </c>
      <c r="AK105" s="268">
        <f t="shared" si="168"/>
        <v>121580760.00000001</v>
      </c>
      <c r="AL105" s="265"/>
      <c r="AM105" s="266"/>
      <c r="AN105" s="272">
        <v>108554250</v>
      </c>
      <c r="AO105" s="272">
        <f t="shared" si="169"/>
        <v>121580760.00000001</v>
      </c>
      <c r="AP105" s="236"/>
      <c r="AQ105" s="236"/>
      <c r="AR105" s="236"/>
      <c r="AS105" s="236"/>
      <c r="AT105" s="236"/>
      <c r="AU105" s="236"/>
      <c r="AV105" s="236"/>
      <c r="AW105" s="236"/>
      <c r="AX105" s="236"/>
      <c r="AY105" s="237">
        <f t="shared" ref="AY105" si="173">AF105+AJ105+AN105</f>
        <v>298524187.5</v>
      </c>
      <c r="AZ105" s="237">
        <f t="shared" si="164"/>
        <v>334347090.00000006</v>
      </c>
      <c r="BA105" s="234" t="s">
        <v>245</v>
      </c>
      <c r="BB105" s="279" t="s">
        <v>356</v>
      </c>
      <c r="BC105" s="468" t="s">
        <v>357</v>
      </c>
      <c r="BD105" s="205"/>
      <c r="BE105" s="205"/>
      <c r="BF105" s="205"/>
      <c r="BG105" s="205"/>
      <c r="BH105" s="205"/>
      <c r="BI105" s="205"/>
      <c r="BJ105" s="205"/>
      <c r="BK105" s="205"/>
      <c r="BL105" s="205"/>
      <c r="BM105" s="205" t="s">
        <v>628</v>
      </c>
    </row>
    <row r="106" spans="1:65" s="78" customFormat="1" ht="12" customHeight="1" x14ac:dyDescent="0.2">
      <c r="A106" s="41" t="s">
        <v>71</v>
      </c>
      <c r="B106" s="107" t="s">
        <v>426</v>
      </c>
      <c r="C106" s="35"/>
      <c r="D106" s="44" t="s">
        <v>105</v>
      </c>
      <c r="E106" s="54"/>
      <c r="F106" s="54" t="s">
        <v>99</v>
      </c>
      <c r="G106" s="81" t="s">
        <v>138</v>
      </c>
      <c r="H106" s="90"/>
      <c r="I106" s="90" t="s">
        <v>133</v>
      </c>
      <c r="J106" s="90" t="s">
        <v>133</v>
      </c>
      <c r="K106" s="31" t="s">
        <v>25</v>
      </c>
      <c r="L106" s="41"/>
      <c r="M106" s="41"/>
      <c r="N106" s="79">
        <v>100</v>
      </c>
      <c r="O106" s="80">
        <v>230000000</v>
      </c>
      <c r="P106" s="81" t="s">
        <v>233</v>
      </c>
      <c r="Q106" s="41" t="s">
        <v>279</v>
      </c>
      <c r="R106" s="82" t="s">
        <v>234</v>
      </c>
      <c r="S106" s="80">
        <v>230000000</v>
      </c>
      <c r="T106" s="81" t="s">
        <v>75</v>
      </c>
      <c r="U106" s="41"/>
      <c r="V106" s="41"/>
      <c r="W106" s="41" t="s">
        <v>264</v>
      </c>
      <c r="X106" s="41" t="s">
        <v>251</v>
      </c>
      <c r="Y106" s="83">
        <v>0</v>
      </c>
      <c r="Z106" s="83">
        <v>100</v>
      </c>
      <c r="AA106" s="83">
        <v>0</v>
      </c>
      <c r="AB106" s="41"/>
      <c r="AC106" s="41" t="s">
        <v>236</v>
      </c>
      <c r="AD106" s="69"/>
      <c r="AE106" s="84"/>
      <c r="AF106" s="73">
        <v>51387600</v>
      </c>
      <c r="AG106" s="73">
        <f t="shared" si="167"/>
        <v>57554112.000000007</v>
      </c>
      <c r="AH106" s="69"/>
      <c r="AI106" s="84"/>
      <c r="AJ106" s="73">
        <v>51387600</v>
      </c>
      <c r="AK106" s="73">
        <f t="shared" si="168"/>
        <v>57554112.000000007</v>
      </c>
      <c r="AL106" s="69"/>
      <c r="AM106" s="84"/>
      <c r="AN106" s="75">
        <v>51387600</v>
      </c>
      <c r="AO106" s="75">
        <f t="shared" si="169"/>
        <v>57554112.000000007</v>
      </c>
      <c r="AP106" s="69"/>
      <c r="AQ106" s="85"/>
      <c r="AR106" s="73"/>
      <c r="AS106" s="73"/>
      <c r="AT106" s="69"/>
      <c r="AU106" s="85"/>
      <c r="AV106" s="75"/>
      <c r="AW106" s="75"/>
      <c r="AX106" s="85"/>
      <c r="AY106" s="75">
        <v>0</v>
      </c>
      <c r="AZ106" s="75">
        <v>0</v>
      </c>
      <c r="BA106" s="41" t="s">
        <v>245</v>
      </c>
      <c r="BB106" s="41" t="s">
        <v>358</v>
      </c>
      <c r="BC106" s="81" t="s">
        <v>135</v>
      </c>
      <c r="BD106" s="41"/>
      <c r="BE106" s="41"/>
      <c r="BF106" s="41"/>
      <c r="BG106" s="41"/>
      <c r="BH106" s="41"/>
      <c r="BI106" s="41"/>
      <c r="BJ106" s="41"/>
      <c r="BK106" s="41"/>
      <c r="BL106" s="41"/>
      <c r="BM106" s="41"/>
    </row>
    <row r="107" spans="1:65" s="78" customFormat="1" ht="13.15" customHeight="1" x14ac:dyDescent="0.25">
      <c r="A107" s="41" t="s">
        <v>71</v>
      </c>
      <c r="B107" s="107" t="s">
        <v>426</v>
      </c>
      <c r="C107" s="35"/>
      <c r="D107" s="44" t="s">
        <v>523</v>
      </c>
      <c r="E107" s="54"/>
      <c r="F107" s="54" t="s">
        <v>99</v>
      </c>
      <c r="G107" s="81" t="s">
        <v>138</v>
      </c>
      <c r="H107" s="90"/>
      <c r="I107" s="90" t="s">
        <v>133</v>
      </c>
      <c r="J107" s="90" t="s">
        <v>133</v>
      </c>
      <c r="K107" s="31" t="s">
        <v>25</v>
      </c>
      <c r="L107" s="41"/>
      <c r="M107" s="41"/>
      <c r="N107" s="79">
        <v>100</v>
      </c>
      <c r="O107" s="80">
        <v>230000000</v>
      </c>
      <c r="P107" s="81" t="s">
        <v>233</v>
      </c>
      <c r="Q107" s="87" t="s">
        <v>524</v>
      </c>
      <c r="R107" s="82" t="s">
        <v>234</v>
      </c>
      <c r="S107" s="80">
        <v>230000000</v>
      </c>
      <c r="T107" s="81" t="s">
        <v>75</v>
      </c>
      <c r="U107" s="41"/>
      <c r="V107" s="41"/>
      <c r="W107" s="34" t="s">
        <v>479</v>
      </c>
      <c r="X107" s="87" t="s">
        <v>251</v>
      </c>
      <c r="Y107" s="83">
        <v>0</v>
      </c>
      <c r="Z107" s="83">
        <v>100</v>
      </c>
      <c r="AA107" s="83">
        <v>0</v>
      </c>
      <c r="AB107" s="41"/>
      <c r="AC107" s="41" t="s">
        <v>236</v>
      </c>
      <c r="AD107" s="69"/>
      <c r="AE107" s="84"/>
      <c r="AF107" s="327">
        <v>40107157</v>
      </c>
      <c r="AG107" s="104">
        <f t="shared" si="167"/>
        <v>44920015.840000004</v>
      </c>
      <c r="AH107" s="16"/>
      <c r="AI107" s="16"/>
      <c r="AJ107" s="328">
        <v>53471770</v>
      </c>
      <c r="AK107" s="329">
        <f t="shared" si="168"/>
        <v>59888382.400000006</v>
      </c>
      <c r="AL107" s="16"/>
      <c r="AM107" s="16"/>
      <c r="AN107" s="328">
        <v>53471770</v>
      </c>
      <c r="AO107" s="329">
        <f t="shared" si="169"/>
        <v>59888382.400000006</v>
      </c>
      <c r="AP107" s="16"/>
      <c r="AQ107" s="16"/>
      <c r="AR107" s="16"/>
      <c r="AS107" s="16"/>
      <c r="AT107" s="16"/>
      <c r="AU107" s="16"/>
      <c r="AV107" s="16"/>
      <c r="AW107" s="16"/>
      <c r="AX107" s="16"/>
      <c r="AY107" s="118">
        <f t="shared" ref="AY107:AY126" si="174">AF107+AJ107+AN107+AR107+AV107</f>
        <v>147050697</v>
      </c>
      <c r="AZ107" s="102">
        <f t="shared" si="164"/>
        <v>164696780.64000002</v>
      </c>
      <c r="BA107" s="329" t="s">
        <v>245</v>
      </c>
      <c r="BB107" s="330" t="s">
        <v>358</v>
      </c>
      <c r="BC107" s="35" t="s">
        <v>135</v>
      </c>
      <c r="BD107" s="15"/>
      <c r="BE107" s="15"/>
      <c r="BF107" s="15"/>
      <c r="BG107" s="15"/>
      <c r="BH107" s="15"/>
      <c r="BI107" s="15"/>
      <c r="BJ107" s="15"/>
      <c r="BK107" s="15"/>
      <c r="BL107" s="15"/>
      <c r="BM107" s="41"/>
    </row>
    <row r="108" spans="1:65" s="78" customFormat="1" ht="12" customHeight="1" x14ac:dyDescent="0.2">
      <c r="A108" s="41" t="s">
        <v>71</v>
      </c>
      <c r="B108" s="107" t="s">
        <v>426</v>
      </c>
      <c r="C108" s="35"/>
      <c r="D108" s="44" t="s">
        <v>106</v>
      </c>
      <c r="E108" s="54"/>
      <c r="F108" s="54" t="s">
        <v>101</v>
      </c>
      <c r="G108" s="81" t="s">
        <v>138</v>
      </c>
      <c r="H108" s="90"/>
      <c r="I108" s="90" t="s">
        <v>133</v>
      </c>
      <c r="J108" s="90" t="s">
        <v>133</v>
      </c>
      <c r="K108" s="31" t="s">
        <v>25</v>
      </c>
      <c r="L108" s="41"/>
      <c r="M108" s="41"/>
      <c r="N108" s="79">
        <v>100</v>
      </c>
      <c r="O108" s="80">
        <v>230000000</v>
      </c>
      <c r="P108" s="81" t="s">
        <v>233</v>
      </c>
      <c r="Q108" s="41" t="s">
        <v>279</v>
      </c>
      <c r="R108" s="82" t="s">
        <v>234</v>
      </c>
      <c r="S108" s="80">
        <v>230000000</v>
      </c>
      <c r="T108" s="81" t="s">
        <v>280</v>
      </c>
      <c r="U108" s="41"/>
      <c r="V108" s="41"/>
      <c r="W108" s="41" t="s">
        <v>264</v>
      </c>
      <c r="X108" s="41" t="s">
        <v>251</v>
      </c>
      <c r="Y108" s="83">
        <v>0</v>
      </c>
      <c r="Z108" s="83">
        <v>100</v>
      </c>
      <c r="AA108" s="83">
        <v>0</v>
      </c>
      <c r="AB108" s="41"/>
      <c r="AC108" s="41" t="s">
        <v>236</v>
      </c>
      <c r="AD108" s="69"/>
      <c r="AE108" s="84"/>
      <c r="AF108" s="73">
        <v>9672960</v>
      </c>
      <c r="AG108" s="73">
        <f t="shared" si="167"/>
        <v>10833715.200000001</v>
      </c>
      <c r="AH108" s="69"/>
      <c r="AI108" s="84"/>
      <c r="AJ108" s="73">
        <v>9672960</v>
      </c>
      <c r="AK108" s="73">
        <f t="shared" si="168"/>
        <v>10833715.200000001</v>
      </c>
      <c r="AL108" s="69"/>
      <c r="AM108" s="84"/>
      <c r="AN108" s="75">
        <v>9672960</v>
      </c>
      <c r="AO108" s="75">
        <f t="shared" si="169"/>
        <v>10833715.200000001</v>
      </c>
      <c r="AP108" s="69"/>
      <c r="AQ108" s="85"/>
      <c r="AR108" s="73"/>
      <c r="AS108" s="73"/>
      <c r="AT108" s="69"/>
      <c r="AU108" s="85"/>
      <c r="AV108" s="75"/>
      <c r="AW108" s="75"/>
      <c r="AX108" s="85"/>
      <c r="AY108" s="75">
        <v>0</v>
      </c>
      <c r="AZ108" s="75">
        <v>0</v>
      </c>
      <c r="BA108" s="41" t="s">
        <v>245</v>
      </c>
      <c r="BB108" s="41" t="s">
        <v>359</v>
      </c>
      <c r="BC108" s="90" t="s">
        <v>269</v>
      </c>
      <c r="BD108" s="41"/>
      <c r="BE108" s="41"/>
      <c r="BF108" s="41"/>
      <c r="BG108" s="41"/>
      <c r="BH108" s="41"/>
      <c r="BI108" s="41"/>
      <c r="BJ108" s="41"/>
      <c r="BK108" s="41"/>
      <c r="BL108" s="41"/>
      <c r="BM108" s="41"/>
    </row>
    <row r="109" spans="1:65" s="78" customFormat="1" ht="13.15" customHeight="1" x14ac:dyDescent="0.25">
      <c r="A109" s="41" t="s">
        <v>71</v>
      </c>
      <c r="B109" s="107" t="s">
        <v>426</v>
      </c>
      <c r="C109" s="35"/>
      <c r="D109" s="44" t="s">
        <v>525</v>
      </c>
      <c r="E109" s="54"/>
      <c r="F109" s="54" t="s">
        <v>101</v>
      </c>
      <c r="G109" s="81" t="s">
        <v>138</v>
      </c>
      <c r="H109" s="90"/>
      <c r="I109" s="90" t="s">
        <v>133</v>
      </c>
      <c r="J109" s="90" t="s">
        <v>133</v>
      </c>
      <c r="K109" s="31" t="s">
        <v>25</v>
      </c>
      <c r="L109" s="41"/>
      <c r="M109" s="41"/>
      <c r="N109" s="79">
        <v>100</v>
      </c>
      <c r="O109" s="80">
        <v>230000000</v>
      </c>
      <c r="P109" s="81" t="s">
        <v>233</v>
      </c>
      <c r="Q109" s="87" t="s">
        <v>524</v>
      </c>
      <c r="R109" s="82" t="s">
        <v>234</v>
      </c>
      <c r="S109" s="80">
        <v>230000000</v>
      </c>
      <c r="T109" s="81" t="s">
        <v>280</v>
      </c>
      <c r="U109" s="41"/>
      <c r="V109" s="41"/>
      <c r="W109" s="34" t="s">
        <v>479</v>
      </c>
      <c r="X109" s="331" t="s">
        <v>251</v>
      </c>
      <c r="Y109" s="83">
        <v>0</v>
      </c>
      <c r="Z109" s="83">
        <v>100</v>
      </c>
      <c r="AA109" s="83">
        <v>0</v>
      </c>
      <c r="AB109" s="41"/>
      <c r="AC109" s="41" t="s">
        <v>236</v>
      </c>
      <c r="AD109" s="69"/>
      <c r="AE109" s="84"/>
      <c r="AF109" s="332">
        <v>7254720</v>
      </c>
      <c r="AG109" s="104">
        <f t="shared" si="167"/>
        <v>8125286.4000000004</v>
      </c>
      <c r="AH109" s="333"/>
      <c r="AI109" s="333"/>
      <c r="AJ109" s="104">
        <v>9672960</v>
      </c>
      <c r="AK109" s="104">
        <f t="shared" si="168"/>
        <v>10833715.200000001</v>
      </c>
      <c r="AL109" s="104"/>
      <c r="AM109" s="104"/>
      <c r="AN109" s="104">
        <v>9672960</v>
      </c>
      <c r="AO109" s="104">
        <f t="shared" si="169"/>
        <v>10833715.200000001</v>
      </c>
      <c r="AP109" s="333"/>
      <c r="AQ109" s="333"/>
      <c r="AR109" s="333"/>
      <c r="AS109" s="333"/>
      <c r="AT109" s="333"/>
      <c r="AU109" s="333"/>
      <c r="AV109" s="333"/>
      <c r="AW109" s="333"/>
      <c r="AX109" s="333"/>
      <c r="AY109" s="118">
        <f t="shared" si="174"/>
        <v>26600640</v>
      </c>
      <c r="AZ109" s="102">
        <f t="shared" si="164"/>
        <v>29792716.800000004</v>
      </c>
      <c r="BA109" s="329" t="s">
        <v>245</v>
      </c>
      <c r="BB109" s="330" t="s">
        <v>359</v>
      </c>
      <c r="BC109" s="35" t="s">
        <v>269</v>
      </c>
      <c r="BD109" s="334"/>
      <c r="BE109" s="334"/>
      <c r="BF109" s="334"/>
      <c r="BG109" s="334"/>
      <c r="BH109" s="334"/>
      <c r="BI109" s="334"/>
      <c r="BJ109" s="334"/>
      <c r="BK109" s="334"/>
      <c r="BL109" s="334"/>
      <c r="BM109" s="41"/>
    </row>
    <row r="110" spans="1:65" s="78" customFormat="1" ht="12" customHeight="1" x14ac:dyDescent="0.2">
      <c r="A110" s="41" t="s">
        <v>71</v>
      </c>
      <c r="B110" s="107" t="s">
        <v>426</v>
      </c>
      <c r="C110" s="35"/>
      <c r="D110" s="44" t="s">
        <v>104</v>
      </c>
      <c r="E110" s="54"/>
      <c r="F110" s="54" t="s">
        <v>102</v>
      </c>
      <c r="G110" s="81" t="s">
        <v>138</v>
      </c>
      <c r="H110" s="90"/>
      <c r="I110" s="90" t="s">
        <v>133</v>
      </c>
      <c r="J110" s="90" t="s">
        <v>133</v>
      </c>
      <c r="K110" s="31" t="s">
        <v>25</v>
      </c>
      <c r="L110" s="41"/>
      <c r="M110" s="41"/>
      <c r="N110" s="79">
        <v>100</v>
      </c>
      <c r="O110" s="80">
        <v>230000000</v>
      </c>
      <c r="P110" s="81" t="s">
        <v>233</v>
      </c>
      <c r="Q110" s="41" t="s">
        <v>279</v>
      </c>
      <c r="R110" s="82" t="s">
        <v>234</v>
      </c>
      <c r="S110" s="80">
        <v>230000000</v>
      </c>
      <c r="T110" s="81" t="s">
        <v>72</v>
      </c>
      <c r="U110" s="41"/>
      <c r="V110" s="41"/>
      <c r="W110" s="41" t="s">
        <v>264</v>
      </c>
      <c r="X110" s="41" t="s">
        <v>251</v>
      </c>
      <c r="Y110" s="83">
        <v>0</v>
      </c>
      <c r="Z110" s="83">
        <v>100</v>
      </c>
      <c r="AA110" s="83">
        <v>0</v>
      </c>
      <c r="AB110" s="41"/>
      <c r="AC110" s="41" t="s">
        <v>236</v>
      </c>
      <c r="AD110" s="69"/>
      <c r="AE110" s="84"/>
      <c r="AF110" s="73">
        <v>40903170</v>
      </c>
      <c r="AG110" s="73">
        <f t="shared" si="167"/>
        <v>45811550.400000006</v>
      </c>
      <c r="AH110" s="69"/>
      <c r="AI110" s="84"/>
      <c r="AJ110" s="73">
        <v>40903170</v>
      </c>
      <c r="AK110" s="73">
        <f t="shared" si="168"/>
        <v>45811550.400000006</v>
      </c>
      <c r="AL110" s="69"/>
      <c r="AM110" s="84"/>
      <c r="AN110" s="75">
        <v>40903170</v>
      </c>
      <c r="AO110" s="75">
        <f t="shared" si="169"/>
        <v>45811550.400000006</v>
      </c>
      <c r="AP110" s="69"/>
      <c r="AQ110" s="85"/>
      <c r="AR110" s="73"/>
      <c r="AS110" s="73"/>
      <c r="AT110" s="69"/>
      <c r="AU110" s="85"/>
      <c r="AV110" s="75"/>
      <c r="AW110" s="75"/>
      <c r="AX110" s="85"/>
      <c r="AY110" s="75">
        <v>0</v>
      </c>
      <c r="AZ110" s="75">
        <v>0</v>
      </c>
      <c r="BA110" s="41" t="s">
        <v>245</v>
      </c>
      <c r="BB110" s="41" t="s">
        <v>360</v>
      </c>
      <c r="BC110" s="91" t="s">
        <v>361</v>
      </c>
      <c r="BD110" s="41"/>
      <c r="BE110" s="41"/>
      <c r="BF110" s="41"/>
      <c r="BG110" s="41"/>
      <c r="BH110" s="41"/>
      <c r="BI110" s="41"/>
      <c r="BJ110" s="41"/>
      <c r="BK110" s="41"/>
      <c r="BL110" s="41"/>
      <c r="BM110" s="41"/>
    </row>
    <row r="111" spans="1:65" s="78" customFormat="1" ht="13.15" customHeight="1" x14ac:dyDescent="0.25">
      <c r="A111" s="41" t="s">
        <v>71</v>
      </c>
      <c r="B111" s="107" t="s">
        <v>426</v>
      </c>
      <c r="C111" s="35"/>
      <c r="D111" s="44" t="s">
        <v>526</v>
      </c>
      <c r="E111" s="54"/>
      <c r="F111" s="54" t="s">
        <v>102</v>
      </c>
      <c r="G111" s="81" t="s">
        <v>138</v>
      </c>
      <c r="H111" s="90"/>
      <c r="I111" s="90" t="s">
        <v>133</v>
      </c>
      <c r="J111" s="90" t="s">
        <v>133</v>
      </c>
      <c r="K111" s="31" t="s">
        <v>25</v>
      </c>
      <c r="L111" s="41"/>
      <c r="M111" s="41"/>
      <c r="N111" s="79">
        <v>100</v>
      </c>
      <c r="O111" s="80">
        <v>230000000</v>
      </c>
      <c r="P111" s="81" t="s">
        <v>233</v>
      </c>
      <c r="Q111" s="87" t="s">
        <v>524</v>
      </c>
      <c r="R111" s="82" t="s">
        <v>234</v>
      </c>
      <c r="S111" s="80">
        <v>230000000</v>
      </c>
      <c r="T111" s="81" t="s">
        <v>72</v>
      </c>
      <c r="U111" s="41"/>
      <c r="V111" s="41"/>
      <c r="W111" s="34" t="s">
        <v>479</v>
      </c>
      <c r="X111" s="87" t="s">
        <v>251</v>
      </c>
      <c r="Y111" s="83">
        <v>0</v>
      </c>
      <c r="Z111" s="83">
        <v>100</v>
      </c>
      <c r="AA111" s="83">
        <v>0</v>
      </c>
      <c r="AB111" s="41"/>
      <c r="AC111" s="41" t="s">
        <v>236</v>
      </c>
      <c r="AD111" s="69"/>
      <c r="AE111" s="84"/>
      <c r="AF111" s="332">
        <v>30677377.5</v>
      </c>
      <c r="AG111" s="104">
        <f t="shared" si="167"/>
        <v>34358662.800000004</v>
      </c>
      <c r="AH111" s="16"/>
      <c r="AI111" s="16"/>
      <c r="AJ111" s="104">
        <v>40903170</v>
      </c>
      <c r="AK111" s="104">
        <f t="shared" si="168"/>
        <v>45811550.400000006</v>
      </c>
      <c r="AL111" s="104"/>
      <c r="AM111" s="104"/>
      <c r="AN111" s="104">
        <v>40903170</v>
      </c>
      <c r="AO111" s="104">
        <f t="shared" si="169"/>
        <v>45811550.400000006</v>
      </c>
      <c r="AP111" s="16"/>
      <c r="AQ111" s="16"/>
      <c r="AR111" s="16"/>
      <c r="AS111" s="16"/>
      <c r="AT111" s="16"/>
      <c r="AU111" s="16"/>
      <c r="AV111" s="16"/>
      <c r="AW111" s="16"/>
      <c r="AX111" s="16"/>
      <c r="AY111" s="118">
        <f t="shared" si="174"/>
        <v>112483717.5</v>
      </c>
      <c r="AZ111" s="102">
        <f t="shared" si="164"/>
        <v>125981763.60000001</v>
      </c>
      <c r="BA111" s="329" t="s">
        <v>245</v>
      </c>
      <c r="BB111" s="330" t="s">
        <v>360</v>
      </c>
      <c r="BC111" s="35" t="s">
        <v>361</v>
      </c>
      <c r="BD111" s="15"/>
      <c r="BE111" s="15"/>
      <c r="BF111" s="15"/>
      <c r="BG111" s="15"/>
      <c r="BH111" s="15"/>
      <c r="BI111" s="15"/>
      <c r="BJ111" s="15"/>
      <c r="BK111" s="15"/>
      <c r="BL111" s="15"/>
      <c r="BM111" s="41"/>
    </row>
    <row r="112" spans="1:65" s="78" customFormat="1" ht="12" customHeight="1" x14ac:dyDescent="0.2">
      <c r="A112" s="41" t="s">
        <v>362</v>
      </c>
      <c r="B112" s="107" t="s">
        <v>426</v>
      </c>
      <c r="C112" s="35"/>
      <c r="D112" s="54"/>
      <c r="E112" s="54"/>
      <c r="F112" s="54" t="s">
        <v>91</v>
      </c>
      <c r="G112" s="41" t="s">
        <v>363</v>
      </c>
      <c r="H112" s="41"/>
      <c r="I112" s="41" t="s">
        <v>364</v>
      </c>
      <c r="J112" s="41" t="s">
        <v>364</v>
      </c>
      <c r="K112" s="31" t="s">
        <v>25</v>
      </c>
      <c r="L112" s="41"/>
      <c r="M112" s="41"/>
      <c r="N112" s="92">
        <v>30</v>
      </c>
      <c r="O112" s="41">
        <v>230000000</v>
      </c>
      <c r="P112" s="41" t="s">
        <v>233</v>
      </c>
      <c r="Q112" s="41" t="s">
        <v>272</v>
      </c>
      <c r="R112" s="82" t="s">
        <v>234</v>
      </c>
      <c r="S112" s="41">
        <v>230000000</v>
      </c>
      <c r="T112" s="41" t="s">
        <v>68</v>
      </c>
      <c r="U112" s="41"/>
      <c r="V112" s="41" t="s">
        <v>235</v>
      </c>
      <c r="W112" s="41"/>
      <c r="X112" s="41"/>
      <c r="Y112" s="83">
        <v>0</v>
      </c>
      <c r="Z112" s="83">
        <v>90</v>
      </c>
      <c r="AA112" s="83">
        <v>10</v>
      </c>
      <c r="AB112" s="41"/>
      <c r="AC112" s="41" t="s">
        <v>236</v>
      </c>
      <c r="AD112" s="69"/>
      <c r="AE112" s="84"/>
      <c r="AF112" s="73">
        <v>214020000</v>
      </c>
      <c r="AG112" s="73">
        <f t="shared" si="167"/>
        <v>239702400.00000003</v>
      </c>
      <c r="AH112" s="69"/>
      <c r="AI112" s="84"/>
      <c r="AJ112" s="73">
        <v>214020000</v>
      </c>
      <c r="AK112" s="73">
        <f t="shared" si="168"/>
        <v>239702400.00000003</v>
      </c>
      <c r="AL112" s="69"/>
      <c r="AM112" s="84"/>
      <c r="AN112" s="75"/>
      <c r="AO112" s="75"/>
      <c r="AP112" s="69"/>
      <c r="AQ112" s="85"/>
      <c r="AR112" s="73"/>
      <c r="AS112" s="73"/>
      <c r="AT112" s="69"/>
      <c r="AU112" s="85"/>
      <c r="AV112" s="75"/>
      <c r="AW112" s="75"/>
      <c r="AX112" s="85"/>
      <c r="AY112" s="75">
        <v>0</v>
      </c>
      <c r="AZ112" s="75">
        <f t="shared" si="164"/>
        <v>0</v>
      </c>
      <c r="BA112" s="41" t="s">
        <v>245</v>
      </c>
      <c r="BB112" s="41" t="s">
        <v>365</v>
      </c>
      <c r="BC112" s="41" t="s">
        <v>366</v>
      </c>
      <c r="BD112" s="41"/>
      <c r="BE112" s="41"/>
      <c r="BF112" s="41"/>
      <c r="BG112" s="41"/>
      <c r="BH112" s="41"/>
      <c r="BI112" s="41"/>
      <c r="BJ112" s="41"/>
      <c r="BK112" s="41"/>
      <c r="BL112" s="41"/>
      <c r="BM112" s="41"/>
    </row>
    <row r="113" spans="1:65" s="78" customFormat="1" ht="12" customHeight="1" x14ac:dyDescent="0.2">
      <c r="A113" s="31" t="s">
        <v>87</v>
      </c>
      <c r="B113" s="31"/>
      <c r="C113" s="35"/>
      <c r="D113" s="54"/>
      <c r="E113" s="54"/>
      <c r="F113" s="54" t="s">
        <v>92</v>
      </c>
      <c r="G113" s="41" t="s">
        <v>141</v>
      </c>
      <c r="H113" s="41"/>
      <c r="I113" s="41" t="s">
        <v>127</v>
      </c>
      <c r="J113" s="41" t="s">
        <v>127</v>
      </c>
      <c r="K113" s="31" t="s">
        <v>25</v>
      </c>
      <c r="L113" s="31"/>
      <c r="M113" s="31"/>
      <c r="N113" s="70">
        <v>100</v>
      </c>
      <c r="O113" s="31" t="s">
        <v>232</v>
      </c>
      <c r="P113" s="41" t="s">
        <v>233</v>
      </c>
      <c r="Q113" s="31" t="s">
        <v>272</v>
      </c>
      <c r="R113" s="71" t="s">
        <v>234</v>
      </c>
      <c r="S113" s="31" t="s">
        <v>232</v>
      </c>
      <c r="T113" s="41" t="s">
        <v>132</v>
      </c>
      <c r="U113" s="31"/>
      <c r="V113" s="31"/>
      <c r="W113" s="31" t="s">
        <v>264</v>
      </c>
      <c r="X113" s="31" t="s">
        <v>251</v>
      </c>
      <c r="Y113" s="37">
        <v>0</v>
      </c>
      <c r="Z113" s="37">
        <v>100</v>
      </c>
      <c r="AA113" s="37">
        <v>0</v>
      </c>
      <c r="AB113" s="31"/>
      <c r="AC113" s="31" t="s">
        <v>236</v>
      </c>
      <c r="AD113" s="69"/>
      <c r="AE113" s="72"/>
      <c r="AF113" s="72">
        <v>143376584.24000001</v>
      </c>
      <c r="AG113" s="73">
        <f t="shared" si="167"/>
        <v>160581774.34880003</v>
      </c>
      <c r="AH113" s="69"/>
      <c r="AI113" s="72"/>
      <c r="AJ113" s="72">
        <v>143376584.24000001</v>
      </c>
      <c r="AK113" s="73">
        <f t="shared" si="168"/>
        <v>160581774.34880003</v>
      </c>
      <c r="AL113" s="69"/>
      <c r="AM113" s="72"/>
      <c r="AN113" s="72">
        <v>143376584.24000001</v>
      </c>
      <c r="AO113" s="74">
        <f>AN113*1.12</f>
        <v>160581774.34880003</v>
      </c>
      <c r="AP113" s="69"/>
      <c r="AQ113" s="51"/>
      <c r="AR113" s="74"/>
      <c r="AS113" s="74"/>
      <c r="AT113" s="53"/>
      <c r="AU113" s="51"/>
      <c r="AV113" s="51"/>
      <c r="AW113" s="51"/>
      <c r="AX113" s="85"/>
      <c r="AY113" s="75">
        <v>0</v>
      </c>
      <c r="AZ113" s="75">
        <f t="shared" si="164"/>
        <v>0</v>
      </c>
      <c r="BA113" s="76" t="s">
        <v>245</v>
      </c>
      <c r="BB113" s="77" t="s">
        <v>367</v>
      </c>
      <c r="BC113" s="77" t="s">
        <v>368</v>
      </c>
      <c r="BD113" s="31"/>
      <c r="BE113" s="31"/>
      <c r="BF113" s="41"/>
      <c r="BG113" s="31"/>
      <c r="BH113" s="31"/>
      <c r="BI113" s="41"/>
      <c r="BJ113" s="31"/>
      <c r="BK113" s="31"/>
      <c r="BL113" s="41"/>
      <c r="BM113" s="41"/>
    </row>
    <row r="114" spans="1:65" s="78" customFormat="1" ht="12" customHeight="1" x14ac:dyDescent="0.2">
      <c r="A114" s="31" t="s">
        <v>87</v>
      </c>
      <c r="B114" s="107" t="s">
        <v>426</v>
      </c>
      <c r="C114" s="35"/>
      <c r="D114" s="152" t="s">
        <v>96</v>
      </c>
      <c r="E114" s="54"/>
      <c r="F114" s="54" t="s">
        <v>418</v>
      </c>
      <c r="G114" s="41" t="s">
        <v>141</v>
      </c>
      <c r="H114" s="41"/>
      <c r="I114" s="41" t="s">
        <v>127</v>
      </c>
      <c r="J114" s="41" t="s">
        <v>127</v>
      </c>
      <c r="K114" s="31" t="s">
        <v>25</v>
      </c>
      <c r="L114" s="31"/>
      <c r="M114" s="31"/>
      <c r="N114" s="70">
        <v>100</v>
      </c>
      <c r="O114" s="31" t="s">
        <v>232</v>
      </c>
      <c r="P114" s="41" t="s">
        <v>233</v>
      </c>
      <c r="Q114" s="41" t="s">
        <v>279</v>
      </c>
      <c r="R114" s="71" t="s">
        <v>234</v>
      </c>
      <c r="S114" s="31" t="s">
        <v>232</v>
      </c>
      <c r="T114" s="41" t="s">
        <v>132</v>
      </c>
      <c r="U114" s="31"/>
      <c r="V114" s="31"/>
      <c r="W114" s="31" t="s">
        <v>264</v>
      </c>
      <c r="X114" s="31" t="s">
        <v>251</v>
      </c>
      <c r="Y114" s="37">
        <v>0</v>
      </c>
      <c r="Z114" s="37">
        <v>100</v>
      </c>
      <c r="AA114" s="37">
        <v>0</v>
      </c>
      <c r="AB114" s="31"/>
      <c r="AC114" s="31" t="s">
        <v>236</v>
      </c>
      <c r="AD114" s="69"/>
      <c r="AE114" s="72"/>
      <c r="AF114" s="72">
        <v>143376584.24000001</v>
      </c>
      <c r="AG114" s="73">
        <f t="shared" si="167"/>
        <v>160581774.34880003</v>
      </c>
      <c r="AH114" s="69"/>
      <c r="AI114" s="72"/>
      <c r="AJ114" s="72">
        <v>143376584.24000001</v>
      </c>
      <c r="AK114" s="73">
        <f t="shared" si="168"/>
        <v>160581774.34880003</v>
      </c>
      <c r="AL114" s="69"/>
      <c r="AM114" s="72"/>
      <c r="AN114" s="72">
        <v>143376584.24000001</v>
      </c>
      <c r="AO114" s="74">
        <f>AN114*1.12</f>
        <v>160581774.34880003</v>
      </c>
      <c r="AP114" s="69"/>
      <c r="AQ114" s="51"/>
      <c r="AR114" s="74"/>
      <c r="AS114" s="74"/>
      <c r="AT114" s="53"/>
      <c r="AU114" s="51"/>
      <c r="AV114" s="51"/>
      <c r="AW114" s="51"/>
      <c r="AX114" s="85"/>
      <c r="AY114" s="75">
        <f t="shared" si="174"/>
        <v>430129752.72000003</v>
      </c>
      <c r="AZ114" s="75">
        <f t="shared" si="164"/>
        <v>481745323.04640007</v>
      </c>
      <c r="BA114" s="76" t="s">
        <v>245</v>
      </c>
      <c r="BB114" s="77" t="s">
        <v>367</v>
      </c>
      <c r="BC114" s="77" t="s">
        <v>368</v>
      </c>
      <c r="BD114" s="31"/>
      <c r="BE114" s="31"/>
      <c r="BF114" s="41"/>
      <c r="BG114" s="31"/>
      <c r="BH114" s="31"/>
      <c r="BI114" s="41"/>
      <c r="BJ114" s="31"/>
      <c r="BK114" s="31"/>
      <c r="BL114" s="41"/>
      <c r="BM114" s="41"/>
    </row>
    <row r="115" spans="1:65" s="78" customFormat="1" ht="12" customHeight="1" x14ac:dyDescent="0.2">
      <c r="A115" s="31" t="s">
        <v>87</v>
      </c>
      <c r="B115" s="31"/>
      <c r="C115" s="35"/>
      <c r="D115" s="54"/>
      <c r="E115" s="54"/>
      <c r="F115" s="54" t="s">
        <v>93</v>
      </c>
      <c r="G115" s="41" t="s">
        <v>141</v>
      </c>
      <c r="H115" s="41"/>
      <c r="I115" s="41" t="s">
        <v>127</v>
      </c>
      <c r="J115" s="41" t="s">
        <v>127</v>
      </c>
      <c r="K115" s="31" t="s">
        <v>25</v>
      </c>
      <c r="L115" s="31"/>
      <c r="M115" s="31"/>
      <c r="N115" s="70">
        <v>100</v>
      </c>
      <c r="O115" s="31" t="s">
        <v>232</v>
      </c>
      <c r="P115" s="41" t="s">
        <v>233</v>
      </c>
      <c r="Q115" s="31" t="s">
        <v>272</v>
      </c>
      <c r="R115" s="71" t="s">
        <v>234</v>
      </c>
      <c r="S115" s="31" t="s">
        <v>232</v>
      </c>
      <c r="T115" s="41" t="s">
        <v>75</v>
      </c>
      <c r="U115" s="31"/>
      <c r="V115" s="31"/>
      <c r="W115" s="31" t="s">
        <v>264</v>
      </c>
      <c r="X115" s="31" t="s">
        <v>251</v>
      </c>
      <c r="Y115" s="37">
        <v>0</v>
      </c>
      <c r="Z115" s="37">
        <v>100</v>
      </c>
      <c r="AA115" s="37">
        <v>0</v>
      </c>
      <c r="AB115" s="31"/>
      <c r="AC115" s="31" t="s">
        <v>236</v>
      </c>
      <c r="AD115" s="69"/>
      <c r="AE115" s="72"/>
      <c r="AF115" s="72">
        <v>125175374</v>
      </c>
      <c r="AG115" s="73">
        <f t="shared" si="167"/>
        <v>140196418.88000003</v>
      </c>
      <c r="AH115" s="69"/>
      <c r="AI115" s="72"/>
      <c r="AJ115" s="72">
        <v>125175374</v>
      </c>
      <c r="AK115" s="73">
        <f t="shared" si="168"/>
        <v>140196418.88000003</v>
      </c>
      <c r="AL115" s="69"/>
      <c r="AM115" s="72"/>
      <c r="AN115" s="72">
        <v>125175374</v>
      </c>
      <c r="AO115" s="74">
        <f t="shared" ref="AO115:AO127" si="175">AN115*1.12</f>
        <v>140196418.88000003</v>
      </c>
      <c r="AP115" s="69"/>
      <c r="AQ115" s="51"/>
      <c r="AR115" s="74"/>
      <c r="AS115" s="74"/>
      <c r="AT115" s="53"/>
      <c r="AU115" s="51"/>
      <c r="AV115" s="51"/>
      <c r="AW115" s="51"/>
      <c r="AX115" s="85"/>
      <c r="AY115" s="75">
        <v>0</v>
      </c>
      <c r="AZ115" s="75">
        <f t="shared" si="164"/>
        <v>0</v>
      </c>
      <c r="BA115" s="76" t="s">
        <v>245</v>
      </c>
      <c r="BB115" s="77" t="s">
        <v>369</v>
      </c>
      <c r="BC115" s="77" t="s">
        <v>370</v>
      </c>
      <c r="BD115" s="31"/>
      <c r="BE115" s="31"/>
      <c r="BF115" s="41"/>
      <c r="BG115" s="31"/>
      <c r="BH115" s="31"/>
      <c r="BI115" s="41"/>
      <c r="BJ115" s="31"/>
      <c r="BK115" s="31"/>
      <c r="BL115" s="41"/>
      <c r="BM115" s="41"/>
    </row>
    <row r="116" spans="1:65" s="78" customFormat="1" ht="12" customHeight="1" x14ac:dyDescent="0.2">
      <c r="A116" s="31" t="s">
        <v>87</v>
      </c>
      <c r="B116" s="107" t="s">
        <v>426</v>
      </c>
      <c r="C116" s="35"/>
      <c r="D116" s="152" t="s">
        <v>101</v>
      </c>
      <c r="E116" s="54"/>
      <c r="F116" s="54" t="s">
        <v>419</v>
      </c>
      <c r="G116" s="41" t="s">
        <v>141</v>
      </c>
      <c r="H116" s="41"/>
      <c r="I116" s="41" t="s">
        <v>127</v>
      </c>
      <c r="J116" s="41" t="s">
        <v>127</v>
      </c>
      <c r="K116" s="31" t="s">
        <v>25</v>
      </c>
      <c r="L116" s="31"/>
      <c r="M116" s="31"/>
      <c r="N116" s="70">
        <v>100</v>
      </c>
      <c r="O116" s="31" t="s">
        <v>232</v>
      </c>
      <c r="P116" s="41" t="s">
        <v>233</v>
      </c>
      <c r="Q116" s="41" t="s">
        <v>279</v>
      </c>
      <c r="R116" s="71" t="s">
        <v>234</v>
      </c>
      <c r="S116" s="31" t="s">
        <v>232</v>
      </c>
      <c r="T116" s="41" t="s">
        <v>75</v>
      </c>
      <c r="U116" s="31"/>
      <c r="V116" s="31"/>
      <c r="W116" s="31" t="s">
        <v>264</v>
      </c>
      <c r="X116" s="31" t="s">
        <v>251</v>
      </c>
      <c r="Y116" s="37">
        <v>0</v>
      </c>
      <c r="Z116" s="37">
        <v>100</v>
      </c>
      <c r="AA116" s="37">
        <v>0</v>
      </c>
      <c r="AB116" s="31"/>
      <c r="AC116" s="31" t="s">
        <v>236</v>
      </c>
      <c r="AD116" s="69"/>
      <c r="AE116" s="72"/>
      <c r="AF116" s="72">
        <v>125175374</v>
      </c>
      <c r="AG116" s="73">
        <f t="shared" si="167"/>
        <v>140196418.88000003</v>
      </c>
      <c r="AH116" s="69"/>
      <c r="AI116" s="72"/>
      <c r="AJ116" s="72">
        <v>125175374</v>
      </c>
      <c r="AK116" s="73">
        <f t="shared" si="168"/>
        <v>140196418.88000003</v>
      </c>
      <c r="AL116" s="69"/>
      <c r="AM116" s="72"/>
      <c r="AN116" s="72">
        <v>125175374</v>
      </c>
      <c r="AO116" s="74">
        <f t="shared" si="175"/>
        <v>140196418.88000003</v>
      </c>
      <c r="AP116" s="69"/>
      <c r="AQ116" s="51"/>
      <c r="AR116" s="74"/>
      <c r="AS116" s="74"/>
      <c r="AT116" s="53"/>
      <c r="AU116" s="51"/>
      <c r="AV116" s="51"/>
      <c r="AW116" s="51"/>
      <c r="AX116" s="85"/>
      <c r="AY116" s="75">
        <f t="shared" si="174"/>
        <v>375526122</v>
      </c>
      <c r="AZ116" s="75">
        <f t="shared" si="164"/>
        <v>420589256.64000005</v>
      </c>
      <c r="BA116" s="76" t="s">
        <v>245</v>
      </c>
      <c r="BB116" s="77" t="s">
        <v>369</v>
      </c>
      <c r="BC116" s="77" t="s">
        <v>370</v>
      </c>
      <c r="BD116" s="31"/>
      <c r="BE116" s="31"/>
      <c r="BF116" s="41"/>
      <c r="BG116" s="31"/>
      <c r="BH116" s="31"/>
      <c r="BI116" s="41"/>
      <c r="BJ116" s="31"/>
      <c r="BK116" s="31"/>
      <c r="BL116" s="41"/>
      <c r="BM116" s="41"/>
    </row>
    <row r="117" spans="1:65" s="78" customFormat="1" ht="12" customHeight="1" x14ac:dyDescent="0.2">
      <c r="A117" s="31" t="s">
        <v>87</v>
      </c>
      <c r="B117" s="31"/>
      <c r="C117" s="35"/>
      <c r="D117" s="54"/>
      <c r="E117" s="54"/>
      <c r="F117" s="54" t="s">
        <v>94</v>
      </c>
      <c r="G117" s="41" t="s">
        <v>141</v>
      </c>
      <c r="H117" s="41"/>
      <c r="I117" s="41" t="s">
        <v>127</v>
      </c>
      <c r="J117" s="41" t="s">
        <v>127</v>
      </c>
      <c r="K117" s="31" t="s">
        <v>25</v>
      </c>
      <c r="L117" s="31"/>
      <c r="M117" s="31"/>
      <c r="N117" s="70">
        <v>100</v>
      </c>
      <c r="O117" s="31" t="s">
        <v>232</v>
      </c>
      <c r="P117" s="41" t="s">
        <v>233</v>
      </c>
      <c r="Q117" s="31" t="s">
        <v>272</v>
      </c>
      <c r="R117" s="71" t="s">
        <v>234</v>
      </c>
      <c r="S117" s="31" t="s">
        <v>232</v>
      </c>
      <c r="T117" s="41" t="s">
        <v>142</v>
      </c>
      <c r="U117" s="31"/>
      <c r="V117" s="31"/>
      <c r="W117" s="31" t="s">
        <v>264</v>
      </c>
      <c r="X117" s="31" t="s">
        <v>251</v>
      </c>
      <c r="Y117" s="37">
        <v>0</v>
      </c>
      <c r="Z117" s="37">
        <v>100</v>
      </c>
      <c r="AA117" s="37">
        <v>0</v>
      </c>
      <c r="AB117" s="31"/>
      <c r="AC117" s="31" t="s">
        <v>236</v>
      </c>
      <c r="AD117" s="69"/>
      <c r="AE117" s="72"/>
      <c r="AF117" s="72">
        <v>93328850</v>
      </c>
      <c r="AG117" s="73">
        <f t="shared" si="167"/>
        <v>104528312.00000001</v>
      </c>
      <c r="AH117" s="69"/>
      <c r="AI117" s="72"/>
      <c r="AJ117" s="72">
        <v>93328850</v>
      </c>
      <c r="AK117" s="73">
        <f t="shared" si="168"/>
        <v>104528312.00000001</v>
      </c>
      <c r="AL117" s="69"/>
      <c r="AM117" s="72"/>
      <c r="AN117" s="72">
        <v>93328850</v>
      </c>
      <c r="AO117" s="74">
        <f t="shared" si="175"/>
        <v>104528312.00000001</v>
      </c>
      <c r="AP117" s="69"/>
      <c r="AQ117" s="51"/>
      <c r="AR117" s="74"/>
      <c r="AS117" s="74"/>
      <c r="AT117" s="53"/>
      <c r="AU117" s="51"/>
      <c r="AV117" s="51"/>
      <c r="AW117" s="51"/>
      <c r="AX117" s="85"/>
      <c r="AY117" s="75">
        <v>0</v>
      </c>
      <c r="AZ117" s="75">
        <f t="shared" si="164"/>
        <v>0</v>
      </c>
      <c r="BA117" s="76" t="s">
        <v>245</v>
      </c>
      <c r="BB117" s="77" t="s">
        <v>371</v>
      </c>
      <c r="BC117" s="77" t="s">
        <v>372</v>
      </c>
      <c r="BD117" s="31"/>
      <c r="BE117" s="31"/>
      <c r="BF117" s="41"/>
      <c r="BG117" s="31"/>
      <c r="BH117" s="31"/>
      <c r="BI117" s="41"/>
      <c r="BJ117" s="31"/>
      <c r="BK117" s="31"/>
      <c r="BL117" s="41"/>
      <c r="BM117" s="41"/>
    </row>
    <row r="118" spans="1:65" s="78" customFormat="1" ht="12" customHeight="1" x14ac:dyDescent="0.2">
      <c r="A118" s="31" t="s">
        <v>87</v>
      </c>
      <c r="B118" s="107" t="s">
        <v>426</v>
      </c>
      <c r="C118" s="35"/>
      <c r="D118" s="152" t="s">
        <v>97</v>
      </c>
      <c r="E118" s="54"/>
      <c r="F118" s="54" t="s">
        <v>420</v>
      </c>
      <c r="G118" s="41" t="s">
        <v>141</v>
      </c>
      <c r="H118" s="41"/>
      <c r="I118" s="41" t="s">
        <v>127</v>
      </c>
      <c r="J118" s="41" t="s">
        <v>127</v>
      </c>
      <c r="K118" s="31" t="s">
        <v>25</v>
      </c>
      <c r="L118" s="31"/>
      <c r="M118" s="31"/>
      <c r="N118" s="70">
        <v>100</v>
      </c>
      <c r="O118" s="31" t="s">
        <v>232</v>
      </c>
      <c r="P118" s="41" t="s">
        <v>233</v>
      </c>
      <c r="Q118" s="41" t="s">
        <v>279</v>
      </c>
      <c r="R118" s="71" t="s">
        <v>234</v>
      </c>
      <c r="S118" s="31" t="s">
        <v>232</v>
      </c>
      <c r="T118" s="41" t="s">
        <v>142</v>
      </c>
      <c r="U118" s="31"/>
      <c r="V118" s="31"/>
      <c r="W118" s="31" t="s">
        <v>264</v>
      </c>
      <c r="X118" s="31" t="s">
        <v>251</v>
      </c>
      <c r="Y118" s="37">
        <v>0</v>
      </c>
      <c r="Z118" s="37">
        <v>100</v>
      </c>
      <c r="AA118" s="37">
        <v>0</v>
      </c>
      <c r="AB118" s="31"/>
      <c r="AC118" s="31" t="s">
        <v>236</v>
      </c>
      <c r="AD118" s="69"/>
      <c r="AE118" s="72"/>
      <c r="AF118" s="72">
        <v>93328850</v>
      </c>
      <c r="AG118" s="73">
        <f t="shared" si="167"/>
        <v>104528312.00000001</v>
      </c>
      <c r="AH118" s="69"/>
      <c r="AI118" s="72"/>
      <c r="AJ118" s="72">
        <v>93328850</v>
      </c>
      <c r="AK118" s="73">
        <f t="shared" si="168"/>
        <v>104528312.00000001</v>
      </c>
      <c r="AL118" s="69"/>
      <c r="AM118" s="72"/>
      <c r="AN118" s="72">
        <v>93328850</v>
      </c>
      <c r="AO118" s="74">
        <f t="shared" si="175"/>
        <v>104528312.00000001</v>
      </c>
      <c r="AP118" s="69"/>
      <c r="AQ118" s="51"/>
      <c r="AR118" s="74"/>
      <c r="AS118" s="74"/>
      <c r="AT118" s="53"/>
      <c r="AU118" s="51"/>
      <c r="AV118" s="51"/>
      <c r="AW118" s="51"/>
      <c r="AX118" s="85"/>
      <c r="AY118" s="75">
        <f t="shared" si="174"/>
        <v>279986550</v>
      </c>
      <c r="AZ118" s="75">
        <f t="shared" si="164"/>
        <v>313584936.00000006</v>
      </c>
      <c r="BA118" s="76" t="s">
        <v>245</v>
      </c>
      <c r="BB118" s="77" t="s">
        <v>371</v>
      </c>
      <c r="BC118" s="77" t="s">
        <v>372</v>
      </c>
      <c r="BD118" s="31"/>
      <c r="BE118" s="31"/>
      <c r="BF118" s="41"/>
      <c r="BG118" s="31"/>
      <c r="BH118" s="31"/>
      <c r="BI118" s="41"/>
      <c r="BJ118" s="31"/>
      <c r="BK118" s="31"/>
      <c r="BL118" s="41"/>
      <c r="BM118" s="41"/>
    </row>
    <row r="119" spans="1:65" s="78" customFormat="1" ht="12" customHeight="1" x14ac:dyDescent="0.2">
      <c r="A119" s="31" t="s">
        <v>87</v>
      </c>
      <c r="B119" s="31"/>
      <c r="C119" s="35"/>
      <c r="D119" s="54"/>
      <c r="E119" s="54"/>
      <c r="F119" s="54" t="s">
        <v>95</v>
      </c>
      <c r="G119" s="41" t="s">
        <v>141</v>
      </c>
      <c r="H119" s="41"/>
      <c r="I119" s="41" t="s">
        <v>127</v>
      </c>
      <c r="J119" s="41" t="s">
        <v>127</v>
      </c>
      <c r="K119" s="31" t="s">
        <v>25</v>
      </c>
      <c r="L119" s="31"/>
      <c r="M119" s="31"/>
      <c r="N119" s="70">
        <v>100</v>
      </c>
      <c r="O119" s="31" t="s">
        <v>232</v>
      </c>
      <c r="P119" s="41" t="s">
        <v>233</v>
      </c>
      <c r="Q119" s="31" t="s">
        <v>272</v>
      </c>
      <c r="R119" s="71" t="s">
        <v>234</v>
      </c>
      <c r="S119" s="31" t="s">
        <v>232</v>
      </c>
      <c r="T119" s="41" t="s">
        <v>280</v>
      </c>
      <c r="U119" s="31"/>
      <c r="V119" s="31"/>
      <c r="W119" s="31" t="s">
        <v>264</v>
      </c>
      <c r="X119" s="31" t="s">
        <v>251</v>
      </c>
      <c r="Y119" s="37">
        <v>0</v>
      </c>
      <c r="Z119" s="37">
        <v>100</v>
      </c>
      <c r="AA119" s="37">
        <v>0</v>
      </c>
      <c r="AB119" s="31"/>
      <c r="AC119" s="31" t="s">
        <v>236</v>
      </c>
      <c r="AD119" s="69"/>
      <c r="AE119" s="72"/>
      <c r="AF119" s="72">
        <v>97217713.159999996</v>
      </c>
      <c r="AG119" s="73">
        <f t="shared" si="167"/>
        <v>108883838.73920001</v>
      </c>
      <c r="AH119" s="69"/>
      <c r="AI119" s="72"/>
      <c r="AJ119" s="72">
        <v>97217713.159999996</v>
      </c>
      <c r="AK119" s="73">
        <f t="shared" si="168"/>
        <v>108883838.73920001</v>
      </c>
      <c r="AL119" s="69"/>
      <c r="AM119" s="72"/>
      <c r="AN119" s="72">
        <v>97217713.159999996</v>
      </c>
      <c r="AO119" s="74">
        <f t="shared" si="175"/>
        <v>108883838.73920001</v>
      </c>
      <c r="AP119" s="69"/>
      <c r="AQ119" s="51"/>
      <c r="AR119" s="74"/>
      <c r="AS119" s="74"/>
      <c r="AT119" s="53"/>
      <c r="AU119" s="51"/>
      <c r="AV119" s="51"/>
      <c r="AW119" s="51"/>
      <c r="AX119" s="85"/>
      <c r="AY119" s="75">
        <v>0</v>
      </c>
      <c r="AZ119" s="75">
        <f t="shared" si="164"/>
        <v>0</v>
      </c>
      <c r="BA119" s="76" t="s">
        <v>245</v>
      </c>
      <c r="BB119" s="77" t="s">
        <v>373</v>
      </c>
      <c r="BC119" s="77" t="s">
        <v>374</v>
      </c>
      <c r="BD119" s="31"/>
      <c r="BE119" s="31"/>
      <c r="BF119" s="41"/>
      <c r="BG119" s="31"/>
      <c r="BH119" s="31"/>
      <c r="BI119" s="41"/>
      <c r="BJ119" s="31"/>
      <c r="BK119" s="31"/>
      <c r="BL119" s="41"/>
      <c r="BM119" s="41"/>
    </row>
    <row r="120" spans="1:65" s="78" customFormat="1" ht="12" customHeight="1" x14ac:dyDescent="0.2">
      <c r="A120" s="31" t="s">
        <v>87</v>
      </c>
      <c r="B120" s="107" t="s">
        <v>426</v>
      </c>
      <c r="C120" s="35"/>
      <c r="D120" s="152" t="s">
        <v>99</v>
      </c>
      <c r="E120" s="54"/>
      <c r="F120" s="54" t="s">
        <v>421</v>
      </c>
      <c r="G120" s="41" t="s">
        <v>141</v>
      </c>
      <c r="H120" s="41"/>
      <c r="I120" s="41" t="s">
        <v>127</v>
      </c>
      <c r="J120" s="41" t="s">
        <v>127</v>
      </c>
      <c r="K120" s="31" t="s">
        <v>25</v>
      </c>
      <c r="L120" s="31"/>
      <c r="M120" s="31"/>
      <c r="N120" s="70">
        <v>100</v>
      </c>
      <c r="O120" s="31" t="s">
        <v>232</v>
      </c>
      <c r="P120" s="41" t="s">
        <v>233</v>
      </c>
      <c r="Q120" s="41" t="s">
        <v>279</v>
      </c>
      <c r="R120" s="71" t="s">
        <v>234</v>
      </c>
      <c r="S120" s="31" t="s">
        <v>232</v>
      </c>
      <c r="T120" s="41" t="s">
        <v>280</v>
      </c>
      <c r="U120" s="31"/>
      <c r="V120" s="31"/>
      <c r="W120" s="31" t="s">
        <v>264</v>
      </c>
      <c r="X120" s="31" t="s">
        <v>251</v>
      </c>
      <c r="Y120" s="37">
        <v>0</v>
      </c>
      <c r="Z120" s="37">
        <v>100</v>
      </c>
      <c r="AA120" s="37">
        <v>0</v>
      </c>
      <c r="AB120" s="31"/>
      <c r="AC120" s="31" t="s">
        <v>236</v>
      </c>
      <c r="AD120" s="69"/>
      <c r="AE120" s="72"/>
      <c r="AF120" s="72">
        <v>97217713.159999996</v>
      </c>
      <c r="AG120" s="73">
        <f t="shared" si="167"/>
        <v>108883838.73920001</v>
      </c>
      <c r="AH120" s="69"/>
      <c r="AI120" s="72"/>
      <c r="AJ120" s="72">
        <v>97217713.159999996</v>
      </c>
      <c r="AK120" s="73">
        <f t="shared" si="168"/>
        <v>108883838.73920001</v>
      </c>
      <c r="AL120" s="69"/>
      <c r="AM120" s="72"/>
      <c r="AN120" s="72">
        <v>97217713.159999996</v>
      </c>
      <c r="AO120" s="74">
        <f t="shared" si="175"/>
        <v>108883838.73920001</v>
      </c>
      <c r="AP120" s="69"/>
      <c r="AQ120" s="51"/>
      <c r="AR120" s="74"/>
      <c r="AS120" s="74"/>
      <c r="AT120" s="53"/>
      <c r="AU120" s="51"/>
      <c r="AV120" s="51"/>
      <c r="AW120" s="51"/>
      <c r="AX120" s="85"/>
      <c r="AY120" s="75">
        <f t="shared" si="174"/>
        <v>291653139.48000002</v>
      </c>
      <c r="AZ120" s="75">
        <f t="shared" si="164"/>
        <v>326651516.21760005</v>
      </c>
      <c r="BA120" s="76" t="s">
        <v>245</v>
      </c>
      <c r="BB120" s="77" t="s">
        <v>373</v>
      </c>
      <c r="BC120" s="77" t="s">
        <v>374</v>
      </c>
      <c r="BD120" s="31"/>
      <c r="BE120" s="31"/>
      <c r="BF120" s="41"/>
      <c r="BG120" s="31"/>
      <c r="BH120" s="31"/>
      <c r="BI120" s="41"/>
      <c r="BJ120" s="31"/>
      <c r="BK120" s="31"/>
      <c r="BL120" s="41"/>
      <c r="BM120" s="41"/>
    </row>
    <row r="121" spans="1:65" s="78" customFormat="1" ht="12" customHeight="1" x14ac:dyDescent="0.2">
      <c r="A121" s="31" t="s">
        <v>87</v>
      </c>
      <c r="B121" s="31"/>
      <c r="C121" s="35"/>
      <c r="D121" s="54"/>
      <c r="E121" s="54"/>
      <c r="F121" s="54" t="s">
        <v>110</v>
      </c>
      <c r="G121" s="41" t="s">
        <v>375</v>
      </c>
      <c r="H121" s="41"/>
      <c r="I121" s="41" t="s">
        <v>128</v>
      </c>
      <c r="J121" s="41" t="s">
        <v>128</v>
      </c>
      <c r="K121" s="31" t="s">
        <v>25</v>
      </c>
      <c r="L121" s="31"/>
      <c r="M121" s="31"/>
      <c r="N121" s="70">
        <v>100</v>
      </c>
      <c r="O121" s="31" t="s">
        <v>232</v>
      </c>
      <c r="P121" s="41" t="s">
        <v>233</v>
      </c>
      <c r="Q121" s="31" t="s">
        <v>272</v>
      </c>
      <c r="R121" s="71" t="s">
        <v>234</v>
      </c>
      <c r="S121" s="31" t="s">
        <v>232</v>
      </c>
      <c r="T121" s="41" t="s">
        <v>72</v>
      </c>
      <c r="U121" s="31"/>
      <c r="V121" s="31"/>
      <c r="W121" s="31" t="s">
        <v>264</v>
      </c>
      <c r="X121" s="31" t="s">
        <v>251</v>
      </c>
      <c r="Y121" s="37">
        <v>0</v>
      </c>
      <c r="Z121" s="37">
        <v>100</v>
      </c>
      <c r="AA121" s="37">
        <v>0</v>
      </c>
      <c r="AB121" s="31"/>
      <c r="AC121" s="31" t="s">
        <v>236</v>
      </c>
      <c r="AD121" s="69"/>
      <c r="AE121" s="72"/>
      <c r="AF121" s="74">
        <v>8567294.4000000004</v>
      </c>
      <c r="AG121" s="73">
        <f t="shared" si="167"/>
        <v>9595369.728000002</v>
      </c>
      <c r="AH121" s="69"/>
      <c r="AI121" s="72"/>
      <c r="AJ121" s="74">
        <v>8567294.4000000004</v>
      </c>
      <c r="AK121" s="73">
        <f t="shared" si="168"/>
        <v>9595369.728000002</v>
      </c>
      <c r="AL121" s="69"/>
      <c r="AM121" s="72"/>
      <c r="AN121" s="74">
        <v>8567294.4000000004</v>
      </c>
      <c r="AO121" s="74">
        <f t="shared" si="175"/>
        <v>9595369.728000002</v>
      </c>
      <c r="AP121" s="69"/>
      <c r="AQ121" s="51"/>
      <c r="AR121" s="74"/>
      <c r="AS121" s="74"/>
      <c r="AT121" s="53"/>
      <c r="AU121" s="51"/>
      <c r="AV121" s="51"/>
      <c r="AW121" s="51"/>
      <c r="AX121" s="85"/>
      <c r="AY121" s="75">
        <v>0</v>
      </c>
      <c r="AZ121" s="75">
        <f t="shared" si="164"/>
        <v>0</v>
      </c>
      <c r="BA121" s="76" t="s">
        <v>245</v>
      </c>
      <c r="BB121" s="77" t="s">
        <v>376</v>
      </c>
      <c r="BC121" s="93" t="s">
        <v>377</v>
      </c>
      <c r="BD121" s="31"/>
      <c r="BE121" s="31"/>
      <c r="BF121" s="41"/>
      <c r="BG121" s="31"/>
      <c r="BH121" s="31"/>
      <c r="BI121" s="41"/>
      <c r="BJ121" s="31"/>
      <c r="BK121" s="31"/>
      <c r="BL121" s="41"/>
      <c r="BM121" s="41"/>
    </row>
    <row r="122" spans="1:65" s="78" customFormat="1" ht="12" customHeight="1" x14ac:dyDescent="0.2">
      <c r="A122" s="31" t="s">
        <v>87</v>
      </c>
      <c r="B122" s="107" t="s">
        <v>426</v>
      </c>
      <c r="C122" s="35"/>
      <c r="D122" s="152" t="s">
        <v>122</v>
      </c>
      <c r="E122" s="54"/>
      <c r="F122" s="54" t="s">
        <v>422</v>
      </c>
      <c r="G122" s="41" t="s">
        <v>375</v>
      </c>
      <c r="H122" s="41"/>
      <c r="I122" s="41" t="s">
        <v>128</v>
      </c>
      <c r="J122" s="41" t="s">
        <v>128</v>
      </c>
      <c r="K122" s="31" t="s">
        <v>25</v>
      </c>
      <c r="L122" s="31"/>
      <c r="M122" s="31"/>
      <c r="N122" s="70">
        <v>100</v>
      </c>
      <c r="O122" s="31" t="s">
        <v>232</v>
      </c>
      <c r="P122" s="41" t="s">
        <v>233</v>
      </c>
      <c r="Q122" s="41" t="s">
        <v>279</v>
      </c>
      <c r="R122" s="71" t="s">
        <v>234</v>
      </c>
      <c r="S122" s="31" t="s">
        <v>232</v>
      </c>
      <c r="T122" s="41" t="s">
        <v>72</v>
      </c>
      <c r="U122" s="31"/>
      <c r="V122" s="31"/>
      <c r="W122" s="31" t="s">
        <v>264</v>
      </c>
      <c r="X122" s="31" t="s">
        <v>251</v>
      </c>
      <c r="Y122" s="37">
        <v>0</v>
      </c>
      <c r="Z122" s="37">
        <v>100</v>
      </c>
      <c r="AA122" s="37">
        <v>0</v>
      </c>
      <c r="AB122" s="31"/>
      <c r="AC122" s="31" t="s">
        <v>236</v>
      </c>
      <c r="AD122" s="69"/>
      <c r="AE122" s="72"/>
      <c r="AF122" s="74">
        <v>8567294.4000000004</v>
      </c>
      <c r="AG122" s="73">
        <f t="shared" si="167"/>
        <v>9595369.728000002</v>
      </c>
      <c r="AH122" s="69"/>
      <c r="AI122" s="72"/>
      <c r="AJ122" s="74">
        <v>8567294.4000000004</v>
      </c>
      <c r="AK122" s="73">
        <f t="shared" si="168"/>
        <v>9595369.728000002</v>
      </c>
      <c r="AL122" s="69"/>
      <c r="AM122" s="72"/>
      <c r="AN122" s="74">
        <v>8567294.4000000004</v>
      </c>
      <c r="AO122" s="74">
        <f t="shared" si="175"/>
        <v>9595369.728000002</v>
      </c>
      <c r="AP122" s="69"/>
      <c r="AQ122" s="51"/>
      <c r="AR122" s="74"/>
      <c r="AS122" s="74"/>
      <c r="AT122" s="53"/>
      <c r="AU122" s="51"/>
      <c r="AV122" s="51"/>
      <c r="AW122" s="51"/>
      <c r="AX122" s="85"/>
      <c r="AY122" s="75">
        <f t="shared" si="174"/>
        <v>25701883.200000003</v>
      </c>
      <c r="AZ122" s="75">
        <f t="shared" si="164"/>
        <v>28786109.184000008</v>
      </c>
      <c r="BA122" s="76" t="s">
        <v>245</v>
      </c>
      <c r="BB122" s="77" t="s">
        <v>376</v>
      </c>
      <c r="BC122" s="93" t="s">
        <v>377</v>
      </c>
      <c r="BD122" s="31"/>
      <c r="BE122" s="31"/>
      <c r="BF122" s="41"/>
      <c r="BG122" s="31"/>
      <c r="BH122" s="31"/>
      <c r="BI122" s="41"/>
      <c r="BJ122" s="31"/>
      <c r="BK122" s="31"/>
      <c r="BL122" s="41"/>
      <c r="BM122" s="41"/>
    </row>
    <row r="123" spans="1:65" s="78" customFormat="1" ht="12" customHeight="1" x14ac:dyDescent="0.2">
      <c r="A123" s="31" t="s">
        <v>87</v>
      </c>
      <c r="B123" s="31"/>
      <c r="C123" s="35"/>
      <c r="D123" s="54"/>
      <c r="E123" s="54"/>
      <c r="F123" s="54" t="s">
        <v>111</v>
      </c>
      <c r="G123" s="41" t="s">
        <v>375</v>
      </c>
      <c r="H123" s="41"/>
      <c r="I123" s="41" t="s">
        <v>128</v>
      </c>
      <c r="J123" s="41" t="s">
        <v>128</v>
      </c>
      <c r="K123" s="31" t="s">
        <v>25</v>
      </c>
      <c r="L123" s="31"/>
      <c r="M123" s="31"/>
      <c r="N123" s="70">
        <v>100</v>
      </c>
      <c r="O123" s="31" t="s">
        <v>232</v>
      </c>
      <c r="P123" s="41" t="s">
        <v>233</v>
      </c>
      <c r="Q123" s="31" t="s">
        <v>272</v>
      </c>
      <c r="R123" s="71" t="s">
        <v>234</v>
      </c>
      <c r="S123" s="31" t="s">
        <v>232</v>
      </c>
      <c r="T123" s="41" t="s">
        <v>72</v>
      </c>
      <c r="U123" s="31"/>
      <c r="V123" s="31"/>
      <c r="W123" s="31" t="s">
        <v>264</v>
      </c>
      <c r="X123" s="31" t="s">
        <v>251</v>
      </c>
      <c r="Y123" s="37">
        <v>0</v>
      </c>
      <c r="Z123" s="37">
        <v>100</v>
      </c>
      <c r="AA123" s="37">
        <v>0</v>
      </c>
      <c r="AB123" s="31"/>
      <c r="AC123" s="31" t="s">
        <v>236</v>
      </c>
      <c r="AD123" s="69"/>
      <c r="AE123" s="72"/>
      <c r="AF123" s="74">
        <v>5368507.2</v>
      </c>
      <c r="AG123" s="73">
        <f t="shared" si="167"/>
        <v>6012728.0640000012</v>
      </c>
      <c r="AH123" s="69"/>
      <c r="AI123" s="72"/>
      <c r="AJ123" s="74">
        <v>5368507.2</v>
      </c>
      <c r="AK123" s="73">
        <f t="shared" si="168"/>
        <v>6012728.0640000012</v>
      </c>
      <c r="AL123" s="69"/>
      <c r="AM123" s="72"/>
      <c r="AN123" s="74">
        <v>5368507.2</v>
      </c>
      <c r="AO123" s="74">
        <f t="shared" si="175"/>
        <v>6012728.0640000012</v>
      </c>
      <c r="AP123" s="69"/>
      <c r="AQ123" s="51"/>
      <c r="AR123" s="74"/>
      <c r="AS123" s="74"/>
      <c r="AT123" s="53"/>
      <c r="AU123" s="51"/>
      <c r="AV123" s="51"/>
      <c r="AW123" s="51"/>
      <c r="AX123" s="85"/>
      <c r="AY123" s="75">
        <v>0</v>
      </c>
      <c r="AZ123" s="75">
        <f t="shared" si="164"/>
        <v>0</v>
      </c>
      <c r="BA123" s="76" t="s">
        <v>245</v>
      </c>
      <c r="BB123" s="77" t="s">
        <v>378</v>
      </c>
      <c r="BC123" s="93" t="s">
        <v>379</v>
      </c>
      <c r="BD123" s="31"/>
      <c r="BE123" s="31"/>
      <c r="BF123" s="41"/>
      <c r="BG123" s="31"/>
      <c r="BH123" s="31"/>
      <c r="BI123" s="41"/>
      <c r="BJ123" s="31"/>
      <c r="BK123" s="31"/>
      <c r="BL123" s="41"/>
      <c r="BM123" s="41"/>
    </row>
    <row r="124" spans="1:65" s="78" customFormat="1" ht="12" customHeight="1" x14ac:dyDescent="0.2">
      <c r="A124" s="31" t="s">
        <v>87</v>
      </c>
      <c r="B124" s="107" t="s">
        <v>426</v>
      </c>
      <c r="C124" s="35"/>
      <c r="D124" s="152" t="s">
        <v>120</v>
      </c>
      <c r="E124" s="54"/>
      <c r="F124" s="54" t="s">
        <v>423</v>
      </c>
      <c r="G124" s="41" t="s">
        <v>375</v>
      </c>
      <c r="H124" s="41"/>
      <c r="I124" s="41" t="s">
        <v>128</v>
      </c>
      <c r="J124" s="41" t="s">
        <v>128</v>
      </c>
      <c r="K124" s="31" t="s">
        <v>25</v>
      </c>
      <c r="L124" s="31"/>
      <c r="M124" s="31"/>
      <c r="N124" s="70">
        <v>100</v>
      </c>
      <c r="O124" s="31" t="s">
        <v>232</v>
      </c>
      <c r="P124" s="41" t="s">
        <v>233</v>
      </c>
      <c r="Q124" s="41" t="s">
        <v>279</v>
      </c>
      <c r="R124" s="71" t="s">
        <v>234</v>
      </c>
      <c r="S124" s="31" t="s">
        <v>232</v>
      </c>
      <c r="T124" s="41" t="s">
        <v>72</v>
      </c>
      <c r="U124" s="31"/>
      <c r="V124" s="31"/>
      <c r="W124" s="31" t="s">
        <v>264</v>
      </c>
      <c r="X124" s="31" t="s">
        <v>251</v>
      </c>
      <c r="Y124" s="37">
        <v>0</v>
      </c>
      <c r="Z124" s="37">
        <v>100</v>
      </c>
      <c r="AA124" s="37">
        <v>0</v>
      </c>
      <c r="AB124" s="31"/>
      <c r="AC124" s="31" t="s">
        <v>236</v>
      </c>
      <c r="AD124" s="69"/>
      <c r="AE124" s="72"/>
      <c r="AF124" s="74">
        <v>5368507.2</v>
      </c>
      <c r="AG124" s="73">
        <f t="shared" si="167"/>
        <v>6012728.0640000012</v>
      </c>
      <c r="AH124" s="69"/>
      <c r="AI124" s="72"/>
      <c r="AJ124" s="74">
        <v>5368507.2</v>
      </c>
      <c r="AK124" s="73">
        <f t="shared" si="168"/>
        <v>6012728.0640000012</v>
      </c>
      <c r="AL124" s="69"/>
      <c r="AM124" s="72"/>
      <c r="AN124" s="74">
        <v>5368507.2</v>
      </c>
      <c r="AO124" s="74">
        <f t="shared" si="175"/>
        <v>6012728.0640000012</v>
      </c>
      <c r="AP124" s="69"/>
      <c r="AQ124" s="51"/>
      <c r="AR124" s="74"/>
      <c r="AS124" s="74"/>
      <c r="AT124" s="53"/>
      <c r="AU124" s="51"/>
      <c r="AV124" s="51"/>
      <c r="AW124" s="51"/>
      <c r="AX124" s="85"/>
      <c r="AY124" s="75">
        <f t="shared" si="174"/>
        <v>16105521.600000001</v>
      </c>
      <c r="AZ124" s="75">
        <f t="shared" si="164"/>
        <v>18038184.192000002</v>
      </c>
      <c r="BA124" s="76" t="s">
        <v>245</v>
      </c>
      <c r="BB124" s="77" t="s">
        <v>378</v>
      </c>
      <c r="BC124" s="93" t="s">
        <v>379</v>
      </c>
      <c r="BD124" s="31"/>
      <c r="BE124" s="31"/>
      <c r="BF124" s="41"/>
      <c r="BG124" s="31"/>
      <c r="BH124" s="31"/>
      <c r="BI124" s="41"/>
      <c r="BJ124" s="31"/>
      <c r="BK124" s="31"/>
      <c r="BL124" s="41"/>
      <c r="BM124" s="41"/>
    </row>
    <row r="125" spans="1:65" s="78" customFormat="1" ht="12" customHeight="1" x14ac:dyDescent="0.2">
      <c r="A125" s="31" t="s">
        <v>87</v>
      </c>
      <c r="B125" s="31"/>
      <c r="C125" s="35"/>
      <c r="D125" s="54"/>
      <c r="E125" s="54"/>
      <c r="F125" s="54" t="s">
        <v>112</v>
      </c>
      <c r="G125" s="41" t="s">
        <v>375</v>
      </c>
      <c r="H125" s="41"/>
      <c r="I125" s="41" t="s">
        <v>128</v>
      </c>
      <c r="J125" s="41" t="s">
        <v>128</v>
      </c>
      <c r="K125" s="31" t="s">
        <v>25</v>
      </c>
      <c r="L125" s="31"/>
      <c r="M125" s="31"/>
      <c r="N125" s="70">
        <v>100</v>
      </c>
      <c r="O125" s="31" t="s">
        <v>232</v>
      </c>
      <c r="P125" s="41" t="s">
        <v>233</v>
      </c>
      <c r="Q125" s="31" t="s">
        <v>272</v>
      </c>
      <c r="R125" s="71" t="s">
        <v>234</v>
      </c>
      <c r="S125" s="31" t="s">
        <v>232</v>
      </c>
      <c r="T125" s="41" t="s">
        <v>72</v>
      </c>
      <c r="U125" s="31"/>
      <c r="V125" s="31"/>
      <c r="W125" s="31" t="s">
        <v>264</v>
      </c>
      <c r="X125" s="31" t="s">
        <v>251</v>
      </c>
      <c r="Y125" s="37">
        <v>0</v>
      </c>
      <c r="Z125" s="37">
        <v>100</v>
      </c>
      <c r="AA125" s="37">
        <v>0</v>
      </c>
      <c r="AB125" s="31"/>
      <c r="AC125" s="31" t="s">
        <v>236</v>
      </c>
      <c r="AD125" s="69"/>
      <c r="AE125" s="72"/>
      <c r="AF125" s="74">
        <v>5781925.7999999998</v>
      </c>
      <c r="AG125" s="73">
        <f t="shared" si="167"/>
        <v>6475756.8960000006</v>
      </c>
      <c r="AH125" s="69"/>
      <c r="AI125" s="72"/>
      <c r="AJ125" s="74">
        <v>5781925.7999999998</v>
      </c>
      <c r="AK125" s="73">
        <f t="shared" si="168"/>
        <v>6475756.8960000006</v>
      </c>
      <c r="AL125" s="69"/>
      <c r="AM125" s="72"/>
      <c r="AN125" s="74">
        <v>5781925.7999999998</v>
      </c>
      <c r="AO125" s="74">
        <f t="shared" si="175"/>
        <v>6475756.8960000006</v>
      </c>
      <c r="AP125" s="69"/>
      <c r="AQ125" s="51"/>
      <c r="AR125" s="74"/>
      <c r="AS125" s="74"/>
      <c r="AT125" s="53"/>
      <c r="AU125" s="51"/>
      <c r="AV125" s="51"/>
      <c r="AW125" s="51"/>
      <c r="AX125" s="85"/>
      <c r="AY125" s="75">
        <v>0</v>
      </c>
      <c r="AZ125" s="75">
        <f t="shared" si="164"/>
        <v>0</v>
      </c>
      <c r="BA125" s="76" t="s">
        <v>245</v>
      </c>
      <c r="BB125" s="77" t="s">
        <v>380</v>
      </c>
      <c r="BC125" s="93" t="s">
        <v>381</v>
      </c>
      <c r="BD125" s="31"/>
      <c r="BE125" s="31"/>
      <c r="BF125" s="41"/>
      <c r="BG125" s="31"/>
      <c r="BH125" s="31"/>
      <c r="BI125" s="41"/>
      <c r="BJ125" s="31"/>
      <c r="BK125" s="31"/>
      <c r="BL125" s="41"/>
      <c r="BM125" s="41"/>
    </row>
    <row r="126" spans="1:65" s="78" customFormat="1" ht="12" customHeight="1" x14ac:dyDescent="0.2">
      <c r="A126" s="31" t="s">
        <v>87</v>
      </c>
      <c r="B126" s="107" t="s">
        <v>426</v>
      </c>
      <c r="C126" s="35"/>
      <c r="D126" s="152" t="s">
        <v>121</v>
      </c>
      <c r="E126" s="54"/>
      <c r="F126" s="54" t="s">
        <v>113</v>
      </c>
      <c r="G126" s="41" t="s">
        <v>375</v>
      </c>
      <c r="H126" s="41"/>
      <c r="I126" s="41" t="s">
        <v>128</v>
      </c>
      <c r="J126" s="41" t="s">
        <v>128</v>
      </c>
      <c r="K126" s="31" t="s">
        <v>25</v>
      </c>
      <c r="L126" s="31"/>
      <c r="M126" s="31"/>
      <c r="N126" s="70">
        <v>100</v>
      </c>
      <c r="O126" s="31" t="s">
        <v>232</v>
      </c>
      <c r="P126" s="41" t="s">
        <v>233</v>
      </c>
      <c r="Q126" s="41" t="s">
        <v>279</v>
      </c>
      <c r="R126" s="71" t="s">
        <v>234</v>
      </c>
      <c r="S126" s="31" t="s">
        <v>232</v>
      </c>
      <c r="T126" s="41" t="s">
        <v>72</v>
      </c>
      <c r="U126" s="31"/>
      <c r="V126" s="31"/>
      <c r="W126" s="31" t="s">
        <v>264</v>
      </c>
      <c r="X126" s="31" t="s">
        <v>251</v>
      </c>
      <c r="Y126" s="37">
        <v>0</v>
      </c>
      <c r="Z126" s="37">
        <v>100</v>
      </c>
      <c r="AA126" s="37">
        <v>0</v>
      </c>
      <c r="AB126" s="31"/>
      <c r="AC126" s="31" t="s">
        <v>236</v>
      </c>
      <c r="AD126" s="69"/>
      <c r="AE126" s="72"/>
      <c r="AF126" s="74">
        <v>5781925.7999999998</v>
      </c>
      <c r="AG126" s="73">
        <f t="shared" si="167"/>
        <v>6475756.8960000006</v>
      </c>
      <c r="AH126" s="69"/>
      <c r="AI126" s="72"/>
      <c r="AJ126" s="74">
        <v>5781925.7999999998</v>
      </c>
      <c r="AK126" s="73">
        <f t="shared" si="168"/>
        <v>6475756.8960000006</v>
      </c>
      <c r="AL126" s="69"/>
      <c r="AM126" s="72"/>
      <c r="AN126" s="74">
        <v>5781925.7999999998</v>
      </c>
      <c r="AO126" s="74">
        <f t="shared" si="175"/>
        <v>6475756.8960000006</v>
      </c>
      <c r="AP126" s="69"/>
      <c r="AQ126" s="51"/>
      <c r="AR126" s="74"/>
      <c r="AS126" s="74"/>
      <c r="AT126" s="53"/>
      <c r="AU126" s="51"/>
      <c r="AV126" s="51"/>
      <c r="AW126" s="51"/>
      <c r="AX126" s="85"/>
      <c r="AY126" s="75">
        <f t="shared" si="174"/>
        <v>17345777.399999999</v>
      </c>
      <c r="AZ126" s="75">
        <f t="shared" si="164"/>
        <v>19427270.688000001</v>
      </c>
      <c r="BA126" s="76" t="s">
        <v>245</v>
      </c>
      <c r="BB126" s="77" t="s">
        <v>380</v>
      </c>
      <c r="BC126" s="93" t="s">
        <v>381</v>
      </c>
      <c r="BD126" s="31"/>
      <c r="BE126" s="31"/>
      <c r="BF126" s="41"/>
      <c r="BG126" s="31"/>
      <c r="BH126" s="31"/>
      <c r="BI126" s="41"/>
      <c r="BJ126" s="31"/>
      <c r="BK126" s="31"/>
      <c r="BL126" s="41"/>
      <c r="BM126" s="41"/>
    </row>
    <row r="127" spans="1:65" s="78" customFormat="1" ht="12" customHeight="1" x14ac:dyDescent="0.2">
      <c r="A127" s="31" t="s">
        <v>87</v>
      </c>
      <c r="B127" s="31"/>
      <c r="C127" s="35"/>
      <c r="D127" s="54"/>
      <c r="E127" s="54"/>
      <c r="F127" s="54" t="s">
        <v>108</v>
      </c>
      <c r="G127" s="41" t="s">
        <v>382</v>
      </c>
      <c r="H127" s="41"/>
      <c r="I127" s="41" t="s">
        <v>383</v>
      </c>
      <c r="J127" s="41" t="s">
        <v>383</v>
      </c>
      <c r="K127" s="31" t="s">
        <v>25</v>
      </c>
      <c r="L127" s="31"/>
      <c r="M127" s="31"/>
      <c r="N127" s="70">
        <v>100</v>
      </c>
      <c r="O127" s="31">
        <v>230000000</v>
      </c>
      <c r="P127" s="41" t="s">
        <v>233</v>
      </c>
      <c r="Q127" s="31" t="s">
        <v>272</v>
      </c>
      <c r="R127" s="71" t="s">
        <v>234</v>
      </c>
      <c r="S127" s="31">
        <v>230000000</v>
      </c>
      <c r="T127" s="41" t="s">
        <v>72</v>
      </c>
      <c r="U127" s="31"/>
      <c r="V127" s="31"/>
      <c r="W127" s="31" t="s">
        <v>264</v>
      </c>
      <c r="X127" s="31" t="s">
        <v>251</v>
      </c>
      <c r="Y127" s="37">
        <v>0</v>
      </c>
      <c r="Z127" s="37">
        <v>100</v>
      </c>
      <c r="AA127" s="37">
        <v>0</v>
      </c>
      <c r="AB127" s="31"/>
      <c r="AC127" s="31" t="s">
        <v>236</v>
      </c>
      <c r="AD127" s="69"/>
      <c r="AE127" s="72"/>
      <c r="AF127" s="74">
        <v>11021076</v>
      </c>
      <c r="AG127" s="73">
        <f t="shared" si="167"/>
        <v>12343605.120000001</v>
      </c>
      <c r="AH127" s="69"/>
      <c r="AI127" s="72"/>
      <c r="AJ127" s="74">
        <v>11461919.039999999</v>
      </c>
      <c r="AK127" s="73">
        <f t="shared" si="168"/>
        <v>12837349.3248</v>
      </c>
      <c r="AL127" s="69"/>
      <c r="AM127" s="72"/>
      <c r="AN127" s="74">
        <v>11920395.800000001</v>
      </c>
      <c r="AO127" s="74">
        <f t="shared" si="175"/>
        <v>13350843.296000002</v>
      </c>
      <c r="AP127" s="69"/>
      <c r="AQ127" s="51"/>
      <c r="AR127" s="74"/>
      <c r="AS127" s="74"/>
      <c r="AT127" s="53"/>
      <c r="AU127" s="51"/>
      <c r="AV127" s="51"/>
      <c r="AW127" s="51"/>
      <c r="AX127" s="85"/>
      <c r="AY127" s="75">
        <v>0</v>
      </c>
      <c r="AZ127" s="75">
        <f t="shared" si="164"/>
        <v>0</v>
      </c>
      <c r="BA127" s="76" t="s">
        <v>245</v>
      </c>
      <c r="BB127" s="41" t="s">
        <v>384</v>
      </c>
      <c r="BC127" s="41" t="s">
        <v>385</v>
      </c>
      <c r="BD127" s="31"/>
      <c r="BE127" s="31"/>
      <c r="BF127" s="41"/>
      <c r="BG127" s="31"/>
      <c r="BH127" s="31"/>
      <c r="BI127" s="41"/>
      <c r="BJ127" s="31"/>
      <c r="BK127" s="31"/>
      <c r="BL127" s="41"/>
      <c r="BM127" s="41"/>
    </row>
    <row r="128" spans="1:65" s="78" customFormat="1" ht="12" customHeight="1" x14ac:dyDescent="0.2">
      <c r="A128" s="31" t="s">
        <v>87</v>
      </c>
      <c r="B128" s="126" t="s">
        <v>425</v>
      </c>
      <c r="C128" s="35"/>
      <c r="D128" s="152" t="s">
        <v>117</v>
      </c>
      <c r="E128" s="54"/>
      <c r="F128" s="54" t="s">
        <v>109</v>
      </c>
      <c r="G128" s="41" t="s">
        <v>382</v>
      </c>
      <c r="H128" s="41"/>
      <c r="I128" s="41" t="s">
        <v>383</v>
      </c>
      <c r="J128" s="41" t="s">
        <v>383</v>
      </c>
      <c r="K128" s="31" t="s">
        <v>9</v>
      </c>
      <c r="L128" s="31" t="s">
        <v>386</v>
      </c>
      <c r="M128" s="31"/>
      <c r="N128" s="70">
        <v>100</v>
      </c>
      <c r="O128" s="31">
        <v>230000000</v>
      </c>
      <c r="P128" s="41" t="s">
        <v>233</v>
      </c>
      <c r="Q128" s="31" t="s">
        <v>279</v>
      </c>
      <c r="R128" s="71" t="s">
        <v>234</v>
      </c>
      <c r="S128" s="31">
        <v>230000000</v>
      </c>
      <c r="T128" s="41" t="s">
        <v>72</v>
      </c>
      <c r="U128" s="31"/>
      <c r="V128" s="31"/>
      <c r="W128" s="31" t="s">
        <v>264</v>
      </c>
      <c r="X128" s="31" t="s">
        <v>251</v>
      </c>
      <c r="Y128" s="37">
        <v>0</v>
      </c>
      <c r="Z128" s="37">
        <v>100</v>
      </c>
      <c r="AA128" s="37">
        <v>0</v>
      </c>
      <c r="AB128" s="31"/>
      <c r="AC128" s="31" t="s">
        <v>236</v>
      </c>
      <c r="AD128" s="69"/>
      <c r="AE128" s="72"/>
      <c r="AF128" s="74">
        <v>11021076</v>
      </c>
      <c r="AG128" s="73">
        <f t="shared" ref="AG128" si="176">AF128*1.12</f>
        <v>12343605.120000001</v>
      </c>
      <c r="AH128" s="69"/>
      <c r="AI128" s="72"/>
      <c r="AJ128" s="74">
        <v>11461919.039999999</v>
      </c>
      <c r="AK128" s="73">
        <f t="shared" ref="AK128" si="177">AJ128*1.12</f>
        <v>12837349.3248</v>
      </c>
      <c r="AL128" s="69"/>
      <c r="AM128" s="72"/>
      <c r="AN128" s="74">
        <v>11920395.800000001</v>
      </c>
      <c r="AO128" s="74">
        <f t="shared" ref="AO128" si="178">AN128*1.12</f>
        <v>13350843.296000002</v>
      </c>
      <c r="AP128" s="69"/>
      <c r="AQ128" s="51"/>
      <c r="AR128" s="74"/>
      <c r="AS128" s="74"/>
      <c r="AT128" s="53"/>
      <c r="AU128" s="51"/>
      <c r="AV128" s="51"/>
      <c r="AW128" s="51"/>
      <c r="AX128" s="85"/>
      <c r="AY128" s="75">
        <f t="shared" ref="AY128" si="179">AF128+AJ128+AN128+AR128+AV128</f>
        <v>34403390.840000004</v>
      </c>
      <c r="AZ128" s="75">
        <f t="shared" ref="AZ128" si="180">AY128*1.12</f>
        <v>38531797.740800008</v>
      </c>
      <c r="BA128" s="76" t="s">
        <v>245</v>
      </c>
      <c r="BB128" s="41" t="s">
        <v>384</v>
      </c>
      <c r="BC128" s="41" t="s">
        <v>385</v>
      </c>
      <c r="BD128" s="31"/>
      <c r="BE128" s="31"/>
      <c r="BF128" s="41"/>
      <c r="BG128" s="31"/>
      <c r="BH128" s="31"/>
      <c r="BI128" s="41"/>
      <c r="BJ128" s="31"/>
      <c r="BK128" s="31"/>
      <c r="BL128" s="41"/>
      <c r="BM128" s="41"/>
    </row>
    <row r="129" spans="1:65" s="78" customFormat="1" ht="12" customHeight="1" x14ac:dyDescent="0.2">
      <c r="A129" s="41" t="s">
        <v>362</v>
      </c>
      <c r="B129" s="107" t="s">
        <v>426</v>
      </c>
      <c r="C129" s="35"/>
      <c r="D129" s="152" t="s">
        <v>91</v>
      </c>
      <c r="E129" s="54"/>
      <c r="F129" s="44" t="s">
        <v>114</v>
      </c>
      <c r="G129" s="48" t="s">
        <v>363</v>
      </c>
      <c r="H129" s="47"/>
      <c r="I129" s="94" t="s">
        <v>364</v>
      </c>
      <c r="J129" s="94" t="s">
        <v>364</v>
      </c>
      <c r="K129" s="31" t="s">
        <v>25</v>
      </c>
      <c r="L129" s="31"/>
      <c r="M129" s="31"/>
      <c r="N129" s="37">
        <v>30</v>
      </c>
      <c r="O129" s="95">
        <v>230000000</v>
      </c>
      <c r="P129" s="81" t="s">
        <v>233</v>
      </c>
      <c r="Q129" s="31" t="s">
        <v>279</v>
      </c>
      <c r="R129" s="31" t="s">
        <v>234</v>
      </c>
      <c r="S129" s="95">
        <v>230000000</v>
      </c>
      <c r="T129" s="96" t="s">
        <v>132</v>
      </c>
      <c r="U129" s="31"/>
      <c r="V129" s="31" t="s">
        <v>235</v>
      </c>
      <c r="W129" s="31"/>
      <c r="X129" s="31"/>
      <c r="Y129" s="37">
        <v>0</v>
      </c>
      <c r="Z129" s="37">
        <v>90</v>
      </c>
      <c r="AA129" s="37">
        <v>10</v>
      </c>
      <c r="AB129" s="31"/>
      <c r="AC129" s="31" t="s">
        <v>236</v>
      </c>
      <c r="AD129" s="12"/>
      <c r="AE129" s="97"/>
      <c r="AF129" s="97">
        <v>44385428.571000002</v>
      </c>
      <c r="AG129" s="12">
        <v>49711679.999520004</v>
      </c>
      <c r="AH129" s="12"/>
      <c r="AI129" s="97"/>
      <c r="AJ129" s="97">
        <v>44385428.571000002</v>
      </c>
      <c r="AK129" s="12">
        <v>49711679.999520004</v>
      </c>
      <c r="AL129" s="39"/>
      <c r="AM129" s="40"/>
      <c r="AN129" s="40">
        <v>0</v>
      </c>
      <c r="AO129" s="40">
        <v>0</v>
      </c>
      <c r="AP129" s="39"/>
      <c r="AQ129" s="40"/>
      <c r="AR129" s="40">
        <v>0</v>
      </c>
      <c r="AS129" s="40">
        <v>0</v>
      </c>
      <c r="AT129" s="39"/>
      <c r="AU129" s="40"/>
      <c r="AV129" s="40">
        <v>0</v>
      </c>
      <c r="AW129" s="40">
        <v>0</v>
      </c>
      <c r="AX129" s="40"/>
      <c r="AY129" s="40">
        <v>88770857.142000005</v>
      </c>
      <c r="AZ129" s="40">
        <v>99423359.999040008</v>
      </c>
      <c r="BA129" s="31" t="s">
        <v>245</v>
      </c>
      <c r="BB129" s="98" t="s">
        <v>410</v>
      </c>
      <c r="BC129" s="98" t="s">
        <v>410</v>
      </c>
      <c r="BD129" s="31"/>
      <c r="BE129" s="31"/>
      <c r="BF129" s="41"/>
      <c r="BG129" s="31"/>
      <c r="BH129" s="31"/>
      <c r="BI129" s="41"/>
      <c r="BJ129" s="31"/>
      <c r="BK129" s="31"/>
      <c r="BL129" s="41"/>
      <c r="BM129" s="41"/>
    </row>
    <row r="130" spans="1:65" s="78" customFormat="1" ht="12" customHeight="1" x14ac:dyDescent="0.2">
      <c r="A130" s="41" t="s">
        <v>362</v>
      </c>
      <c r="B130" s="107" t="s">
        <v>426</v>
      </c>
      <c r="C130" s="35"/>
      <c r="D130" s="152" t="s">
        <v>92</v>
      </c>
      <c r="E130" s="54"/>
      <c r="F130" s="44" t="s">
        <v>115</v>
      </c>
      <c r="G130" s="48" t="s">
        <v>363</v>
      </c>
      <c r="H130" s="47"/>
      <c r="I130" s="94" t="s">
        <v>364</v>
      </c>
      <c r="J130" s="94" t="s">
        <v>364</v>
      </c>
      <c r="K130" s="31" t="s">
        <v>25</v>
      </c>
      <c r="L130" s="31"/>
      <c r="M130" s="31"/>
      <c r="N130" s="37">
        <v>30</v>
      </c>
      <c r="O130" s="95">
        <v>230000000</v>
      </c>
      <c r="P130" s="81" t="s">
        <v>233</v>
      </c>
      <c r="Q130" s="31" t="s">
        <v>279</v>
      </c>
      <c r="R130" s="31" t="s">
        <v>234</v>
      </c>
      <c r="S130" s="95">
        <v>230000000</v>
      </c>
      <c r="T130" s="96" t="s">
        <v>75</v>
      </c>
      <c r="U130" s="31"/>
      <c r="V130" s="31" t="s">
        <v>235</v>
      </c>
      <c r="W130" s="31"/>
      <c r="X130" s="31"/>
      <c r="Y130" s="37">
        <v>0</v>
      </c>
      <c r="Z130" s="37">
        <v>90</v>
      </c>
      <c r="AA130" s="37">
        <v>10</v>
      </c>
      <c r="AB130" s="31"/>
      <c r="AC130" s="31" t="s">
        <v>236</v>
      </c>
      <c r="AD130" s="12"/>
      <c r="AE130" s="97"/>
      <c r="AF130" s="97">
        <v>44385428.571000002</v>
      </c>
      <c r="AG130" s="12">
        <v>49711679.999520004</v>
      </c>
      <c r="AH130" s="12"/>
      <c r="AI130" s="97"/>
      <c r="AJ130" s="97">
        <v>44385428.571000002</v>
      </c>
      <c r="AK130" s="12">
        <v>49711679.999520004</v>
      </c>
      <c r="AL130" s="39"/>
      <c r="AM130" s="40"/>
      <c r="AN130" s="40">
        <v>0</v>
      </c>
      <c r="AO130" s="40">
        <v>0</v>
      </c>
      <c r="AP130" s="39"/>
      <c r="AQ130" s="40"/>
      <c r="AR130" s="40">
        <v>0</v>
      </c>
      <c r="AS130" s="40">
        <v>0</v>
      </c>
      <c r="AT130" s="39"/>
      <c r="AU130" s="40"/>
      <c r="AV130" s="40">
        <v>0</v>
      </c>
      <c r="AW130" s="40">
        <v>0</v>
      </c>
      <c r="AX130" s="40"/>
      <c r="AY130" s="40">
        <v>88770857.142000005</v>
      </c>
      <c r="AZ130" s="40">
        <v>99423359.999040008</v>
      </c>
      <c r="BA130" s="31" t="s">
        <v>245</v>
      </c>
      <c r="BB130" s="98" t="s">
        <v>411</v>
      </c>
      <c r="BC130" s="98" t="s">
        <v>411</v>
      </c>
      <c r="BD130" s="31"/>
      <c r="BE130" s="31"/>
      <c r="BF130" s="41"/>
      <c r="BG130" s="31"/>
      <c r="BH130" s="31"/>
      <c r="BI130" s="41"/>
      <c r="BJ130" s="31"/>
      <c r="BK130" s="31"/>
      <c r="BL130" s="41"/>
      <c r="BM130" s="41"/>
    </row>
    <row r="131" spans="1:65" s="78" customFormat="1" ht="12" customHeight="1" x14ac:dyDescent="0.2">
      <c r="A131" s="41" t="s">
        <v>362</v>
      </c>
      <c r="B131" s="107" t="s">
        <v>426</v>
      </c>
      <c r="C131" s="35"/>
      <c r="D131" s="152" t="s">
        <v>95</v>
      </c>
      <c r="E131" s="54"/>
      <c r="F131" s="44" t="s">
        <v>116</v>
      </c>
      <c r="G131" s="48" t="s">
        <v>363</v>
      </c>
      <c r="H131" s="47"/>
      <c r="I131" s="94" t="s">
        <v>364</v>
      </c>
      <c r="J131" s="94" t="s">
        <v>364</v>
      </c>
      <c r="K131" s="31" t="s">
        <v>25</v>
      </c>
      <c r="L131" s="31"/>
      <c r="M131" s="31"/>
      <c r="N131" s="37">
        <v>30</v>
      </c>
      <c r="O131" s="95">
        <v>230000000</v>
      </c>
      <c r="P131" s="81" t="s">
        <v>233</v>
      </c>
      <c r="Q131" s="31" t="s">
        <v>279</v>
      </c>
      <c r="R131" s="31" t="s">
        <v>234</v>
      </c>
      <c r="S131" s="95">
        <v>230000000</v>
      </c>
      <c r="T131" s="96" t="s">
        <v>140</v>
      </c>
      <c r="U131" s="31"/>
      <c r="V131" s="31" t="s">
        <v>235</v>
      </c>
      <c r="W131" s="31"/>
      <c r="X131" s="31"/>
      <c r="Y131" s="37">
        <v>0</v>
      </c>
      <c r="Z131" s="37">
        <v>90</v>
      </c>
      <c r="AA131" s="37">
        <v>10</v>
      </c>
      <c r="AB131" s="31"/>
      <c r="AC131" s="31" t="s">
        <v>236</v>
      </c>
      <c r="AD131" s="12"/>
      <c r="AE131" s="97"/>
      <c r="AF131" s="97">
        <v>36478285.714285597</v>
      </c>
      <c r="AG131" s="12">
        <v>40855679.999999873</v>
      </c>
      <c r="AH131" s="12"/>
      <c r="AI131" s="97"/>
      <c r="AJ131" s="97">
        <v>36478285.714285597</v>
      </c>
      <c r="AK131" s="12">
        <v>40855679.999999873</v>
      </c>
      <c r="AL131" s="39"/>
      <c r="AM131" s="40"/>
      <c r="AN131" s="40">
        <v>0</v>
      </c>
      <c r="AO131" s="40">
        <v>0</v>
      </c>
      <c r="AP131" s="39"/>
      <c r="AQ131" s="40"/>
      <c r="AR131" s="40">
        <v>0</v>
      </c>
      <c r="AS131" s="40">
        <v>0</v>
      </c>
      <c r="AT131" s="39"/>
      <c r="AU131" s="40"/>
      <c r="AV131" s="40">
        <v>0</v>
      </c>
      <c r="AW131" s="40">
        <v>0</v>
      </c>
      <c r="AX131" s="40"/>
      <c r="AY131" s="40">
        <v>72956571.420000002</v>
      </c>
      <c r="AZ131" s="40">
        <v>81711359.999999747</v>
      </c>
      <c r="BA131" s="31" t="s">
        <v>245</v>
      </c>
      <c r="BB131" s="98" t="s">
        <v>412</v>
      </c>
      <c r="BC131" s="98" t="s">
        <v>412</v>
      </c>
      <c r="BD131" s="31"/>
      <c r="BE131" s="31"/>
      <c r="BF131" s="41"/>
      <c r="BG131" s="31"/>
      <c r="BH131" s="31"/>
      <c r="BI131" s="41"/>
      <c r="BJ131" s="31"/>
      <c r="BK131" s="31"/>
      <c r="BL131" s="41"/>
      <c r="BM131" s="41"/>
    </row>
    <row r="132" spans="1:65" s="78" customFormat="1" ht="12" customHeight="1" x14ac:dyDescent="0.2">
      <c r="A132" s="41" t="s">
        <v>362</v>
      </c>
      <c r="B132" s="107" t="s">
        <v>426</v>
      </c>
      <c r="C132" s="35"/>
      <c r="D132" s="152" t="s">
        <v>94</v>
      </c>
      <c r="E132" s="54"/>
      <c r="F132" s="44" t="s">
        <v>117</v>
      </c>
      <c r="G132" s="48" t="s">
        <v>363</v>
      </c>
      <c r="H132" s="47"/>
      <c r="I132" s="94" t="s">
        <v>364</v>
      </c>
      <c r="J132" s="94" t="s">
        <v>364</v>
      </c>
      <c r="K132" s="31" t="s">
        <v>25</v>
      </c>
      <c r="L132" s="31"/>
      <c r="M132" s="31"/>
      <c r="N132" s="37">
        <v>30</v>
      </c>
      <c r="O132" s="95">
        <v>230000000</v>
      </c>
      <c r="P132" s="81" t="s">
        <v>233</v>
      </c>
      <c r="Q132" s="31" t="s">
        <v>279</v>
      </c>
      <c r="R132" s="31" t="s">
        <v>234</v>
      </c>
      <c r="S132" s="95">
        <v>230000000</v>
      </c>
      <c r="T132" s="96" t="s">
        <v>280</v>
      </c>
      <c r="U132" s="31"/>
      <c r="V132" s="31" t="s">
        <v>235</v>
      </c>
      <c r="W132" s="31"/>
      <c r="X132" s="31"/>
      <c r="Y132" s="37">
        <v>0</v>
      </c>
      <c r="Z132" s="37">
        <v>90</v>
      </c>
      <c r="AA132" s="37">
        <v>10</v>
      </c>
      <c r="AB132" s="31"/>
      <c r="AC132" s="31" t="s">
        <v>236</v>
      </c>
      <c r="AD132" s="12"/>
      <c r="AE132" s="97"/>
      <c r="AF132" s="97">
        <v>44385428.571000002</v>
      </c>
      <c r="AG132" s="12">
        <v>49711679.999520004</v>
      </c>
      <c r="AH132" s="12"/>
      <c r="AI132" s="97"/>
      <c r="AJ132" s="97">
        <v>44385428.571000002</v>
      </c>
      <c r="AK132" s="12">
        <v>49711679.999520004</v>
      </c>
      <c r="AL132" s="39"/>
      <c r="AM132" s="40"/>
      <c r="AN132" s="40">
        <v>0</v>
      </c>
      <c r="AO132" s="40">
        <v>0</v>
      </c>
      <c r="AP132" s="39"/>
      <c r="AQ132" s="40"/>
      <c r="AR132" s="40">
        <v>0</v>
      </c>
      <c r="AS132" s="40">
        <v>0</v>
      </c>
      <c r="AT132" s="39"/>
      <c r="AU132" s="40"/>
      <c r="AV132" s="40">
        <v>0</v>
      </c>
      <c r="AW132" s="40">
        <v>0</v>
      </c>
      <c r="AX132" s="40"/>
      <c r="AY132" s="40">
        <v>88770857.142000005</v>
      </c>
      <c r="AZ132" s="40">
        <v>99423359.999040008</v>
      </c>
      <c r="BA132" s="31" t="s">
        <v>245</v>
      </c>
      <c r="BB132" s="98" t="s">
        <v>413</v>
      </c>
      <c r="BC132" s="98" t="s">
        <v>413</v>
      </c>
      <c r="BD132" s="31"/>
      <c r="BE132" s="31"/>
      <c r="BF132" s="41"/>
      <c r="BG132" s="31"/>
      <c r="BH132" s="31"/>
      <c r="BI132" s="41"/>
      <c r="BJ132" s="31"/>
      <c r="BK132" s="31"/>
      <c r="BL132" s="41"/>
      <c r="BM132" s="41"/>
    </row>
    <row r="133" spans="1:65" s="78" customFormat="1" ht="12" customHeight="1" x14ac:dyDescent="0.2">
      <c r="A133" s="41" t="s">
        <v>362</v>
      </c>
      <c r="B133" s="107" t="s">
        <v>426</v>
      </c>
      <c r="C133" s="35"/>
      <c r="D133" s="152" t="s">
        <v>93</v>
      </c>
      <c r="E133" s="54"/>
      <c r="F133" s="44" t="s">
        <v>118</v>
      </c>
      <c r="G133" s="48" t="s">
        <v>363</v>
      </c>
      <c r="H133" s="47"/>
      <c r="I133" s="94" t="s">
        <v>364</v>
      </c>
      <c r="J133" s="94" t="s">
        <v>364</v>
      </c>
      <c r="K133" s="31" t="s">
        <v>25</v>
      </c>
      <c r="L133" s="31"/>
      <c r="M133" s="31"/>
      <c r="N133" s="37">
        <v>30</v>
      </c>
      <c r="O133" s="95">
        <v>230000000</v>
      </c>
      <c r="P133" s="81" t="s">
        <v>233</v>
      </c>
      <c r="Q133" s="31" t="s">
        <v>279</v>
      </c>
      <c r="R133" s="31" t="s">
        <v>234</v>
      </c>
      <c r="S133" s="95">
        <v>230000000</v>
      </c>
      <c r="T133" s="96" t="s">
        <v>267</v>
      </c>
      <c r="U133" s="31"/>
      <c r="V133" s="31" t="s">
        <v>235</v>
      </c>
      <c r="W133" s="31"/>
      <c r="X133" s="31"/>
      <c r="Y133" s="37">
        <v>0</v>
      </c>
      <c r="Z133" s="37">
        <v>90</v>
      </c>
      <c r="AA133" s="37">
        <v>10</v>
      </c>
      <c r="AB133" s="31"/>
      <c r="AC133" s="31" t="s">
        <v>236</v>
      </c>
      <c r="AD133" s="12"/>
      <c r="AE133" s="97"/>
      <c r="AF133" s="97">
        <v>44385428.571000002</v>
      </c>
      <c r="AG133" s="12">
        <v>49711679.999520004</v>
      </c>
      <c r="AH133" s="12"/>
      <c r="AI133" s="97"/>
      <c r="AJ133" s="97">
        <v>44385428.571000002</v>
      </c>
      <c r="AK133" s="12">
        <v>49711679.999520004</v>
      </c>
      <c r="AL133" s="39"/>
      <c r="AM133" s="40"/>
      <c r="AN133" s="40">
        <v>0</v>
      </c>
      <c r="AO133" s="40">
        <v>0</v>
      </c>
      <c r="AP133" s="39"/>
      <c r="AQ133" s="40"/>
      <c r="AR133" s="40">
        <v>0</v>
      </c>
      <c r="AS133" s="40">
        <v>0</v>
      </c>
      <c r="AT133" s="39"/>
      <c r="AU133" s="40"/>
      <c r="AV133" s="40">
        <v>0</v>
      </c>
      <c r="AW133" s="40">
        <v>0</v>
      </c>
      <c r="AX133" s="40"/>
      <c r="AY133" s="40">
        <v>88770857.142000005</v>
      </c>
      <c r="AZ133" s="40">
        <v>99423359.999040008</v>
      </c>
      <c r="BA133" s="31" t="s">
        <v>245</v>
      </c>
      <c r="BB133" s="98" t="s">
        <v>414</v>
      </c>
      <c r="BC133" s="98" t="s">
        <v>414</v>
      </c>
      <c r="BD133" s="31"/>
      <c r="BE133" s="31"/>
      <c r="BF133" s="41"/>
      <c r="BG133" s="31"/>
      <c r="BH133" s="31"/>
      <c r="BI133" s="41"/>
      <c r="BJ133" s="31"/>
      <c r="BK133" s="31"/>
      <c r="BL133" s="41"/>
      <c r="BM133" s="41"/>
    </row>
    <row r="134" spans="1:65" s="484" customFormat="1" ht="25.5" x14ac:dyDescent="0.2">
      <c r="A134" s="475" t="s">
        <v>71</v>
      </c>
      <c r="B134" s="195" t="s">
        <v>426</v>
      </c>
      <c r="C134" s="218"/>
      <c r="D134" s="196" t="s">
        <v>110</v>
      </c>
      <c r="E134" s="475"/>
      <c r="F134" s="475" t="s">
        <v>119</v>
      </c>
      <c r="G134" s="476" t="s">
        <v>139</v>
      </c>
      <c r="H134" s="476"/>
      <c r="I134" s="477" t="s">
        <v>123</v>
      </c>
      <c r="J134" s="477" t="s">
        <v>123</v>
      </c>
      <c r="K134" s="228" t="s">
        <v>25</v>
      </c>
      <c r="L134" s="475"/>
      <c r="M134" s="475"/>
      <c r="N134" s="478">
        <v>100</v>
      </c>
      <c r="O134" s="222">
        <v>230000000</v>
      </c>
      <c r="P134" s="479" t="s">
        <v>233</v>
      </c>
      <c r="Q134" s="223" t="s">
        <v>279</v>
      </c>
      <c r="R134" s="480" t="s">
        <v>234</v>
      </c>
      <c r="S134" s="481" t="s">
        <v>232</v>
      </c>
      <c r="T134" s="482" t="s">
        <v>72</v>
      </c>
      <c r="U134" s="475"/>
      <c r="V134" s="483"/>
      <c r="W134" s="223" t="s">
        <v>264</v>
      </c>
      <c r="X134" s="223" t="s">
        <v>251</v>
      </c>
      <c r="Y134" s="475">
        <v>0</v>
      </c>
      <c r="Z134" s="475">
        <v>100</v>
      </c>
      <c r="AA134" s="475">
        <v>0</v>
      </c>
      <c r="AB134" s="475"/>
      <c r="AC134" s="218" t="s">
        <v>236</v>
      </c>
      <c r="AF134" s="467">
        <v>11520000</v>
      </c>
      <c r="AG134" s="485">
        <f>AF134*1.12</f>
        <v>12902400.000000002</v>
      </c>
      <c r="AH134" s="475"/>
      <c r="AI134" s="475"/>
      <c r="AJ134" s="467">
        <v>11520000</v>
      </c>
      <c r="AK134" s="485">
        <f>AJ134*1.12</f>
        <v>12902400.000000002</v>
      </c>
      <c r="AL134" s="475"/>
      <c r="AM134" s="475"/>
      <c r="AN134" s="467">
        <v>11520000</v>
      </c>
      <c r="AO134" s="485">
        <f>AN134*1.12</f>
        <v>12902400.000000002</v>
      </c>
      <c r="AP134" s="475"/>
      <c r="AQ134" s="475"/>
      <c r="AR134" s="475"/>
      <c r="AS134" s="475"/>
      <c r="AT134" s="475"/>
      <c r="AU134" s="475"/>
      <c r="AV134" s="475"/>
      <c r="AW134" s="475"/>
      <c r="AX134" s="475"/>
      <c r="AY134" s="486">
        <v>0</v>
      </c>
      <c r="AZ134" s="486">
        <f>AY134*1.12</f>
        <v>0</v>
      </c>
      <c r="BA134" s="487">
        <v>120240021112</v>
      </c>
      <c r="BB134" s="292" t="s">
        <v>415</v>
      </c>
      <c r="BC134" s="488" t="s">
        <v>416</v>
      </c>
      <c r="BD134" s="475"/>
      <c r="BE134" s="475"/>
      <c r="BF134" s="475"/>
      <c r="BG134" s="475"/>
      <c r="BH134" s="475"/>
      <c r="BI134" s="475"/>
      <c r="BJ134" s="475"/>
      <c r="BK134" s="475"/>
      <c r="BL134" s="475" t="s">
        <v>417</v>
      </c>
      <c r="BM134" s="475"/>
    </row>
    <row r="135" spans="1:65" s="217" customFormat="1" ht="13.15" customHeight="1" x14ac:dyDescent="0.2">
      <c r="A135" s="255" t="s">
        <v>71</v>
      </c>
      <c r="B135" s="231" t="s">
        <v>632</v>
      </c>
      <c r="C135" s="205"/>
      <c r="D135" s="466" t="s">
        <v>633</v>
      </c>
      <c r="E135" s="465"/>
      <c r="F135" s="469"/>
      <c r="G135" s="269" t="s">
        <v>139</v>
      </c>
      <c r="H135" s="269"/>
      <c r="I135" s="270" t="s">
        <v>123</v>
      </c>
      <c r="J135" s="270" t="s">
        <v>123</v>
      </c>
      <c r="K135" s="252" t="s">
        <v>25</v>
      </c>
      <c r="L135" s="465"/>
      <c r="M135" s="465"/>
      <c r="N135" s="470">
        <v>100</v>
      </c>
      <c r="O135" s="213">
        <v>230000000</v>
      </c>
      <c r="P135" s="471" t="s">
        <v>233</v>
      </c>
      <c r="Q135" s="234" t="s">
        <v>524</v>
      </c>
      <c r="R135" s="472" t="s">
        <v>234</v>
      </c>
      <c r="S135" s="469" t="s">
        <v>232</v>
      </c>
      <c r="T135" s="471" t="s">
        <v>72</v>
      </c>
      <c r="U135" s="465"/>
      <c r="V135" s="206"/>
      <c r="W135" s="234" t="s">
        <v>479</v>
      </c>
      <c r="X135" s="234" t="s">
        <v>251</v>
      </c>
      <c r="Y135" s="255">
        <v>0</v>
      </c>
      <c r="Z135" s="255">
        <v>100</v>
      </c>
      <c r="AA135" s="255">
        <v>0</v>
      </c>
      <c r="AB135" s="255"/>
      <c r="AC135" s="252" t="s">
        <v>236</v>
      </c>
      <c r="AD135" s="473"/>
      <c r="AE135" s="473"/>
      <c r="AF135" s="235">
        <v>8640000</v>
      </c>
      <c r="AG135" s="268">
        <f t="shared" ref="AG135" si="181">AF135*1.12</f>
        <v>9676800</v>
      </c>
      <c r="AH135" s="236"/>
      <c r="AI135" s="236"/>
      <c r="AJ135" s="237">
        <v>11520000</v>
      </c>
      <c r="AK135" s="209">
        <f>AJ135*1.12</f>
        <v>12902400.000000002</v>
      </c>
      <c r="AL135" s="207"/>
      <c r="AM135" s="207"/>
      <c r="AN135" s="237">
        <v>11520000</v>
      </c>
      <c r="AO135" s="209">
        <f>AN135*1.12</f>
        <v>12902400.000000002</v>
      </c>
      <c r="AP135" s="236"/>
      <c r="AQ135" s="236"/>
      <c r="AR135" s="236"/>
      <c r="AS135" s="236"/>
      <c r="AT135" s="236"/>
      <c r="AU135" s="236"/>
      <c r="AV135" s="236"/>
      <c r="AW135" s="236"/>
      <c r="AX135" s="236"/>
      <c r="AY135" s="237">
        <f t="shared" ref="AY135" si="182">AF135+AJ135+AN135</f>
        <v>31680000</v>
      </c>
      <c r="AZ135" s="237">
        <f t="shared" ref="AZ135" si="183">AY135*1.12</f>
        <v>35481600</v>
      </c>
      <c r="BA135" s="238">
        <v>120240021112</v>
      </c>
      <c r="BB135" s="204" t="s">
        <v>415</v>
      </c>
      <c r="BC135" s="474" t="s">
        <v>416</v>
      </c>
      <c r="BD135" s="205"/>
      <c r="BE135" s="205"/>
      <c r="BF135" s="205"/>
      <c r="BG135" s="205"/>
      <c r="BH135" s="205"/>
      <c r="BI135" s="205"/>
      <c r="BJ135" s="205"/>
      <c r="BK135" s="205"/>
      <c r="BL135" s="205"/>
      <c r="BM135" s="205" t="s">
        <v>628</v>
      </c>
    </row>
    <row r="136" spans="1:65" s="143" customFormat="1" ht="13.15" customHeight="1" x14ac:dyDescent="0.25">
      <c r="A136" s="128" t="s">
        <v>87</v>
      </c>
      <c r="B136" s="129" t="s">
        <v>426</v>
      </c>
      <c r="C136" s="130"/>
      <c r="D136" s="152" t="s">
        <v>115</v>
      </c>
      <c r="E136" s="128"/>
      <c r="F136" s="131" t="s">
        <v>120</v>
      </c>
      <c r="G136" s="50" t="s">
        <v>427</v>
      </c>
      <c r="H136" s="128"/>
      <c r="I136" s="50" t="s">
        <v>126</v>
      </c>
      <c r="J136" s="50" t="s">
        <v>129</v>
      </c>
      <c r="K136" s="132" t="s">
        <v>9</v>
      </c>
      <c r="L136" s="132" t="s">
        <v>428</v>
      </c>
      <c r="M136" s="132"/>
      <c r="N136" s="133">
        <v>85</v>
      </c>
      <c r="O136" s="132">
        <v>230000000</v>
      </c>
      <c r="P136" s="50" t="s">
        <v>233</v>
      </c>
      <c r="Q136" s="132" t="s">
        <v>277</v>
      </c>
      <c r="R136" s="132" t="s">
        <v>234</v>
      </c>
      <c r="S136" s="132">
        <v>230000000</v>
      </c>
      <c r="T136" s="50" t="s">
        <v>72</v>
      </c>
      <c r="U136" s="132"/>
      <c r="V136" s="132"/>
      <c r="W136" s="132" t="s">
        <v>264</v>
      </c>
      <c r="X136" s="132" t="s">
        <v>251</v>
      </c>
      <c r="Y136" s="133">
        <v>0</v>
      </c>
      <c r="Z136" s="133">
        <v>100</v>
      </c>
      <c r="AA136" s="133">
        <v>0</v>
      </c>
      <c r="AB136" s="132"/>
      <c r="AC136" s="132" t="s">
        <v>236</v>
      </c>
      <c r="AD136" s="128"/>
      <c r="AE136" s="128"/>
      <c r="AF136" s="136">
        <v>119349968.8</v>
      </c>
      <c r="AG136" s="136">
        <v>133671965.05600001</v>
      </c>
      <c r="AH136" s="134"/>
      <c r="AI136" s="135"/>
      <c r="AJ136" s="136">
        <v>119349968.8</v>
      </c>
      <c r="AK136" s="136">
        <v>133671965.05600001</v>
      </c>
      <c r="AL136" s="134"/>
      <c r="AM136" s="135"/>
      <c r="AN136" s="136">
        <v>119349968.8</v>
      </c>
      <c r="AO136" s="136">
        <v>133671965.05600001</v>
      </c>
      <c r="AP136" s="128"/>
      <c r="AQ136" s="128"/>
      <c r="AR136" s="128"/>
      <c r="AS136" s="128"/>
      <c r="AT136" s="128"/>
      <c r="AU136" s="128"/>
      <c r="AV136" s="50"/>
      <c r="AW136" s="132"/>
      <c r="AX136" s="132"/>
      <c r="AY136" s="137">
        <f t="shared" ref="AY136:AY137" si="184">AF136+AJ136+AN136+AR136+AV136</f>
        <v>358049906.39999998</v>
      </c>
      <c r="AZ136" s="137">
        <f>AY136*1.12</f>
        <v>401015895.16799998</v>
      </c>
      <c r="BA136" s="50" t="s">
        <v>245</v>
      </c>
      <c r="BB136" s="50" t="s">
        <v>429</v>
      </c>
      <c r="BC136" s="50" t="s">
        <v>430</v>
      </c>
      <c r="BD136" s="50"/>
      <c r="BE136" s="138"/>
      <c r="BF136" s="139"/>
      <c r="BG136" s="140"/>
      <c r="BH136" s="141"/>
      <c r="BI136" s="142"/>
      <c r="BJ136" s="142"/>
      <c r="BK136" s="142"/>
      <c r="BL136" s="142"/>
      <c r="BM136" s="142" t="s">
        <v>417</v>
      </c>
    </row>
    <row r="137" spans="1:65" s="120" customFormat="1" ht="12" customHeight="1" x14ac:dyDescent="0.25">
      <c r="A137" s="128" t="s">
        <v>87</v>
      </c>
      <c r="B137" s="129" t="s">
        <v>426</v>
      </c>
      <c r="C137" s="112"/>
      <c r="D137" s="189" t="s">
        <v>116</v>
      </c>
      <c r="E137" s="190"/>
      <c r="F137" s="191" t="s">
        <v>121</v>
      </c>
      <c r="G137" s="192" t="s">
        <v>431</v>
      </c>
      <c r="H137" s="190"/>
      <c r="I137" s="50" t="s">
        <v>130</v>
      </c>
      <c r="J137" s="50" t="s">
        <v>131</v>
      </c>
      <c r="K137" s="132" t="s">
        <v>9</v>
      </c>
      <c r="L137" s="132" t="s">
        <v>428</v>
      </c>
      <c r="M137" s="132"/>
      <c r="N137" s="133">
        <v>85</v>
      </c>
      <c r="O137" s="132">
        <v>230000000</v>
      </c>
      <c r="P137" s="50" t="s">
        <v>233</v>
      </c>
      <c r="Q137" s="132" t="s">
        <v>277</v>
      </c>
      <c r="R137" s="132" t="s">
        <v>234</v>
      </c>
      <c r="S137" s="132">
        <v>230000000</v>
      </c>
      <c r="T137" s="50" t="s">
        <v>72</v>
      </c>
      <c r="U137" s="132"/>
      <c r="V137" s="132"/>
      <c r="W137" s="132" t="s">
        <v>264</v>
      </c>
      <c r="X137" s="132" t="s">
        <v>251</v>
      </c>
      <c r="Y137" s="133">
        <v>0</v>
      </c>
      <c r="Z137" s="133">
        <v>100</v>
      </c>
      <c r="AA137" s="133">
        <v>0</v>
      </c>
      <c r="AB137" s="132"/>
      <c r="AC137" s="132" t="s">
        <v>236</v>
      </c>
      <c r="AD137" s="109"/>
      <c r="AE137" s="109"/>
      <c r="AF137" s="136">
        <v>8460060</v>
      </c>
      <c r="AG137" s="136">
        <f>AF137*1.12</f>
        <v>9475267.2000000011</v>
      </c>
      <c r="AH137" s="134"/>
      <c r="AI137" s="135"/>
      <c r="AJ137" s="136">
        <f>9150415-18.43</f>
        <v>9150396.5700000003</v>
      </c>
      <c r="AK137" s="136">
        <f>AJ137*1.12</f>
        <v>10248444.158400001</v>
      </c>
      <c r="AL137" s="134"/>
      <c r="AM137" s="135"/>
      <c r="AN137" s="136">
        <f>9516417-4.57</f>
        <v>9516412.4299999997</v>
      </c>
      <c r="AO137" s="136">
        <f>AN137*1.12</f>
        <v>10658381.921600001</v>
      </c>
      <c r="AP137" s="109"/>
      <c r="AQ137" s="109"/>
      <c r="AR137" s="109"/>
      <c r="AS137" s="109"/>
      <c r="AT137" s="109"/>
      <c r="AU137" s="109"/>
      <c r="AV137" s="144"/>
      <c r="AW137" s="132"/>
      <c r="AX137" s="132"/>
      <c r="AY137" s="137">
        <f t="shared" si="184"/>
        <v>27126869</v>
      </c>
      <c r="AZ137" s="137">
        <f>AY137*1.12</f>
        <v>30382093.280000001</v>
      </c>
      <c r="BA137" s="145" t="s">
        <v>245</v>
      </c>
      <c r="BB137" s="50" t="s">
        <v>432</v>
      </c>
      <c r="BC137" s="146" t="s">
        <v>433</v>
      </c>
      <c r="BD137" s="144"/>
      <c r="BE137" s="147"/>
      <c r="BF137" s="50"/>
      <c r="BG137" s="148"/>
      <c r="BH137" s="148"/>
      <c r="BI137" s="50"/>
      <c r="BJ137" s="50"/>
      <c r="BK137" s="50"/>
      <c r="BL137" s="50"/>
      <c r="BM137" s="142" t="s">
        <v>417</v>
      </c>
    </row>
    <row r="138" spans="1:65" s="186" customFormat="1" ht="13.15" customHeight="1" x14ac:dyDescent="0.2">
      <c r="A138" s="87" t="s">
        <v>98</v>
      </c>
      <c r="B138" s="15" t="s">
        <v>443</v>
      </c>
      <c r="C138" s="87"/>
      <c r="D138" s="89" t="s">
        <v>118</v>
      </c>
      <c r="E138" s="89"/>
      <c r="F138" s="89" t="s">
        <v>118</v>
      </c>
      <c r="G138" s="193" t="s">
        <v>489</v>
      </c>
      <c r="H138" s="87"/>
      <c r="I138" s="87" t="s">
        <v>100</v>
      </c>
      <c r="J138" s="87" t="s">
        <v>490</v>
      </c>
      <c r="K138" s="119" t="s">
        <v>9</v>
      </c>
      <c r="L138" s="87" t="s">
        <v>491</v>
      </c>
      <c r="M138" s="87"/>
      <c r="N138" s="87" t="s">
        <v>492</v>
      </c>
      <c r="O138" s="87" t="s">
        <v>232</v>
      </c>
      <c r="P138" s="87" t="s">
        <v>273</v>
      </c>
      <c r="Q138" s="87" t="s">
        <v>485</v>
      </c>
      <c r="R138" s="181" t="s">
        <v>234</v>
      </c>
      <c r="S138" s="87" t="s">
        <v>232</v>
      </c>
      <c r="T138" s="87" t="s">
        <v>273</v>
      </c>
      <c r="U138" s="87"/>
      <c r="V138" s="87"/>
      <c r="W138" s="87" t="s">
        <v>485</v>
      </c>
      <c r="X138" s="87" t="s">
        <v>493</v>
      </c>
      <c r="Y138" s="87" t="s">
        <v>210</v>
      </c>
      <c r="Z138" s="87" t="s">
        <v>278</v>
      </c>
      <c r="AA138" s="87" t="s">
        <v>494</v>
      </c>
      <c r="AB138" s="87" t="s">
        <v>495</v>
      </c>
      <c r="AC138" s="88" t="s">
        <v>236</v>
      </c>
      <c r="AD138" s="87" t="s">
        <v>181</v>
      </c>
      <c r="AE138" s="183"/>
      <c r="AF138" s="183">
        <f>47260000*Y138%</f>
        <v>14178000</v>
      </c>
      <c r="AG138" s="183">
        <f>AF138*112%</f>
        <v>15879360.000000002</v>
      </c>
      <c r="AH138" s="87" t="s">
        <v>181</v>
      </c>
      <c r="AI138" s="183"/>
      <c r="AJ138" s="183">
        <f>(47260000*AA138%)+(51100000*Y138%)</f>
        <v>48412000</v>
      </c>
      <c r="AK138" s="183">
        <f>AJ138*112%</f>
        <v>54221440.000000007</v>
      </c>
      <c r="AL138" s="87" t="s">
        <v>181</v>
      </c>
      <c r="AM138" s="183"/>
      <c r="AN138" s="183">
        <f>(51100000*AA138%)+(55080000*Y138%)</f>
        <v>52294000</v>
      </c>
      <c r="AO138" s="183">
        <f>AN138*112%</f>
        <v>58569280.000000007</v>
      </c>
      <c r="AP138" s="119" t="s">
        <v>181</v>
      </c>
      <c r="AQ138" s="119"/>
      <c r="AR138" s="183">
        <f>55080000*AA138%</f>
        <v>38556000</v>
      </c>
      <c r="AS138" s="183">
        <f>AR138*112%</f>
        <v>43182720.000000007</v>
      </c>
      <c r="AT138" s="119"/>
      <c r="AU138" s="119"/>
      <c r="AV138" s="183"/>
      <c r="AW138" s="183"/>
      <c r="AX138" s="87"/>
      <c r="AY138" s="184">
        <f>AF138+AJ138+AN138+AR138</f>
        <v>153440000</v>
      </c>
      <c r="AZ138" s="183">
        <f>AY138*112%</f>
        <v>171852800.00000003</v>
      </c>
      <c r="BA138" s="87" t="s">
        <v>245</v>
      </c>
      <c r="BB138" s="87" t="s">
        <v>496</v>
      </c>
      <c r="BC138" s="87" t="s">
        <v>490</v>
      </c>
      <c r="BD138" s="87"/>
      <c r="BE138" s="87"/>
      <c r="BF138" s="183"/>
      <c r="BG138" s="185"/>
      <c r="BH138" s="87"/>
      <c r="BI138" s="87"/>
      <c r="BJ138" s="87"/>
      <c r="BK138" s="87"/>
      <c r="BL138" s="87"/>
      <c r="BM138" s="87"/>
    </row>
    <row r="139" spans="1:65" s="182" customFormat="1" ht="10.5" customHeight="1" x14ac:dyDescent="0.2">
      <c r="A139" s="15" t="s">
        <v>66</v>
      </c>
      <c r="B139" s="15" t="s">
        <v>443</v>
      </c>
      <c r="C139" s="31"/>
      <c r="D139" s="89" t="s">
        <v>119</v>
      </c>
      <c r="E139" s="89"/>
      <c r="F139" s="89" t="s">
        <v>119</v>
      </c>
      <c r="G139" s="322" t="s">
        <v>265</v>
      </c>
      <c r="H139" s="31"/>
      <c r="I139" s="322" t="s">
        <v>266</v>
      </c>
      <c r="J139" s="322" t="s">
        <v>266</v>
      </c>
      <c r="K139" s="153" t="s">
        <v>25</v>
      </c>
      <c r="L139" s="153"/>
      <c r="M139" s="153"/>
      <c r="N139" s="335">
        <v>80</v>
      </c>
      <c r="O139" s="321">
        <v>231010000</v>
      </c>
      <c r="P139" s="321" t="s">
        <v>273</v>
      </c>
      <c r="Q139" s="323" t="s">
        <v>264</v>
      </c>
      <c r="R139" s="181" t="s">
        <v>234</v>
      </c>
      <c r="S139" s="153">
        <v>230000000</v>
      </c>
      <c r="T139" s="153" t="s">
        <v>90</v>
      </c>
      <c r="U139" s="153"/>
      <c r="V139" s="153"/>
      <c r="W139" s="153" t="s">
        <v>479</v>
      </c>
      <c r="X139" s="153" t="s">
        <v>480</v>
      </c>
      <c r="Y139" s="335">
        <v>0</v>
      </c>
      <c r="Z139" s="335">
        <v>90</v>
      </c>
      <c r="AA139" s="335">
        <v>10</v>
      </c>
      <c r="AB139" s="153"/>
      <c r="AC139" s="88" t="s">
        <v>236</v>
      </c>
      <c r="AD139" s="153"/>
      <c r="AE139" s="324"/>
      <c r="AF139" s="325">
        <v>63324660</v>
      </c>
      <c r="AG139" s="325">
        <f t="shared" ref="AG139:AG144" si="185">AF139*1.12</f>
        <v>70923619.200000003</v>
      </c>
      <c r="AH139" s="326"/>
      <c r="AI139" s="325"/>
      <c r="AJ139" s="325">
        <v>51928931</v>
      </c>
      <c r="AK139" s="325">
        <f t="shared" ref="AK139:AK144" si="186">AJ139*1.12</f>
        <v>58160402.720000006</v>
      </c>
      <c r="AL139" s="326"/>
      <c r="AM139" s="325"/>
      <c r="AN139" s="325"/>
      <c r="AO139" s="325"/>
      <c r="AP139" s="326"/>
      <c r="AQ139" s="326"/>
      <c r="AR139" s="326"/>
      <c r="AS139" s="326"/>
      <c r="AT139" s="326"/>
      <c r="AU139" s="326"/>
      <c r="AV139" s="326"/>
      <c r="AW139" s="326"/>
      <c r="AX139" s="326"/>
      <c r="AY139" s="325">
        <v>0</v>
      </c>
      <c r="AZ139" s="325">
        <v>0</v>
      </c>
      <c r="BA139" s="124" t="s">
        <v>245</v>
      </c>
      <c r="BB139" s="153" t="s">
        <v>497</v>
      </c>
      <c r="BC139" s="324" t="s">
        <v>498</v>
      </c>
      <c r="BD139" s="41"/>
      <c r="BE139" s="41"/>
      <c r="BF139" s="41"/>
      <c r="BG139" s="41"/>
      <c r="BH139" s="41"/>
      <c r="BI139" s="41"/>
      <c r="BJ139" s="41"/>
      <c r="BK139" s="41"/>
      <c r="BL139" s="41"/>
      <c r="BM139" s="31"/>
    </row>
    <row r="140" spans="1:65" s="182" customFormat="1" ht="13.15" customHeight="1" x14ac:dyDescent="0.25">
      <c r="A140" s="15" t="s">
        <v>66</v>
      </c>
      <c r="B140" s="15" t="s">
        <v>443</v>
      </c>
      <c r="C140" s="15"/>
      <c r="D140" s="89" t="s">
        <v>522</v>
      </c>
      <c r="E140" s="89"/>
      <c r="F140" s="89"/>
      <c r="G140" s="322" t="s">
        <v>265</v>
      </c>
      <c r="H140" s="322"/>
      <c r="I140" s="322" t="s">
        <v>266</v>
      </c>
      <c r="J140" s="322" t="s">
        <v>266</v>
      </c>
      <c r="K140" s="153" t="s">
        <v>25</v>
      </c>
      <c r="L140" s="153"/>
      <c r="M140" s="153"/>
      <c r="N140" s="335">
        <v>80</v>
      </c>
      <c r="O140" s="321">
        <v>231010000</v>
      </c>
      <c r="P140" s="320" t="s">
        <v>273</v>
      </c>
      <c r="Q140" s="323" t="s">
        <v>485</v>
      </c>
      <c r="R140" s="181" t="s">
        <v>234</v>
      </c>
      <c r="S140" s="153">
        <v>230000000</v>
      </c>
      <c r="T140" s="153" t="s">
        <v>90</v>
      </c>
      <c r="U140" s="153"/>
      <c r="V140" s="153"/>
      <c r="W140" s="153" t="s">
        <v>479</v>
      </c>
      <c r="X140" s="153" t="s">
        <v>480</v>
      </c>
      <c r="Y140" s="335">
        <v>0</v>
      </c>
      <c r="Z140" s="335">
        <v>90</v>
      </c>
      <c r="AA140" s="335">
        <v>10</v>
      </c>
      <c r="AB140" s="153"/>
      <c r="AC140" s="88" t="s">
        <v>236</v>
      </c>
      <c r="AD140" s="153"/>
      <c r="AE140" s="324"/>
      <c r="AF140" s="325">
        <v>63324660</v>
      </c>
      <c r="AG140" s="325">
        <f t="shared" si="185"/>
        <v>70923619.200000003</v>
      </c>
      <c r="AH140" s="326"/>
      <c r="AI140" s="325"/>
      <c r="AJ140" s="325">
        <v>51928931</v>
      </c>
      <c r="AK140" s="325">
        <f t="shared" si="186"/>
        <v>58160402.720000006</v>
      </c>
      <c r="AL140" s="326"/>
      <c r="AM140" s="325"/>
      <c r="AN140" s="325"/>
      <c r="AO140" s="325"/>
      <c r="AP140" s="326"/>
      <c r="AQ140" s="326"/>
      <c r="AR140" s="326"/>
      <c r="AS140" s="326"/>
      <c r="AT140" s="326"/>
      <c r="AU140" s="326"/>
      <c r="AV140" s="326"/>
      <c r="AW140" s="326"/>
      <c r="AX140" s="326"/>
      <c r="AY140" s="118">
        <f>AF140+AJ140+AN140+AR140+AV140</f>
        <v>115253591</v>
      </c>
      <c r="AZ140" s="102">
        <f t="shared" ref="AZ140" si="187">AY140*1.12</f>
        <v>129084021.92000002</v>
      </c>
      <c r="BA140" s="124" t="s">
        <v>245</v>
      </c>
      <c r="BB140" s="153" t="s">
        <v>497</v>
      </c>
      <c r="BC140" s="324" t="s">
        <v>498</v>
      </c>
      <c r="BD140" s="41"/>
      <c r="BE140" s="41"/>
      <c r="BF140" s="41"/>
      <c r="BG140" s="41"/>
      <c r="BH140" s="41"/>
      <c r="BI140" s="31"/>
      <c r="BM140" s="78" t="s">
        <v>597</v>
      </c>
    </row>
    <row r="141" spans="1:65" s="78" customFormat="1" ht="12" customHeight="1" x14ac:dyDescent="0.2">
      <c r="A141" s="41" t="s">
        <v>71</v>
      </c>
      <c r="B141" s="107" t="s">
        <v>426</v>
      </c>
      <c r="C141" s="35"/>
      <c r="D141" s="89" t="s">
        <v>502</v>
      </c>
      <c r="E141" s="89"/>
      <c r="F141" s="47"/>
      <c r="G141" s="41" t="s">
        <v>503</v>
      </c>
      <c r="H141" s="47"/>
      <c r="I141" s="125" t="s">
        <v>504</v>
      </c>
      <c r="J141" s="125" t="s">
        <v>505</v>
      </c>
      <c r="K141" s="31" t="s">
        <v>25</v>
      </c>
      <c r="L141" s="41"/>
      <c r="M141" s="41"/>
      <c r="N141" s="79">
        <v>100</v>
      </c>
      <c r="O141" s="80">
        <v>230000000</v>
      </c>
      <c r="P141" s="81" t="s">
        <v>233</v>
      </c>
      <c r="Q141" s="41" t="s">
        <v>277</v>
      </c>
      <c r="R141" s="82" t="s">
        <v>234</v>
      </c>
      <c r="S141" s="80">
        <v>230000000</v>
      </c>
      <c r="T141" s="81" t="s">
        <v>280</v>
      </c>
      <c r="U141" s="41"/>
      <c r="V141" s="41"/>
      <c r="W141" s="41" t="s">
        <v>264</v>
      </c>
      <c r="X141" s="41" t="s">
        <v>285</v>
      </c>
      <c r="Y141" s="83">
        <v>0</v>
      </c>
      <c r="Z141" s="83">
        <v>100</v>
      </c>
      <c r="AA141" s="83">
        <v>0</v>
      </c>
      <c r="AB141" s="41"/>
      <c r="AC141" s="41" t="s">
        <v>236</v>
      </c>
      <c r="AD141" s="84"/>
      <c r="AE141" s="61"/>
      <c r="AF141" s="73">
        <v>114875020</v>
      </c>
      <c r="AG141" s="73">
        <f t="shared" si="185"/>
        <v>128660022.40000001</v>
      </c>
      <c r="AH141" s="69"/>
      <c r="AI141" s="84"/>
      <c r="AJ141" s="73">
        <v>114875020</v>
      </c>
      <c r="AK141" s="73">
        <f t="shared" si="186"/>
        <v>128660022.40000001</v>
      </c>
      <c r="AL141" s="69"/>
      <c r="AM141" s="84"/>
      <c r="AN141" s="75">
        <v>114875020</v>
      </c>
      <c r="AO141" s="75">
        <f>AN141*1.12</f>
        <v>128660022.40000001</v>
      </c>
      <c r="AP141" s="69"/>
      <c r="AQ141" s="84"/>
      <c r="AR141" s="73">
        <v>114875020</v>
      </c>
      <c r="AS141" s="73">
        <f>AR141*1.12</f>
        <v>128660022.40000001</v>
      </c>
      <c r="AT141" s="69"/>
      <c r="AU141" s="84"/>
      <c r="AV141" s="75">
        <v>114875020</v>
      </c>
      <c r="AW141" s="75">
        <f>AV141*1.12</f>
        <v>128660022.40000001</v>
      </c>
      <c r="AX141" s="85"/>
      <c r="AY141" s="75">
        <v>0</v>
      </c>
      <c r="AZ141" s="75">
        <f>AY141*1.12</f>
        <v>0</v>
      </c>
      <c r="BA141" s="41" t="s">
        <v>245</v>
      </c>
      <c r="BB141" s="41" t="s">
        <v>349</v>
      </c>
      <c r="BC141" s="80" t="s">
        <v>350</v>
      </c>
      <c r="BD141" s="41"/>
      <c r="BE141" s="41"/>
      <c r="BF141" s="41"/>
      <c r="BG141" s="41"/>
      <c r="BH141" s="41"/>
      <c r="BI141" s="41"/>
      <c r="BJ141" s="41"/>
      <c r="BK141" s="41"/>
      <c r="BM141" s="78" t="s">
        <v>597</v>
      </c>
    </row>
    <row r="142" spans="1:65" s="78" customFormat="1" ht="12" customHeight="1" x14ac:dyDescent="0.2">
      <c r="A142" s="41" t="s">
        <v>71</v>
      </c>
      <c r="B142" s="107" t="s">
        <v>426</v>
      </c>
      <c r="C142" s="35"/>
      <c r="D142" s="336" t="s">
        <v>506</v>
      </c>
      <c r="E142" s="336"/>
      <c r="G142" s="337" t="s">
        <v>503</v>
      </c>
      <c r="I142" s="125" t="s">
        <v>504</v>
      </c>
      <c r="J142" s="125" t="s">
        <v>505</v>
      </c>
      <c r="K142" s="31" t="s">
        <v>25</v>
      </c>
      <c r="L142" s="41"/>
      <c r="M142" s="41"/>
      <c r="N142" s="79">
        <v>100</v>
      </c>
      <c r="O142" s="80">
        <v>230000000</v>
      </c>
      <c r="P142" s="81" t="s">
        <v>233</v>
      </c>
      <c r="Q142" s="41" t="s">
        <v>277</v>
      </c>
      <c r="R142" s="82" t="s">
        <v>234</v>
      </c>
      <c r="S142" s="80">
        <v>230000000</v>
      </c>
      <c r="T142" s="81" t="s">
        <v>75</v>
      </c>
      <c r="U142" s="41"/>
      <c r="V142" s="41"/>
      <c r="W142" s="41" t="s">
        <v>264</v>
      </c>
      <c r="X142" s="41" t="s">
        <v>285</v>
      </c>
      <c r="Y142" s="83">
        <v>0</v>
      </c>
      <c r="Z142" s="83">
        <v>100</v>
      </c>
      <c r="AA142" s="83">
        <v>0</v>
      </c>
      <c r="AB142" s="41"/>
      <c r="AC142" s="41" t="s">
        <v>236</v>
      </c>
      <c r="AD142" s="84"/>
      <c r="AE142" s="61"/>
      <c r="AF142" s="73">
        <v>128973780</v>
      </c>
      <c r="AG142" s="73">
        <f t="shared" si="185"/>
        <v>144450633.60000002</v>
      </c>
      <c r="AH142" s="69"/>
      <c r="AI142" s="84"/>
      <c r="AJ142" s="73">
        <v>128973780</v>
      </c>
      <c r="AK142" s="73">
        <f t="shared" si="186"/>
        <v>144450633.60000002</v>
      </c>
      <c r="AL142" s="69"/>
      <c r="AM142" s="84"/>
      <c r="AN142" s="75">
        <v>128973780</v>
      </c>
      <c r="AO142" s="75">
        <f>AN142*1.12</f>
        <v>144450633.60000002</v>
      </c>
      <c r="AP142" s="69"/>
      <c r="AQ142" s="84"/>
      <c r="AR142" s="73">
        <v>128973780</v>
      </c>
      <c r="AS142" s="73">
        <f>AR142*1.12</f>
        <v>144450633.60000002</v>
      </c>
      <c r="AT142" s="69"/>
      <c r="AU142" s="84"/>
      <c r="AV142" s="75">
        <v>128973780</v>
      </c>
      <c r="AW142" s="75">
        <f>AV142*1.12</f>
        <v>144450633.60000002</v>
      </c>
      <c r="AX142" s="85"/>
      <c r="AY142" s="75">
        <v>0</v>
      </c>
      <c r="AZ142" s="75">
        <f t="shared" ref="AZ142:AZ167" si="188">AY142*1.12</f>
        <v>0</v>
      </c>
      <c r="BA142" s="41" t="s">
        <v>245</v>
      </c>
      <c r="BB142" s="41" t="s">
        <v>351</v>
      </c>
      <c r="BC142" s="80" t="s">
        <v>352</v>
      </c>
      <c r="BD142" s="41"/>
      <c r="BE142" s="41"/>
      <c r="BF142" s="41"/>
      <c r="BG142" s="41"/>
      <c r="BH142" s="41"/>
      <c r="BI142" s="41"/>
      <c r="BJ142" s="41"/>
      <c r="BK142" s="41"/>
    </row>
    <row r="143" spans="1:65" s="78" customFormat="1" ht="13.15" customHeight="1" x14ac:dyDescent="0.25">
      <c r="A143" s="338" t="s">
        <v>66</v>
      </c>
      <c r="B143" s="339"/>
      <c r="C143" s="339"/>
      <c r="D143" s="44" t="s">
        <v>527</v>
      </c>
      <c r="E143" s="340"/>
      <c r="F143" s="341"/>
      <c r="G143" s="342" t="s">
        <v>265</v>
      </c>
      <c r="H143" s="342"/>
      <c r="I143" s="342" t="s">
        <v>266</v>
      </c>
      <c r="J143" s="342" t="s">
        <v>266</v>
      </c>
      <c r="K143" s="343" t="s">
        <v>9</v>
      </c>
      <c r="L143" s="343" t="s">
        <v>528</v>
      </c>
      <c r="M143" s="343"/>
      <c r="N143" s="344">
        <v>80</v>
      </c>
      <c r="O143" s="345">
        <v>231010000</v>
      </c>
      <c r="P143" s="346" t="s">
        <v>273</v>
      </c>
      <c r="Q143" s="347" t="s">
        <v>485</v>
      </c>
      <c r="R143" s="348" t="s">
        <v>234</v>
      </c>
      <c r="S143" s="343">
        <v>230000000</v>
      </c>
      <c r="T143" s="343" t="s">
        <v>90</v>
      </c>
      <c r="U143" s="343"/>
      <c r="V143" s="343"/>
      <c r="W143" s="343" t="s">
        <v>479</v>
      </c>
      <c r="X143" s="343" t="s">
        <v>480</v>
      </c>
      <c r="Y143" s="344">
        <v>0</v>
      </c>
      <c r="Z143" s="344">
        <v>90</v>
      </c>
      <c r="AA143" s="344">
        <v>10</v>
      </c>
      <c r="AB143" s="343"/>
      <c r="AC143" s="15" t="s">
        <v>236</v>
      </c>
      <c r="AD143" s="343"/>
      <c r="AE143" s="343"/>
      <c r="AF143" s="349">
        <v>14545160</v>
      </c>
      <c r="AG143" s="349">
        <f t="shared" si="185"/>
        <v>16290579.200000001</v>
      </c>
      <c r="AH143" s="349"/>
      <c r="AI143" s="349"/>
      <c r="AJ143" s="349">
        <v>11933163</v>
      </c>
      <c r="AK143" s="349">
        <f t="shared" si="186"/>
        <v>13365142.560000001</v>
      </c>
      <c r="AL143" s="349"/>
      <c r="AM143" s="349"/>
      <c r="AN143" s="349"/>
      <c r="AO143" s="349"/>
      <c r="AP143" s="349"/>
      <c r="AQ143" s="349"/>
      <c r="AR143" s="349"/>
      <c r="AS143" s="349"/>
      <c r="AT143" s="349"/>
      <c r="AU143" s="349"/>
      <c r="AV143" s="349"/>
      <c r="AW143" s="349"/>
      <c r="AX143" s="349"/>
      <c r="AY143" s="118">
        <f t="shared" ref="AY143:AY157" si="189">AF143+AJ143+AN143+AR143+AV143</f>
        <v>26478323</v>
      </c>
      <c r="AZ143" s="102">
        <f t="shared" si="188"/>
        <v>29655721.760000002</v>
      </c>
      <c r="BA143" s="124" t="s">
        <v>245</v>
      </c>
      <c r="BB143" s="343" t="s">
        <v>529</v>
      </c>
      <c r="BC143" s="343" t="s">
        <v>530</v>
      </c>
      <c r="BD143" s="343"/>
      <c r="BE143" s="343"/>
      <c r="BF143" s="343"/>
      <c r="BG143" s="343"/>
      <c r="BH143" s="350"/>
      <c r="BI143" s="351" t="s">
        <v>531</v>
      </c>
      <c r="BJ143" s="352"/>
      <c r="BK143" s="352"/>
      <c r="BL143" s="352"/>
      <c r="BM143" s="352" t="s">
        <v>417</v>
      </c>
    </row>
    <row r="144" spans="1:65" s="364" customFormat="1" ht="13.15" customHeight="1" x14ac:dyDescent="0.25">
      <c r="A144" s="36" t="s">
        <v>532</v>
      </c>
      <c r="B144" s="15" t="s">
        <v>443</v>
      </c>
      <c r="C144" s="15"/>
      <c r="D144" s="44" t="s">
        <v>533</v>
      </c>
      <c r="E144" s="36"/>
      <c r="F144" s="353"/>
      <c r="G144" s="14" t="s">
        <v>534</v>
      </c>
      <c r="H144" s="14"/>
      <c r="I144" s="14" t="s">
        <v>535</v>
      </c>
      <c r="J144" s="14" t="s">
        <v>535</v>
      </c>
      <c r="K144" s="354" t="s">
        <v>25</v>
      </c>
      <c r="L144" s="7"/>
      <c r="M144" s="299"/>
      <c r="N144" s="38">
        <v>50</v>
      </c>
      <c r="O144" s="33">
        <v>230000000</v>
      </c>
      <c r="P144" s="45" t="s">
        <v>233</v>
      </c>
      <c r="Q144" s="45" t="s">
        <v>524</v>
      </c>
      <c r="R144" s="45" t="s">
        <v>234</v>
      </c>
      <c r="S144" s="33">
        <v>230000000</v>
      </c>
      <c r="T144" s="355" t="s">
        <v>536</v>
      </c>
      <c r="U144" s="7"/>
      <c r="V144" s="34" t="s">
        <v>285</v>
      </c>
      <c r="W144" s="7"/>
      <c r="X144" s="7"/>
      <c r="Y144" s="5">
        <v>0</v>
      </c>
      <c r="Z144" s="356">
        <v>90</v>
      </c>
      <c r="AA144" s="38">
        <v>10</v>
      </c>
      <c r="AB144" s="7"/>
      <c r="AC144" s="15" t="s">
        <v>236</v>
      </c>
      <c r="AD144" s="357"/>
      <c r="AE144" s="358"/>
      <c r="AF144" s="359">
        <v>268469030</v>
      </c>
      <c r="AG144" s="359">
        <f t="shared" si="185"/>
        <v>300685313.60000002</v>
      </c>
      <c r="AH144" s="360"/>
      <c r="AI144" s="358"/>
      <c r="AJ144" s="361">
        <v>309133834</v>
      </c>
      <c r="AK144" s="361">
        <f t="shared" si="186"/>
        <v>346229894.08000004</v>
      </c>
      <c r="AL144" s="360"/>
      <c r="AM144" s="358"/>
      <c r="AN144" s="361">
        <v>347698180</v>
      </c>
      <c r="AO144" s="361">
        <f>AN144*0.12</f>
        <v>41723781.600000001</v>
      </c>
      <c r="AP144" s="360"/>
      <c r="AQ144" s="358"/>
      <c r="AR144" s="361">
        <v>385130722</v>
      </c>
      <c r="AS144" s="361">
        <f>AR144*1.12</f>
        <v>431346408.64000005</v>
      </c>
      <c r="AT144" s="360"/>
      <c r="AU144" s="358"/>
      <c r="AV144" s="361">
        <v>408261764</v>
      </c>
      <c r="AW144" s="361">
        <f>AV144*1.12</f>
        <v>457253175.68000007</v>
      </c>
      <c r="AX144" s="124"/>
      <c r="AY144" s="118">
        <f t="shared" si="189"/>
        <v>1718693530</v>
      </c>
      <c r="AZ144" s="102">
        <f t="shared" si="188"/>
        <v>1924936753.6000001</v>
      </c>
      <c r="BA144" s="362">
        <v>120240021112</v>
      </c>
      <c r="BB144" s="87" t="s">
        <v>537</v>
      </c>
      <c r="BC144" s="363" t="s">
        <v>538</v>
      </c>
      <c r="BD144" s="87"/>
      <c r="BE144" s="87"/>
      <c r="BF144" s="87"/>
      <c r="BG144" s="87"/>
      <c r="BH144" s="87"/>
      <c r="BI144" s="87"/>
      <c r="BJ144" s="87"/>
      <c r="BK144" s="87"/>
      <c r="BL144" s="36"/>
      <c r="BM144" s="352" t="s">
        <v>417</v>
      </c>
    </row>
    <row r="145" spans="1:66" s="369" customFormat="1" ht="13.15" customHeight="1" x14ac:dyDescent="0.25">
      <c r="A145" s="7" t="s">
        <v>532</v>
      </c>
      <c r="B145" s="15" t="s">
        <v>443</v>
      </c>
      <c r="C145" s="15"/>
      <c r="D145" s="44" t="s">
        <v>539</v>
      </c>
      <c r="E145" s="365"/>
      <c r="F145" s="366"/>
      <c r="G145" s="14" t="s">
        <v>534</v>
      </c>
      <c r="H145" s="14"/>
      <c r="I145" s="14" t="s">
        <v>535</v>
      </c>
      <c r="J145" s="14" t="s">
        <v>535</v>
      </c>
      <c r="K145" s="354" t="s">
        <v>25</v>
      </c>
      <c r="L145" s="7"/>
      <c r="M145" s="299"/>
      <c r="N145" s="38">
        <v>50</v>
      </c>
      <c r="O145" s="33">
        <v>230000000</v>
      </c>
      <c r="P145" s="45" t="s">
        <v>233</v>
      </c>
      <c r="Q145" s="45" t="s">
        <v>524</v>
      </c>
      <c r="R145" s="45" t="s">
        <v>234</v>
      </c>
      <c r="S145" s="33">
        <v>230000000</v>
      </c>
      <c r="T145" s="301" t="s">
        <v>540</v>
      </c>
      <c r="U145" s="7"/>
      <c r="V145" s="34" t="s">
        <v>285</v>
      </c>
      <c r="W145" s="365"/>
      <c r="X145" s="365"/>
      <c r="Y145" s="5">
        <v>0</v>
      </c>
      <c r="Z145" s="38">
        <v>90</v>
      </c>
      <c r="AA145" s="38">
        <v>10</v>
      </c>
      <c r="AB145" s="367"/>
      <c r="AC145" s="15" t="s">
        <v>236</v>
      </c>
      <c r="AD145" s="357"/>
      <c r="AE145" s="358"/>
      <c r="AF145" s="359">
        <v>258694030</v>
      </c>
      <c r="AG145" s="359">
        <f t="shared" ref="AG145:AG147" si="190">AF145*1.12</f>
        <v>289737313.60000002</v>
      </c>
      <c r="AH145" s="360"/>
      <c r="AI145" s="358"/>
      <c r="AJ145" s="361">
        <v>297878222</v>
      </c>
      <c r="AK145" s="361">
        <f t="shared" ref="AK145:AK147" si="191">AJ145*1.12</f>
        <v>333623608.64000005</v>
      </c>
      <c r="AL145" s="360"/>
      <c r="AM145" s="358"/>
      <c r="AN145" s="361">
        <v>335038434</v>
      </c>
      <c r="AO145" s="361">
        <f t="shared" ref="AO145:AO147" si="192">AN145*0.12</f>
        <v>40204612.079999998</v>
      </c>
      <c r="AP145" s="360"/>
      <c r="AQ145" s="358"/>
      <c r="AR145" s="361">
        <v>371108051</v>
      </c>
      <c r="AS145" s="361">
        <f t="shared" ref="AS145:AS147" si="193">AR145*1.12</f>
        <v>415641017.12000006</v>
      </c>
      <c r="AT145" s="360"/>
      <c r="AU145" s="358"/>
      <c r="AV145" s="361">
        <v>393396889</v>
      </c>
      <c r="AW145" s="361">
        <f t="shared" ref="AW145:AW147" si="194">AV145*1.12</f>
        <v>440604515.68000007</v>
      </c>
      <c r="AX145" s="124"/>
      <c r="AY145" s="118">
        <f t="shared" si="189"/>
        <v>1656115626</v>
      </c>
      <c r="AZ145" s="102">
        <f t="shared" si="188"/>
        <v>1854849501.1200001</v>
      </c>
      <c r="BA145" s="362">
        <v>120240021112</v>
      </c>
      <c r="BB145" s="87" t="s">
        <v>541</v>
      </c>
      <c r="BC145" s="363" t="s">
        <v>542</v>
      </c>
      <c r="BD145" s="87"/>
      <c r="BE145" s="87"/>
      <c r="BF145" s="87"/>
      <c r="BG145" s="87"/>
      <c r="BH145" s="87"/>
      <c r="BI145" s="87"/>
      <c r="BJ145" s="87"/>
      <c r="BK145" s="87"/>
      <c r="BL145" s="299"/>
      <c r="BM145" s="352" t="s">
        <v>417</v>
      </c>
      <c r="BN145" s="368"/>
    </row>
    <row r="146" spans="1:66" s="377" customFormat="1" ht="13.15" customHeight="1" x14ac:dyDescent="0.25">
      <c r="A146" s="370" t="s">
        <v>532</v>
      </c>
      <c r="B146" s="15" t="s">
        <v>443</v>
      </c>
      <c r="C146" s="15"/>
      <c r="D146" s="44" t="s">
        <v>543</v>
      </c>
      <c r="E146" s="7"/>
      <c r="F146" s="49"/>
      <c r="G146" s="14" t="s">
        <v>534</v>
      </c>
      <c r="H146" s="14"/>
      <c r="I146" s="14" t="s">
        <v>535</v>
      </c>
      <c r="J146" s="14" t="s">
        <v>535</v>
      </c>
      <c r="K146" s="354" t="s">
        <v>25</v>
      </c>
      <c r="L146" s="7"/>
      <c r="M146" s="299"/>
      <c r="N146" s="38">
        <v>50</v>
      </c>
      <c r="O146" s="33">
        <v>230000000</v>
      </c>
      <c r="P146" s="45" t="s">
        <v>233</v>
      </c>
      <c r="Q146" s="45" t="s">
        <v>524</v>
      </c>
      <c r="R146" s="45" t="s">
        <v>234</v>
      </c>
      <c r="S146" s="33">
        <v>230000000</v>
      </c>
      <c r="T146" s="14" t="s">
        <v>280</v>
      </c>
      <c r="U146" s="7"/>
      <c r="V146" s="34" t="s">
        <v>285</v>
      </c>
      <c r="W146" s="7"/>
      <c r="X146" s="7"/>
      <c r="Y146" s="5">
        <v>0</v>
      </c>
      <c r="Z146" s="38">
        <v>90</v>
      </c>
      <c r="AA146" s="371">
        <v>10</v>
      </c>
      <c r="AB146" s="7"/>
      <c r="AC146" s="15" t="s">
        <v>236</v>
      </c>
      <c r="AD146" s="372"/>
      <c r="AE146" s="373"/>
      <c r="AF146" s="373">
        <v>120973130</v>
      </c>
      <c r="AG146" s="359">
        <f t="shared" si="190"/>
        <v>135489905.60000002</v>
      </c>
      <c r="AH146" s="374"/>
      <c r="AI146" s="361"/>
      <c r="AJ146" s="361">
        <v>139296840</v>
      </c>
      <c r="AK146" s="361">
        <f t="shared" si="191"/>
        <v>156012460.80000001</v>
      </c>
      <c r="AL146" s="375"/>
      <c r="AM146" s="361"/>
      <c r="AN146" s="361">
        <v>156674076</v>
      </c>
      <c r="AO146" s="361">
        <f t="shared" si="192"/>
        <v>18800889.120000001</v>
      </c>
      <c r="AP146" s="375"/>
      <c r="AQ146" s="375"/>
      <c r="AR146" s="361">
        <v>173541317</v>
      </c>
      <c r="AS146" s="361">
        <f t="shared" si="193"/>
        <v>194366275.04000002</v>
      </c>
      <c r="AT146" s="375"/>
      <c r="AU146" s="375"/>
      <c r="AV146" s="361">
        <v>183964249</v>
      </c>
      <c r="AW146" s="361">
        <f t="shared" si="194"/>
        <v>206039958.88000003</v>
      </c>
      <c r="AX146" s="124"/>
      <c r="AY146" s="118">
        <f t="shared" si="189"/>
        <v>774449612</v>
      </c>
      <c r="AZ146" s="102">
        <f t="shared" si="188"/>
        <v>867383565.44000006</v>
      </c>
      <c r="BA146" s="362">
        <v>120240021112</v>
      </c>
      <c r="BB146" s="87" t="s">
        <v>544</v>
      </c>
      <c r="BC146" s="363" t="s">
        <v>545</v>
      </c>
      <c r="BD146" s="7"/>
      <c r="BE146" s="7"/>
      <c r="BF146" s="7"/>
      <c r="BG146" s="7"/>
      <c r="BH146" s="7"/>
      <c r="BI146" s="7"/>
      <c r="BJ146" s="7"/>
      <c r="BK146" s="7"/>
      <c r="BL146" s="376"/>
      <c r="BM146" s="352" t="s">
        <v>417</v>
      </c>
    </row>
    <row r="147" spans="1:66" s="377" customFormat="1" ht="13.15" customHeight="1" x14ac:dyDescent="0.25">
      <c r="A147" s="370" t="s">
        <v>532</v>
      </c>
      <c r="B147" s="15" t="s">
        <v>443</v>
      </c>
      <c r="C147" s="15"/>
      <c r="D147" s="44" t="s">
        <v>546</v>
      </c>
      <c r="E147" s="7"/>
      <c r="F147" s="49"/>
      <c r="G147" s="14" t="s">
        <v>534</v>
      </c>
      <c r="H147" s="14"/>
      <c r="I147" s="14" t="s">
        <v>535</v>
      </c>
      <c r="J147" s="14" t="s">
        <v>535</v>
      </c>
      <c r="K147" s="354" t="s">
        <v>25</v>
      </c>
      <c r="L147" s="7"/>
      <c r="M147" s="299"/>
      <c r="N147" s="38">
        <v>50</v>
      </c>
      <c r="O147" s="33">
        <v>230000000</v>
      </c>
      <c r="P147" s="45" t="s">
        <v>233</v>
      </c>
      <c r="Q147" s="45" t="s">
        <v>524</v>
      </c>
      <c r="R147" s="45" t="s">
        <v>234</v>
      </c>
      <c r="S147" s="33">
        <v>230000000</v>
      </c>
      <c r="T147" s="14" t="s">
        <v>140</v>
      </c>
      <c r="U147" s="7"/>
      <c r="V147" s="34" t="s">
        <v>285</v>
      </c>
      <c r="W147" s="7"/>
      <c r="X147" s="7"/>
      <c r="Y147" s="5">
        <v>0</v>
      </c>
      <c r="Z147" s="38">
        <v>90</v>
      </c>
      <c r="AA147" s="371">
        <v>10</v>
      </c>
      <c r="AB147" s="7"/>
      <c r="AC147" s="15" t="s">
        <v>236</v>
      </c>
      <c r="AD147" s="372"/>
      <c r="AE147" s="373"/>
      <c r="AF147" s="373">
        <v>123840814</v>
      </c>
      <c r="AG147" s="359">
        <f t="shared" si="190"/>
        <v>138701711.68000001</v>
      </c>
      <c r="AH147" s="374"/>
      <c r="AI147" s="373"/>
      <c r="AJ147" s="373">
        <v>142598889</v>
      </c>
      <c r="AK147" s="361">
        <f t="shared" si="191"/>
        <v>159710755.68000001</v>
      </c>
      <c r="AL147" s="375"/>
      <c r="AM147" s="373"/>
      <c r="AN147" s="361">
        <v>160388055</v>
      </c>
      <c r="AO147" s="361">
        <f t="shared" si="192"/>
        <v>19246566.599999998</v>
      </c>
      <c r="AP147" s="375"/>
      <c r="AQ147" s="375"/>
      <c r="AR147" s="361">
        <v>177655136</v>
      </c>
      <c r="AS147" s="361">
        <f t="shared" si="193"/>
        <v>198973752.32000002</v>
      </c>
      <c r="AT147" s="375"/>
      <c r="AU147" s="375"/>
      <c r="AV147" s="361">
        <v>188325146</v>
      </c>
      <c r="AW147" s="361">
        <f t="shared" si="194"/>
        <v>210924163.52000001</v>
      </c>
      <c r="AX147" s="124"/>
      <c r="AY147" s="118">
        <f t="shared" si="189"/>
        <v>792808040</v>
      </c>
      <c r="AZ147" s="102">
        <f t="shared" si="188"/>
        <v>887945004.80000007</v>
      </c>
      <c r="BA147" s="362">
        <v>120240021112</v>
      </c>
      <c r="BB147" s="87" t="s">
        <v>547</v>
      </c>
      <c r="BC147" s="363" t="s">
        <v>548</v>
      </c>
      <c r="BD147" s="7"/>
      <c r="BE147" s="7"/>
      <c r="BF147" s="7"/>
      <c r="BG147" s="7"/>
      <c r="BH147" s="7"/>
      <c r="BI147" s="7"/>
      <c r="BJ147" s="7"/>
      <c r="BK147" s="7"/>
      <c r="BL147" s="376"/>
      <c r="BM147" s="352" t="s">
        <v>417</v>
      </c>
    </row>
    <row r="148" spans="1:66" s="377" customFormat="1" ht="13.15" customHeight="1" x14ac:dyDescent="0.25">
      <c r="A148" s="370" t="s">
        <v>532</v>
      </c>
      <c r="B148" s="15" t="s">
        <v>443</v>
      </c>
      <c r="C148" s="15"/>
      <c r="D148" s="44" t="s">
        <v>549</v>
      </c>
      <c r="E148" s="7"/>
      <c r="F148" s="49"/>
      <c r="G148" s="14" t="s">
        <v>534</v>
      </c>
      <c r="H148" s="14"/>
      <c r="I148" s="14" t="s">
        <v>535</v>
      </c>
      <c r="J148" s="14" t="s">
        <v>535</v>
      </c>
      <c r="K148" s="354" t="s">
        <v>25</v>
      </c>
      <c r="L148" s="7"/>
      <c r="M148" s="299"/>
      <c r="N148" s="38">
        <v>50</v>
      </c>
      <c r="O148" s="33">
        <v>230000000</v>
      </c>
      <c r="P148" s="45" t="s">
        <v>233</v>
      </c>
      <c r="Q148" s="45" t="s">
        <v>524</v>
      </c>
      <c r="R148" s="45" t="s">
        <v>234</v>
      </c>
      <c r="S148" s="33">
        <v>230000000</v>
      </c>
      <c r="T148" s="355" t="s">
        <v>536</v>
      </c>
      <c r="U148" s="7"/>
      <c r="V148" s="34" t="s">
        <v>285</v>
      </c>
      <c r="W148" s="7"/>
      <c r="X148" s="7"/>
      <c r="Y148" s="5">
        <v>0</v>
      </c>
      <c r="Z148" s="38">
        <v>90</v>
      </c>
      <c r="AA148" s="371">
        <v>10</v>
      </c>
      <c r="AB148" s="7"/>
      <c r="AC148" s="15" t="s">
        <v>236</v>
      </c>
      <c r="AD148" s="372"/>
      <c r="AE148" s="373"/>
      <c r="AF148" s="373">
        <v>179981150</v>
      </c>
      <c r="AG148" s="359">
        <f>AF148*1.12</f>
        <v>201578888.00000003</v>
      </c>
      <c r="AH148" s="374"/>
      <c r="AI148" s="373"/>
      <c r="AJ148" s="373">
        <v>463427200</v>
      </c>
      <c r="AK148" s="361">
        <f>AJ148*1.12</f>
        <v>519038464.00000006</v>
      </c>
      <c r="AL148" s="375"/>
      <c r="AM148" s="373"/>
      <c r="AN148" s="361">
        <v>543750600</v>
      </c>
      <c r="AO148" s="361">
        <f>AN148*1.12</f>
        <v>609000672</v>
      </c>
      <c r="AP148" s="375"/>
      <c r="AQ148" s="375"/>
      <c r="AR148" s="361">
        <v>558307350</v>
      </c>
      <c r="AS148" s="361">
        <f>AR148*1.12</f>
        <v>625304232</v>
      </c>
      <c r="AT148" s="375"/>
      <c r="AU148" s="375"/>
      <c r="AV148" s="361">
        <v>558307350</v>
      </c>
      <c r="AW148" s="361">
        <f>AV148*1.12</f>
        <v>625304232</v>
      </c>
      <c r="AX148" s="124"/>
      <c r="AY148" s="118">
        <f t="shared" si="189"/>
        <v>2303773650</v>
      </c>
      <c r="AZ148" s="102">
        <f t="shared" si="188"/>
        <v>2580226488.0000005</v>
      </c>
      <c r="BA148" s="362">
        <v>120240021112</v>
      </c>
      <c r="BB148" s="87" t="s">
        <v>550</v>
      </c>
      <c r="BC148" s="363" t="s">
        <v>551</v>
      </c>
      <c r="BD148" s="7"/>
      <c r="BE148" s="7"/>
      <c r="BF148" s="7"/>
      <c r="BG148" s="7"/>
      <c r="BH148" s="7"/>
      <c r="BI148" s="7"/>
      <c r="BJ148" s="7"/>
      <c r="BK148" s="7"/>
      <c r="BL148" s="376"/>
      <c r="BM148" s="352" t="s">
        <v>417</v>
      </c>
    </row>
    <row r="149" spans="1:66" s="377" customFormat="1" ht="13.15" customHeight="1" x14ac:dyDescent="0.25">
      <c r="A149" s="370" t="s">
        <v>532</v>
      </c>
      <c r="B149" s="15" t="s">
        <v>443</v>
      </c>
      <c r="C149" s="15"/>
      <c r="D149" s="44" t="s">
        <v>552</v>
      </c>
      <c r="E149" s="7"/>
      <c r="F149" s="49"/>
      <c r="G149" s="14" t="s">
        <v>534</v>
      </c>
      <c r="H149" s="14"/>
      <c r="I149" s="14" t="s">
        <v>535</v>
      </c>
      <c r="J149" s="14" t="s">
        <v>535</v>
      </c>
      <c r="K149" s="354" t="s">
        <v>25</v>
      </c>
      <c r="L149" s="7"/>
      <c r="M149" s="299"/>
      <c r="N149" s="38">
        <v>50</v>
      </c>
      <c r="O149" s="33">
        <v>230000000</v>
      </c>
      <c r="P149" s="45" t="s">
        <v>233</v>
      </c>
      <c r="Q149" s="45" t="s">
        <v>524</v>
      </c>
      <c r="R149" s="45" t="s">
        <v>234</v>
      </c>
      <c r="S149" s="33">
        <v>230000000</v>
      </c>
      <c r="T149" s="301" t="s">
        <v>540</v>
      </c>
      <c r="U149" s="7"/>
      <c r="V149" s="34" t="s">
        <v>285</v>
      </c>
      <c r="W149" s="7"/>
      <c r="X149" s="7"/>
      <c r="Y149" s="5">
        <v>0</v>
      </c>
      <c r="Z149" s="38">
        <v>90</v>
      </c>
      <c r="AA149" s="371">
        <v>10</v>
      </c>
      <c r="AB149" s="7"/>
      <c r="AC149" s="15" t="s">
        <v>236</v>
      </c>
      <c r="AD149" s="372"/>
      <c r="AE149" s="373"/>
      <c r="AF149" s="373">
        <v>140043400</v>
      </c>
      <c r="AG149" s="359">
        <f>AF149*1.12</f>
        <v>156848608.00000003</v>
      </c>
      <c r="AH149" s="374"/>
      <c r="AI149" s="373"/>
      <c r="AJ149" s="373">
        <v>235744700</v>
      </c>
      <c r="AK149" s="361">
        <f t="shared" ref="AK149" si="195">AJ149*1.12</f>
        <v>264034064.00000003</v>
      </c>
      <c r="AL149" s="375"/>
      <c r="AM149" s="373"/>
      <c r="AN149" s="361">
        <v>270158350</v>
      </c>
      <c r="AO149" s="361">
        <f>AN149*1.12</f>
        <v>302577352</v>
      </c>
      <c r="AP149" s="375"/>
      <c r="AQ149" s="375"/>
      <c r="AR149" s="361">
        <v>266649800</v>
      </c>
      <c r="AS149" s="361">
        <f>AR149*1.12</f>
        <v>298647776</v>
      </c>
      <c r="AT149" s="375"/>
      <c r="AU149" s="375"/>
      <c r="AV149" s="361">
        <v>266649800</v>
      </c>
      <c r="AW149" s="361">
        <f>AV149*1.12</f>
        <v>298647776</v>
      </c>
      <c r="AX149" s="124"/>
      <c r="AY149" s="118">
        <f t="shared" si="189"/>
        <v>1179246050</v>
      </c>
      <c r="AZ149" s="102">
        <f t="shared" si="188"/>
        <v>1320755576.0000002</v>
      </c>
      <c r="BA149" s="362">
        <v>120240021112</v>
      </c>
      <c r="BB149" s="87" t="s">
        <v>553</v>
      </c>
      <c r="BC149" s="363" t="s">
        <v>554</v>
      </c>
      <c r="BD149" s="7"/>
      <c r="BE149" s="7"/>
      <c r="BF149" s="7"/>
      <c r="BG149" s="7"/>
      <c r="BH149" s="7"/>
      <c r="BI149" s="7"/>
      <c r="BJ149" s="7"/>
      <c r="BK149" s="7"/>
      <c r="BL149" s="376"/>
      <c r="BM149" s="352" t="s">
        <v>417</v>
      </c>
    </row>
    <row r="150" spans="1:66" s="377" customFormat="1" ht="13.15" customHeight="1" x14ac:dyDescent="0.25">
      <c r="A150" s="370" t="s">
        <v>532</v>
      </c>
      <c r="B150" s="15" t="s">
        <v>443</v>
      </c>
      <c r="C150" s="15"/>
      <c r="D150" s="44" t="s">
        <v>555</v>
      </c>
      <c r="E150" s="7"/>
      <c r="F150" s="49"/>
      <c r="G150" s="14" t="s">
        <v>534</v>
      </c>
      <c r="H150" s="14"/>
      <c r="I150" s="14" t="s">
        <v>535</v>
      </c>
      <c r="J150" s="14" t="s">
        <v>535</v>
      </c>
      <c r="K150" s="354" t="s">
        <v>25</v>
      </c>
      <c r="L150" s="7"/>
      <c r="M150" s="299"/>
      <c r="N150" s="38">
        <v>50</v>
      </c>
      <c r="O150" s="33">
        <v>230000000</v>
      </c>
      <c r="P150" s="45" t="s">
        <v>233</v>
      </c>
      <c r="Q150" s="45" t="s">
        <v>524</v>
      </c>
      <c r="R150" s="45" t="s">
        <v>234</v>
      </c>
      <c r="S150" s="33">
        <v>230000000</v>
      </c>
      <c r="T150" s="14" t="s">
        <v>536</v>
      </c>
      <c r="U150" s="7"/>
      <c r="V150" s="34" t="s">
        <v>285</v>
      </c>
      <c r="W150" s="7"/>
      <c r="X150" s="7"/>
      <c r="Y150" s="5">
        <v>0</v>
      </c>
      <c r="Z150" s="38">
        <v>90</v>
      </c>
      <c r="AA150" s="371">
        <v>10</v>
      </c>
      <c r="AB150" s="7"/>
      <c r="AC150" s="15" t="s">
        <v>236</v>
      </c>
      <c r="AD150" s="372"/>
      <c r="AE150" s="373"/>
      <c r="AF150" s="373">
        <v>56247190</v>
      </c>
      <c r="AG150" s="359">
        <f>AF150*1.12</f>
        <v>62996852.800000004</v>
      </c>
      <c r="AH150" s="374"/>
      <c r="AI150" s="373"/>
      <c r="AJ150" s="373">
        <v>51690558</v>
      </c>
      <c r="AK150" s="361">
        <f>AJ150*1.12</f>
        <v>57893424.960000008</v>
      </c>
      <c r="AL150" s="375"/>
      <c r="AM150" s="373"/>
      <c r="AN150" s="361">
        <v>42471429</v>
      </c>
      <c r="AO150" s="361">
        <f>AN150*1.12</f>
        <v>47568000.480000004</v>
      </c>
      <c r="AP150" s="375"/>
      <c r="AQ150" s="375"/>
      <c r="AR150" s="361">
        <v>42471429</v>
      </c>
      <c r="AS150" s="361">
        <f>AR150*1.12</f>
        <v>47568000.480000004</v>
      </c>
      <c r="AT150" s="375"/>
      <c r="AU150" s="375"/>
      <c r="AV150" s="361">
        <v>42471429</v>
      </c>
      <c r="AW150" s="361">
        <f>AV150*1.12</f>
        <v>47568000.480000004</v>
      </c>
      <c r="AX150" s="124"/>
      <c r="AY150" s="118">
        <f t="shared" si="189"/>
        <v>235352035</v>
      </c>
      <c r="AZ150" s="102">
        <f t="shared" si="188"/>
        <v>263594279.20000002</v>
      </c>
      <c r="BA150" s="362">
        <v>120240021112</v>
      </c>
      <c r="BB150" s="87" t="s">
        <v>556</v>
      </c>
      <c r="BC150" s="363" t="s">
        <v>557</v>
      </c>
      <c r="BD150" s="7"/>
      <c r="BE150" s="7"/>
      <c r="BF150" s="7"/>
      <c r="BG150" s="7"/>
      <c r="BH150" s="7"/>
      <c r="BI150" s="7"/>
      <c r="BJ150" s="7"/>
      <c r="BK150" s="7"/>
      <c r="BL150" s="376"/>
      <c r="BM150" s="352" t="s">
        <v>417</v>
      </c>
    </row>
    <row r="151" spans="1:66" s="377" customFormat="1" ht="13.15" customHeight="1" x14ac:dyDescent="0.25">
      <c r="A151" s="370" t="s">
        <v>532</v>
      </c>
      <c r="B151" s="15" t="s">
        <v>443</v>
      </c>
      <c r="C151" s="15"/>
      <c r="D151" s="44" t="s">
        <v>558</v>
      </c>
      <c r="E151" s="7"/>
      <c r="F151" s="49"/>
      <c r="G151" s="14" t="s">
        <v>534</v>
      </c>
      <c r="H151" s="14"/>
      <c r="I151" s="14" t="s">
        <v>535</v>
      </c>
      <c r="J151" s="14" t="s">
        <v>535</v>
      </c>
      <c r="K151" s="354" t="s">
        <v>25</v>
      </c>
      <c r="L151" s="7"/>
      <c r="M151" s="299"/>
      <c r="N151" s="38">
        <v>50</v>
      </c>
      <c r="O151" s="33">
        <v>230000000</v>
      </c>
      <c r="P151" s="45" t="s">
        <v>233</v>
      </c>
      <c r="Q151" s="45" t="s">
        <v>524</v>
      </c>
      <c r="R151" s="45" t="s">
        <v>234</v>
      </c>
      <c r="S151" s="33">
        <v>230000000</v>
      </c>
      <c r="T151" s="14" t="s">
        <v>540</v>
      </c>
      <c r="U151" s="7"/>
      <c r="V151" s="34" t="s">
        <v>285</v>
      </c>
      <c r="W151" s="7"/>
      <c r="X151" s="7"/>
      <c r="Y151" s="5">
        <v>0</v>
      </c>
      <c r="Z151" s="38">
        <v>90</v>
      </c>
      <c r="AA151" s="371">
        <v>10</v>
      </c>
      <c r="AB151" s="7"/>
      <c r="AC151" s="15" t="s">
        <v>236</v>
      </c>
      <c r="AD151" s="372"/>
      <c r="AE151" s="373"/>
      <c r="AF151" s="373">
        <v>49279821</v>
      </c>
      <c r="AG151" s="359">
        <f t="shared" ref="AG151:AG167" si="196">AF151*1.12</f>
        <v>55193399.520000003</v>
      </c>
      <c r="AH151" s="374"/>
      <c r="AI151" s="373"/>
      <c r="AJ151" s="373">
        <v>45287621</v>
      </c>
      <c r="AK151" s="361">
        <f t="shared" ref="AK151:AK157" si="197">AJ151*1.12</f>
        <v>50722135.520000003</v>
      </c>
      <c r="AL151" s="375"/>
      <c r="AM151" s="373"/>
      <c r="AN151" s="361">
        <v>37210470</v>
      </c>
      <c r="AO151" s="361">
        <f t="shared" ref="AO151:AO157" si="198">AN151*1.12</f>
        <v>41675726.400000006</v>
      </c>
      <c r="AP151" s="375"/>
      <c r="AQ151" s="375"/>
      <c r="AR151" s="361">
        <v>37210470</v>
      </c>
      <c r="AS151" s="361">
        <f t="shared" ref="AS151:AS157" si="199">AR151*1.12</f>
        <v>41675726.400000006</v>
      </c>
      <c r="AT151" s="375"/>
      <c r="AU151" s="375"/>
      <c r="AV151" s="361">
        <v>37210470</v>
      </c>
      <c r="AW151" s="361">
        <f t="shared" ref="AW151:AW157" si="200">AV151*1.12</f>
        <v>41675726.400000006</v>
      </c>
      <c r="AX151" s="124"/>
      <c r="AY151" s="118">
        <f t="shared" si="189"/>
        <v>206198852</v>
      </c>
      <c r="AZ151" s="102">
        <f t="shared" si="188"/>
        <v>230942714.24000001</v>
      </c>
      <c r="BA151" s="362">
        <v>120240021112</v>
      </c>
      <c r="BB151" s="87" t="s">
        <v>559</v>
      </c>
      <c r="BC151" s="363" t="s">
        <v>560</v>
      </c>
      <c r="BD151" s="7"/>
      <c r="BE151" s="7"/>
      <c r="BF151" s="7"/>
      <c r="BG151" s="7"/>
      <c r="BH151" s="7"/>
      <c r="BI151" s="7"/>
      <c r="BJ151" s="7"/>
      <c r="BK151" s="7"/>
      <c r="BL151" s="376"/>
      <c r="BM151" s="352" t="s">
        <v>417</v>
      </c>
    </row>
    <row r="152" spans="1:66" s="377" customFormat="1" ht="13.15" customHeight="1" x14ac:dyDescent="0.25">
      <c r="A152" s="370" t="s">
        <v>532</v>
      </c>
      <c r="B152" s="15" t="s">
        <v>443</v>
      </c>
      <c r="C152" s="15"/>
      <c r="D152" s="44" t="s">
        <v>561</v>
      </c>
      <c r="E152" s="7"/>
      <c r="F152" s="49"/>
      <c r="G152" s="14" t="s">
        <v>534</v>
      </c>
      <c r="H152" s="14"/>
      <c r="I152" s="14" t="s">
        <v>535</v>
      </c>
      <c r="J152" s="14" t="s">
        <v>535</v>
      </c>
      <c r="K152" s="354" t="s">
        <v>25</v>
      </c>
      <c r="L152" s="7"/>
      <c r="M152" s="299"/>
      <c r="N152" s="38">
        <v>50</v>
      </c>
      <c r="O152" s="33">
        <v>230000000</v>
      </c>
      <c r="P152" s="45" t="s">
        <v>233</v>
      </c>
      <c r="Q152" s="45" t="s">
        <v>524</v>
      </c>
      <c r="R152" s="45" t="s">
        <v>234</v>
      </c>
      <c r="S152" s="33">
        <v>230000000</v>
      </c>
      <c r="T152" s="14" t="s">
        <v>280</v>
      </c>
      <c r="U152" s="7"/>
      <c r="V152" s="34" t="s">
        <v>285</v>
      </c>
      <c r="W152" s="7"/>
      <c r="X152" s="7"/>
      <c r="Y152" s="5">
        <v>0</v>
      </c>
      <c r="Z152" s="38">
        <v>90</v>
      </c>
      <c r="AA152" s="371">
        <v>10</v>
      </c>
      <c r="AB152" s="7"/>
      <c r="AC152" s="15" t="s">
        <v>236</v>
      </c>
      <c r="AD152" s="372"/>
      <c r="AE152" s="373"/>
      <c r="AF152" s="373">
        <v>37804949</v>
      </c>
      <c r="AG152" s="359">
        <f t="shared" si="196"/>
        <v>42341542.880000003</v>
      </c>
      <c r="AH152" s="374"/>
      <c r="AI152" s="373"/>
      <c r="AJ152" s="373">
        <v>34742338</v>
      </c>
      <c r="AK152" s="361">
        <f t="shared" si="197"/>
        <v>38911418.560000002</v>
      </c>
      <c r="AL152" s="375"/>
      <c r="AM152" s="373"/>
      <c r="AN152" s="361">
        <v>28545963</v>
      </c>
      <c r="AO152" s="361">
        <f t="shared" si="198"/>
        <v>31971478.560000002</v>
      </c>
      <c r="AP152" s="375"/>
      <c r="AQ152" s="375"/>
      <c r="AR152" s="361">
        <v>28545963</v>
      </c>
      <c r="AS152" s="361">
        <f t="shared" si="199"/>
        <v>31971478.560000002</v>
      </c>
      <c r="AT152" s="375"/>
      <c r="AU152" s="375"/>
      <c r="AV152" s="361">
        <v>28545963</v>
      </c>
      <c r="AW152" s="361">
        <f t="shared" si="200"/>
        <v>31971478.560000002</v>
      </c>
      <c r="AX152" s="124"/>
      <c r="AY152" s="118">
        <f t="shared" si="189"/>
        <v>158185176</v>
      </c>
      <c r="AZ152" s="102">
        <f t="shared" si="188"/>
        <v>177167397.12</v>
      </c>
      <c r="BA152" s="362">
        <v>120240021112</v>
      </c>
      <c r="BB152" s="87" t="s">
        <v>562</v>
      </c>
      <c r="BC152" s="363" t="s">
        <v>563</v>
      </c>
      <c r="BD152" s="7"/>
      <c r="BE152" s="7"/>
      <c r="BF152" s="7"/>
      <c r="BG152" s="7"/>
      <c r="BH152" s="7"/>
      <c r="BI152" s="7"/>
      <c r="BJ152" s="7"/>
      <c r="BK152" s="7"/>
      <c r="BL152" s="376"/>
      <c r="BM152" s="352" t="s">
        <v>417</v>
      </c>
    </row>
    <row r="153" spans="1:66" s="382" customFormat="1" ht="13.15" customHeight="1" x14ac:dyDescent="0.25">
      <c r="A153" s="370" t="s">
        <v>532</v>
      </c>
      <c r="B153" s="15" t="s">
        <v>443</v>
      </c>
      <c r="C153" s="15"/>
      <c r="D153" s="44" t="s">
        <v>564</v>
      </c>
      <c r="E153" s="371"/>
      <c r="F153" s="378"/>
      <c r="G153" s="86" t="s">
        <v>534</v>
      </c>
      <c r="H153" s="86"/>
      <c r="I153" s="14" t="s">
        <v>535</v>
      </c>
      <c r="J153" s="14" t="s">
        <v>535</v>
      </c>
      <c r="K153" s="379" t="s">
        <v>25</v>
      </c>
      <c r="L153" s="87"/>
      <c r="M153" s="299"/>
      <c r="N153" s="371">
        <v>50</v>
      </c>
      <c r="O153" s="88">
        <v>230000000</v>
      </c>
      <c r="P153" s="7" t="s">
        <v>233</v>
      </c>
      <c r="Q153" s="45" t="s">
        <v>524</v>
      </c>
      <c r="R153" s="299" t="s">
        <v>234</v>
      </c>
      <c r="S153" s="299">
        <v>230000000</v>
      </c>
      <c r="T153" s="14" t="s">
        <v>140</v>
      </c>
      <c r="U153" s="371"/>
      <c r="V153" s="34" t="s">
        <v>285</v>
      </c>
      <c r="W153" s="371"/>
      <c r="X153" s="371"/>
      <c r="Y153" s="5">
        <v>0</v>
      </c>
      <c r="Z153" s="38">
        <v>90</v>
      </c>
      <c r="AA153" s="371">
        <v>10</v>
      </c>
      <c r="AB153" s="371"/>
      <c r="AC153" s="15" t="s">
        <v>236</v>
      </c>
      <c r="AD153" s="371"/>
      <c r="AE153" s="380"/>
      <c r="AF153" s="373">
        <v>39265860</v>
      </c>
      <c r="AG153" s="359">
        <f t="shared" si="196"/>
        <v>43977763.200000003</v>
      </c>
      <c r="AH153" s="374"/>
      <c r="AI153" s="361"/>
      <c r="AJ153" s="361">
        <v>36084899</v>
      </c>
      <c r="AK153" s="361">
        <f t="shared" si="197"/>
        <v>40415086.880000003</v>
      </c>
      <c r="AL153" s="380"/>
      <c r="AM153" s="361"/>
      <c r="AN153" s="361">
        <v>29649075</v>
      </c>
      <c r="AO153" s="361">
        <f t="shared" si="198"/>
        <v>33206964.000000004</v>
      </c>
      <c r="AP153" s="380"/>
      <c r="AQ153" s="380"/>
      <c r="AR153" s="361">
        <v>29649075</v>
      </c>
      <c r="AS153" s="361">
        <f t="shared" si="199"/>
        <v>33206964.000000004</v>
      </c>
      <c r="AT153" s="380"/>
      <c r="AU153" s="380"/>
      <c r="AV153" s="361">
        <v>29649075</v>
      </c>
      <c r="AW153" s="361">
        <f t="shared" si="200"/>
        <v>33206964.000000004</v>
      </c>
      <c r="AX153" s="124"/>
      <c r="AY153" s="118">
        <f t="shared" si="189"/>
        <v>164297984</v>
      </c>
      <c r="AZ153" s="102">
        <f t="shared" si="188"/>
        <v>184013742.08000001</v>
      </c>
      <c r="BA153" s="381">
        <v>120240021112</v>
      </c>
      <c r="BB153" s="300" t="s">
        <v>565</v>
      </c>
      <c r="BC153" s="300" t="s">
        <v>566</v>
      </c>
      <c r="BD153" s="371"/>
      <c r="BE153" s="371"/>
      <c r="BF153" s="371"/>
      <c r="BG153" s="371"/>
      <c r="BH153" s="371"/>
      <c r="BI153" s="371"/>
      <c r="BJ153" s="371"/>
      <c r="BK153" s="371"/>
      <c r="BL153" s="371"/>
      <c r="BM153" s="352" t="s">
        <v>417</v>
      </c>
    </row>
    <row r="154" spans="1:66" s="382" customFormat="1" ht="13.15" customHeight="1" x14ac:dyDescent="0.25">
      <c r="A154" s="370" t="s">
        <v>532</v>
      </c>
      <c r="B154" s="15" t="s">
        <v>443</v>
      </c>
      <c r="C154" s="15"/>
      <c r="D154" s="44" t="s">
        <v>567</v>
      </c>
      <c r="E154" s="371"/>
      <c r="F154" s="378"/>
      <c r="G154" s="86" t="s">
        <v>534</v>
      </c>
      <c r="H154" s="86"/>
      <c r="I154" s="14" t="s">
        <v>535</v>
      </c>
      <c r="J154" s="14" t="s">
        <v>535</v>
      </c>
      <c r="K154" s="379" t="s">
        <v>25</v>
      </c>
      <c r="L154" s="87"/>
      <c r="M154" s="299"/>
      <c r="N154" s="371">
        <v>50</v>
      </c>
      <c r="O154" s="88">
        <v>230000000</v>
      </c>
      <c r="P154" s="7" t="s">
        <v>233</v>
      </c>
      <c r="Q154" s="45" t="s">
        <v>524</v>
      </c>
      <c r="R154" s="299" t="s">
        <v>234</v>
      </c>
      <c r="S154" s="299">
        <v>230000000</v>
      </c>
      <c r="T154" s="300" t="s">
        <v>536</v>
      </c>
      <c r="U154" s="371"/>
      <c r="V154" s="34" t="s">
        <v>285</v>
      </c>
      <c r="W154" s="371"/>
      <c r="X154" s="371"/>
      <c r="Y154" s="5">
        <v>0</v>
      </c>
      <c r="Z154" s="38">
        <v>90</v>
      </c>
      <c r="AA154" s="371">
        <v>10</v>
      </c>
      <c r="AB154" s="371"/>
      <c r="AC154" s="15" t="s">
        <v>236</v>
      </c>
      <c r="AD154" s="371"/>
      <c r="AE154" s="380"/>
      <c r="AF154" s="373">
        <v>16364700</v>
      </c>
      <c r="AG154" s="359">
        <f t="shared" si="196"/>
        <v>18328464</v>
      </c>
      <c r="AH154" s="359"/>
      <c r="AI154" s="361"/>
      <c r="AJ154" s="361">
        <v>30515775</v>
      </c>
      <c r="AK154" s="361">
        <f t="shared" si="197"/>
        <v>34177668</v>
      </c>
      <c r="AL154" s="359"/>
      <c r="AM154" s="361"/>
      <c r="AN154" s="361">
        <v>36789700</v>
      </c>
      <c r="AO154" s="361">
        <f t="shared" si="198"/>
        <v>41204464.000000007</v>
      </c>
      <c r="AP154" s="359"/>
      <c r="AQ154" s="359"/>
      <c r="AR154" s="361">
        <v>38737512</v>
      </c>
      <c r="AS154" s="361">
        <f t="shared" si="199"/>
        <v>43386013.440000005</v>
      </c>
      <c r="AT154" s="359"/>
      <c r="AU154" s="359"/>
      <c r="AV154" s="361">
        <v>39699152</v>
      </c>
      <c r="AW154" s="361">
        <f t="shared" si="200"/>
        <v>44463050.240000002</v>
      </c>
      <c r="AX154" s="124"/>
      <c r="AY154" s="118">
        <f t="shared" si="189"/>
        <v>162106839</v>
      </c>
      <c r="AZ154" s="102">
        <f t="shared" si="188"/>
        <v>181559659.68000001</v>
      </c>
      <c r="BA154" s="381">
        <v>120240021112</v>
      </c>
      <c r="BB154" s="300" t="s">
        <v>568</v>
      </c>
      <c r="BC154" s="300" t="s">
        <v>569</v>
      </c>
      <c r="BD154" s="371"/>
      <c r="BE154" s="371"/>
      <c r="BF154" s="371"/>
      <c r="BG154" s="371"/>
      <c r="BH154" s="371"/>
      <c r="BI154" s="371"/>
      <c r="BJ154" s="371"/>
      <c r="BK154" s="371"/>
      <c r="BL154" s="371"/>
      <c r="BM154" s="352" t="s">
        <v>417</v>
      </c>
    </row>
    <row r="155" spans="1:66" s="382" customFormat="1" ht="13.15" customHeight="1" x14ac:dyDescent="0.25">
      <c r="A155" s="370" t="s">
        <v>532</v>
      </c>
      <c r="B155" s="15" t="s">
        <v>443</v>
      </c>
      <c r="C155" s="15"/>
      <c r="D155" s="44" t="s">
        <v>570</v>
      </c>
      <c r="E155" s="371"/>
      <c r="F155" s="378"/>
      <c r="G155" s="86" t="s">
        <v>534</v>
      </c>
      <c r="H155" s="86"/>
      <c r="I155" s="14" t="s">
        <v>535</v>
      </c>
      <c r="J155" s="14" t="s">
        <v>535</v>
      </c>
      <c r="K155" s="379" t="s">
        <v>25</v>
      </c>
      <c r="L155" s="87"/>
      <c r="M155" s="299"/>
      <c r="N155" s="371">
        <v>50</v>
      </c>
      <c r="O155" s="88">
        <v>230000000</v>
      </c>
      <c r="P155" s="7" t="s">
        <v>233</v>
      </c>
      <c r="Q155" s="45" t="s">
        <v>524</v>
      </c>
      <c r="R155" s="299" t="s">
        <v>234</v>
      </c>
      <c r="S155" s="299">
        <v>230000000</v>
      </c>
      <c r="T155" s="300" t="s">
        <v>540</v>
      </c>
      <c r="U155" s="371"/>
      <c r="V155" s="34" t="s">
        <v>285</v>
      </c>
      <c r="W155" s="371"/>
      <c r="X155" s="371"/>
      <c r="Y155" s="5">
        <v>0</v>
      </c>
      <c r="Z155" s="38">
        <v>90</v>
      </c>
      <c r="AA155" s="371">
        <v>10</v>
      </c>
      <c r="AB155" s="371"/>
      <c r="AC155" s="15" t="s">
        <v>236</v>
      </c>
      <c r="AD155" s="371"/>
      <c r="AE155" s="380"/>
      <c r="AF155" s="373">
        <v>19237500</v>
      </c>
      <c r="AG155" s="359">
        <f t="shared" si="196"/>
        <v>21546000.000000004</v>
      </c>
      <c r="AH155" s="359"/>
      <c r="AI155" s="361"/>
      <c r="AJ155" s="361">
        <v>34696250</v>
      </c>
      <c r="AK155" s="361">
        <f t="shared" si="197"/>
        <v>38859800</v>
      </c>
      <c r="AL155" s="359"/>
      <c r="AM155" s="361"/>
      <c r="AN155" s="361">
        <v>40772850</v>
      </c>
      <c r="AO155" s="361">
        <f t="shared" si="198"/>
        <v>45665592.000000007</v>
      </c>
      <c r="AP155" s="359"/>
      <c r="AQ155" s="359"/>
      <c r="AR155" s="361">
        <v>43021784</v>
      </c>
      <c r="AS155" s="361">
        <f t="shared" si="199"/>
        <v>48184398.080000006</v>
      </c>
      <c r="AT155" s="359"/>
      <c r="AU155" s="359"/>
      <c r="AV155" s="361">
        <v>44338236</v>
      </c>
      <c r="AW155" s="361">
        <f t="shared" si="200"/>
        <v>49658824.320000008</v>
      </c>
      <c r="AX155" s="124"/>
      <c r="AY155" s="118">
        <f t="shared" si="189"/>
        <v>182066620</v>
      </c>
      <c r="AZ155" s="102">
        <f t="shared" si="188"/>
        <v>203914614.40000001</v>
      </c>
      <c r="BA155" s="381">
        <v>120240021112</v>
      </c>
      <c r="BB155" s="300" t="s">
        <v>571</v>
      </c>
      <c r="BC155" s="300" t="s">
        <v>572</v>
      </c>
      <c r="BD155" s="371"/>
      <c r="BE155" s="371"/>
      <c r="BF155" s="371"/>
      <c r="BG155" s="371"/>
      <c r="BH155" s="371"/>
      <c r="BI155" s="371"/>
      <c r="BJ155" s="371"/>
      <c r="BK155" s="371"/>
      <c r="BL155" s="371"/>
      <c r="BM155" s="352" t="s">
        <v>417</v>
      </c>
    </row>
    <row r="156" spans="1:66" s="382" customFormat="1" ht="13.15" customHeight="1" x14ac:dyDescent="0.25">
      <c r="A156" s="370" t="s">
        <v>532</v>
      </c>
      <c r="B156" s="15" t="s">
        <v>443</v>
      </c>
      <c r="C156" s="15"/>
      <c r="D156" s="44" t="s">
        <v>573</v>
      </c>
      <c r="E156" s="371"/>
      <c r="F156" s="378"/>
      <c r="G156" s="86" t="s">
        <v>534</v>
      </c>
      <c r="H156" s="86"/>
      <c r="I156" s="14" t="s">
        <v>535</v>
      </c>
      <c r="J156" s="14" t="s">
        <v>535</v>
      </c>
      <c r="K156" s="379" t="s">
        <v>25</v>
      </c>
      <c r="L156" s="87"/>
      <c r="M156" s="299"/>
      <c r="N156" s="371">
        <v>50</v>
      </c>
      <c r="O156" s="88">
        <v>230000000</v>
      </c>
      <c r="P156" s="7" t="s">
        <v>233</v>
      </c>
      <c r="Q156" s="45" t="s">
        <v>524</v>
      </c>
      <c r="R156" s="299" t="s">
        <v>234</v>
      </c>
      <c r="S156" s="299">
        <v>230000000</v>
      </c>
      <c r="T156" s="300" t="s">
        <v>280</v>
      </c>
      <c r="U156" s="371"/>
      <c r="V156" s="34" t="s">
        <v>285</v>
      </c>
      <c r="W156" s="371"/>
      <c r="X156" s="371"/>
      <c r="Y156" s="5">
        <v>0</v>
      </c>
      <c r="Z156" s="38">
        <v>90</v>
      </c>
      <c r="AA156" s="371">
        <v>10</v>
      </c>
      <c r="AB156" s="371"/>
      <c r="AC156" s="15" t="s">
        <v>236</v>
      </c>
      <c r="AD156" s="371"/>
      <c r="AE156" s="380"/>
      <c r="AF156" s="373">
        <v>33881940</v>
      </c>
      <c r="AG156" s="359">
        <f t="shared" si="196"/>
        <v>37947772.800000004</v>
      </c>
      <c r="AH156" s="359"/>
      <c r="AI156" s="361"/>
      <c r="AJ156" s="361">
        <v>64430090</v>
      </c>
      <c r="AK156" s="361">
        <f t="shared" si="197"/>
        <v>72161700.800000012</v>
      </c>
      <c r="AL156" s="359"/>
      <c r="AM156" s="361"/>
      <c r="AN156" s="361">
        <v>73921100</v>
      </c>
      <c r="AO156" s="361">
        <f t="shared" si="198"/>
        <v>82791632.000000015</v>
      </c>
      <c r="AP156" s="359"/>
      <c r="AQ156" s="359"/>
      <c r="AR156" s="361">
        <v>78784844</v>
      </c>
      <c r="AS156" s="361">
        <f t="shared" si="199"/>
        <v>88239025.280000001</v>
      </c>
      <c r="AT156" s="359"/>
      <c r="AU156" s="359"/>
      <c r="AV156" s="361">
        <v>79600580</v>
      </c>
      <c r="AW156" s="361">
        <f t="shared" si="200"/>
        <v>89152649.600000009</v>
      </c>
      <c r="AX156" s="124"/>
      <c r="AY156" s="118">
        <f t="shared" si="189"/>
        <v>330618554</v>
      </c>
      <c r="AZ156" s="102">
        <f t="shared" si="188"/>
        <v>370292780.48000002</v>
      </c>
      <c r="BA156" s="381">
        <v>120240021112</v>
      </c>
      <c r="BB156" s="300" t="s">
        <v>574</v>
      </c>
      <c r="BC156" s="300" t="s">
        <v>575</v>
      </c>
      <c r="BD156" s="371"/>
      <c r="BE156" s="371"/>
      <c r="BF156" s="371"/>
      <c r="BG156" s="371"/>
      <c r="BH156" s="371"/>
      <c r="BI156" s="371"/>
      <c r="BJ156" s="371"/>
      <c r="BK156" s="371"/>
      <c r="BL156" s="371"/>
      <c r="BM156" s="352" t="s">
        <v>417</v>
      </c>
    </row>
    <row r="157" spans="1:66" s="382" customFormat="1" ht="13.15" customHeight="1" x14ac:dyDescent="0.25">
      <c r="A157" s="370" t="s">
        <v>532</v>
      </c>
      <c r="B157" s="15" t="s">
        <v>443</v>
      </c>
      <c r="C157" s="15"/>
      <c r="D157" s="44" t="s">
        <v>576</v>
      </c>
      <c r="E157" s="371"/>
      <c r="F157" s="378"/>
      <c r="G157" s="86" t="s">
        <v>534</v>
      </c>
      <c r="H157" s="86"/>
      <c r="I157" s="14" t="s">
        <v>535</v>
      </c>
      <c r="J157" s="14" t="s">
        <v>535</v>
      </c>
      <c r="K157" s="379" t="s">
        <v>25</v>
      </c>
      <c r="L157" s="87"/>
      <c r="M157" s="299"/>
      <c r="N157" s="371">
        <v>50</v>
      </c>
      <c r="O157" s="88">
        <v>230000000</v>
      </c>
      <c r="P157" s="7" t="s">
        <v>233</v>
      </c>
      <c r="Q157" s="45" t="s">
        <v>524</v>
      </c>
      <c r="R157" s="299" t="s">
        <v>234</v>
      </c>
      <c r="S157" s="299">
        <v>230000000</v>
      </c>
      <c r="T157" s="300" t="s">
        <v>140</v>
      </c>
      <c r="U157" s="371"/>
      <c r="V157" s="34" t="s">
        <v>285</v>
      </c>
      <c r="W157" s="371"/>
      <c r="X157" s="371"/>
      <c r="Y157" s="5">
        <v>0</v>
      </c>
      <c r="Z157" s="38">
        <v>90</v>
      </c>
      <c r="AA157" s="371">
        <v>10</v>
      </c>
      <c r="AB157" s="371"/>
      <c r="AC157" s="15" t="s">
        <v>236</v>
      </c>
      <c r="AD157" s="371"/>
      <c r="AE157" s="380"/>
      <c r="AF157" s="373">
        <v>130438800</v>
      </c>
      <c r="AG157" s="359">
        <f t="shared" si="196"/>
        <v>146091456</v>
      </c>
      <c r="AH157" s="359"/>
      <c r="AI157" s="361"/>
      <c r="AJ157" s="361">
        <v>281293500</v>
      </c>
      <c r="AK157" s="361">
        <f t="shared" si="197"/>
        <v>315048720.00000006</v>
      </c>
      <c r="AL157" s="359"/>
      <c r="AM157" s="361"/>
      <c r="AN157" s="361">
        <v>365672600</v>
      </c>
      <c r="AO157" s="361">
        <f t="shared" si="198"/>
        <v>409553312.00000006</v>
      </c>
      <c r="AP157" s="359"/>
      <c r="AQ157" s="359"/>
      <c r="AR157" s="361">
        <v>393400292</v>
      </c>
      <c r="AS157" s="361">
        <f t="shared" si="199"/>
        <v>440608327.04000002</v>
      </c>
      <c r="AT157" s="359"/>
      <c r="AU157" s="359"/>
      <c r="AV157" s="361">
        <v>393400292</v>
      </c>
      <c r="AW157" s="361">
        <f t="shared" si="200"/>
        <v>440608327.04000002</v>
      </c>
      <c r="AX157" s="124"/>
      <c r="AY157" s="118">
        <f t="shared" si="189"/>
        <v>1564205484</v>
      </c>
      <c r="AZ157" s="102">
        <f t="shared" si="188"/>
        <v>1751910142.0800002</v>
      </c>
      <c r="BA157" s="381">
        <v>120240021112</v>
      </c>
      <c r="BB157" s="300" t="s">
        <v>577</v>
      </c>
      <c r="BC157" s="300" t="s">
        <v>578</v>
      </c>
      <c r="BD157" s="371"/>
      <c r="BE157" s="371"/>
      <c r="BF157" s="371"/>
      <c r="BG157" s="371"/>
      <c r="BH157" s="371"/>
      <c r="BI157" s="371"/>
      <c r="BJ157" s="371"/>
      <c r="BK157" s="371"/>
      <c r="BL157" s="371"/>
      <c r="BM157" s="352" t="s">
        <v>417</v>
      </c>
    </row>
    <row r="158" spans="1:66" s="127" customFormat="1" ht="13.15" customHeight="1" x14ac:dyDescent="0.25">
      <c r="A158" s="5" t="s">
        <v>71</v>
      </c>
      <c r="B158" s="107" t="s">
        <v>426</v>
      </c>
      <c r="C158" s="15"/>
      <c r="D158" s="44" t="s">
        <v>579</v>
      </c>
      <c r="E158" s="5"/>
      <c r="F158" s="5"/>
      <c r="G158" s="383" t="s">
        <v>139</v>
      </c>
      <c r="H158" s="384"/>
      <c r="I158" s="384" t="s">
        <v>123</v>
      </c>
      <c r="J158" s="384" t="s">
        <v>123</v>
      </c>
      <c r="K158" s="7" t="s">
        <v>25</v>
      </c>
      <c r="L158" s="87"/>
      <c r="M158" s="87"/>
      <c r="N158" s="385">
        <v>100</v>
      </c>
      <c r="O158" s="77">
        <v>230000000</v>
      </c>
      <c r="P158" s="383" t="s">
        <v>233</v>
      </c>
      <c r="Q158" s="87" t="s">
        <v>524</v>
      </c>
      <c r="R158" s="386" t="s">
        <v>234</v>
      </c>
      <c r="S158" s="77">
        <v>230000000</v>
      </c>
      <c r="T158" s="383" t="s">
        <v>132</v>
      </c>
      <c r="U158" s="87"/>
      <c r="V158" s="87"/>
      <c r="W158" s="87" t="s">
        <v>479</v>
      </c>
      <c r="X158" s="87" t="s">
        <v>251</v>
      </c>
      <c r="Y158" s="387">
        <v>0</v>
      </c>
      <c r="Z158" s="387">
        <v>100</v>
      </c>
      <c r="AA158" s="387">
        <v>0</v>
      </c>
      <c r="AB158" s="87"/>
      <c r="AC158" s="87" t="s">
        <v>236</v>
      </c>
      <c r="AD158" s="388"/>
      <c r="AE158" s="389"/>
      <c r="AF158" s="390">
        <v>8985600</v>
      </c>
      <c r="AG158" s="391">
        <f t="shared" si="196"/>
        <v>10063872.000000002</v>
      </c>
      <c r="AH158" s="16"/>
      <c r="AI158" s="16"/>
      <c r="AJ158" s="327">
        <v>11980800</v>
      </c>
      <c r="AK158" s="391">
        <f>AJ158*1.12</f>
        <v>13418496.000000002</v>
      </c>
      <c r="AL158" s="16"/>
      <c r="AM158" s="16"/>
      <c r="AN158" s="327">
        <v>11980800</v>
      </c>
      <c r="AO158" s="391">
        <f>AN158*1.12</f>
        <v>13418496.000000002</v>
      </c>
      <c r="AP158" s="16"/>
      <c r="AQ158" s="16"/>
      <c r="AR158" s="16"/>
      <c r="AS158" s="16"/>
      <c r="AT158" s="16"/>
      <c r="AU158" s="16"/>
      <c r="AV158" s="16"/>
      <c r="AW158" s="16"/>
      <c r="AX158" s="16"/>
      <c r="AY158" s="118">
        <f t="shared" ref="AY158:AY162" si="201">AF158+AJ158+AN158+AR158+AV158</f>
        <v>32947200</v>
      </c>
      <c r="AZ158" s="102">
        <f t="shared" si="188"/>
        <v>36900864</v>
      </c>
      <c r="BA158" s="87" t="s">
        <v>245</v>
      </c>
      <c r="BB158" s="87" t="s">
        <v>353</v>
      </c>
      <c r="BC158" s="383" t="s">
        <v>134</v>
      </c>
      <c r="BD158" s="15"/>
      <c r="BE158" s="15"/>
      <c r="BF158" s="15"/>
      <c r="BG158" s="15"/>
      <c r="BH158" s="15"/>
      <c r="BI158" s="15"/>
      <c r="BJ158" s="15"/>
      <c r="BK158" s="15"/>
      <c r="BL158" s="5"/>
      <c r="BM158" s="352" t="s">
        <v>417</v>
      </c>
    </row>
    <row r="159" spans="1:66" s="127" customFormat="1" ht="13.15" customHeight="1" x14ac:dyDescent="0.25">
      <c r="A159" s="5" t="s">
        <v>71</v>
      </c>
      <c r="B159" s="107" t="s">
        <v>426</v>
      </c>
      <c r="C159" s="15"/>
      <c r="D159" s="44" t="s">
        <v>580</v>
      </c>
      <c r="E159" s="5"/>
      <c r="F159" s="5"/>
      <c r="G159" s="383" t="s">
        <v>139</v>
      </c>
      <c r="H159" s="384"/>
      <c r="I159" s="384" t="s">
        <v>123</v>
      </c>
      <c r="J159" s="384" t="s">
        <v>123</v>
      </c>
      <c r="K159" s="7" t="s">
        <v>25</v>
      </c>
      <c r="L159" s="87"/>
      <c r="M159" s="87"/>
      <c r="N159" s="385">
        <v>100</v>
      </c>
      <c r="O159" s="77">
        <v>230000000</v>
      </c>
      <c r="P159" s="383" t="s">
        <v>233</v>
      </c>
      <c r="Q159" s="87" t="s">
        <v>524</v>
      </c>
      <c r="R159" s="386" t="s">
        <v>234</v>
      </c>
      <c r="S159" s="77">
        <v>230000000</v>
      </c>
      <c r="T159" s="383" t="s">
        <v>75</v>
      </c>
      <c r="U159" s="87"/>
      <c r="V159" s="87"/>
      <c r="W159" s="87" t="s">
        <v>479</v>
      </c>
      <c r="X159" s="87" t="s">
        <v>251</v>
      </c>
      <c r="Y159" s="387">
        <v>0</v>
      </c>
      <c r="Z159" s="387">
        <v>100</v>
      </c>
      <c r="AA159" s="387">
        <v>0</v>
      </c>
      <c r="AB159" s="87"/>
      <c r="AC159" s="87" t="s">
        <v>236</v>
      </c>
      <c r="AD159" s="388"/>
      <c r="AE159" s="389"/>
      <c r="AF159" s="390">
        <v>17971200</v>
      </c>
      <c r="AG159" s="391">
        <f t="shared" si="196"/>
        <v>20127744.000000004</v>
      </c>
      <c r="AH159" s="16"/>
      <c r="AI159" s="16"/>
      <c r="AJ159" s="327">
        <v>23961600</v>
      </c>
      <c r="AK159" s="391">
        <f>AJ159*1.12</f>
        <v>26836992.000000004</v>
      </c>
      <c r="AL159" s="16"/>
      <c r="AM159" s="16"/>
      <c r="AN159" s="327">
        <v>23961600</v>
      </c>
      <c r="AO159" s="391">
        <f>AN159*1.12</f>
        <v>26836992.000000004</v>
      </c>
      <c r="AP159" s="16"/>
      <c r="AQ159" s="16"/>
      <c r="AR159" s="16"/>
      <c r="AS159" s="16"/>
      <c r="AT159" s="16"/>
      <c r="AU159" s="16"/>
      <c r="AV159" s="16"/>
      <c r="AW159" s="16"/>
      <c r="AX159" s="16"/>
      <c r="AY159" s="118">
        <f t="shared" si="201"/>
        <v>65894400</v>
      </c>
      <c r="AZ159" s="102">
        <f t="shared" si="188"/>
        <v>73801728</v>
      </c>
      <c r="BA159" s="87" t="s">
        <v>245</v>
      </c>
      <c r="BB159" s="87" t="s">
        <v>351</v>
      </c>
      <c r="BC159" s="383" t="s">
        <v>136</v>
      </c>
      <c r="BD159" s="15"/>
      <c r="BE159" s="15"/>
      <c r="BF159" s="15"/>
      <c r="BG159" s="15"/>
      <c r="BH159" s="15"/>
      <c r="BI159" s="15"/>
      <c r="BJ159" s="15"/>
      <c r="BK159" s="15"/>
      <c r="BL159" s="5"/>
      <c r="BM159" s="352" t="s">
        <v>417</v>
      </c>
    </row>
    <row r="160" spans="1:66" s="127" customFormat="1" ht="13.15" customHeight="1" x14ac:dyDescent="0.25">
      <c r="A160" s="5" t="s">
        <v>71</v>
      </c>
      <c r="B160" s="107" t="s">
        <v>426</v>
      </c>
      <c r="C160" s="15"/>
      <c r="D160" s="44" t="s">
        <v>581</v>
      </c>
      <c r="E160" s="5"/>
      <c r="F160" s="5"/>
      <c r="G160" s="4" t="s">
        <v>582</v>
      </c>
      <c r="H160" s="384"/>
      <c r="I160" s="392" t="s">
        <v>583</v>
      </c>
      <c r="J160" s="392" t="s">
        <v>583</v>
      </c>
      <c r="K160" s="7" t="s">
        <v>25</v>
      </c>
      <c r="L160" s="87"/>
      <c r="M160" s="87"/>
      <c r="N160" s="385">
        <v>100</v>
      </c>
      <c r="O160" s="77">
        <v>230000000</v>
      </c>
      <c r="P160" s="383" t="s">
        <v>233</v>
      </c>
      <c r="Q160" s="87" t="s">
        <v>524</v>
      </c>
      <c r="R160" s="386" t="s">
        <v>234</v>
      </c>
      <c r="S160" s="77">
        <v>230000000</v>
      </c>
      <c r="T160" s="383" t="s">
        <v>280</v>
      </c>
      <c r="U160" s="87"/>
      <c r="V160" s="87"/>
      <c r="W160" s="87" t="s">
        <v>479</v>
      </c>
      <c r="X160" s="87" t="s">
        <v>251</v>
      </c>
      <c r="Y160" s="387">
        <v>0</v>
      </c>
      <c r="Z160" s="387">
        <v>100</v>
      </c>
      <c r="AA160" s="387">
        <v>0</v>
      </c>
      <c r="AB160" s="87"/>
      <c r="AC160" s="87" t="s">
        <v>236</v>
      </c>
      <c r="AD160" s="388"/>
      <c r="AE160" s="389"/>
      <c r="AF160" s="393">
        <v>8962200</v>
      </c>
      <c r="AG160" s="391">
        <f t="shared" si="196"/>
        <v>10037664.000000002</v>
      </c>
      <c r="AH160" s="388"/>
      <c r="AI160" s="389"/>
      <c r="AJ160" s="393">
        <v>11949600</v>
      </c>
      <c r="AK160" s="391">
        <f t="shared" ref="AK160:AK162" si="202">AJ160*1.12</f>
        <v>13383552.000000002</v>
      </c>
      <c r="AL160" s="388"/>
      <c r="AM160" s="389"/>
      <c r="AN160" s="393">
        <v>11949600</v>
      </c>
      <c r="AO160" s="394">
        <f t="shared" ref="AO160:AO162" si="203">AN160*1.12</f>
        <v>13383552.000000002</v>
      </c>
      <c r="AP160" s="388"/>
      <c r="AQ160" s="395"/>
      <c r="AR160" s="391"/>
      <c r="AS160" s="391"/>
      <c r="AT160" s="388"/>
      <c r="AU160" s="395"/>
      <c r="AV160" s="394"/>
      <c r="AW160" s="394"/>
      <c r="AX160" s="395"/>
      <c r="AY160" s="118">
        <f t="shared" si="201"/>
        <v>32861400</v>
      </c>
      <c r="AZ160" s="102">
        <f t="shared" si="188"/>
        <v>36804768</v>
      </c>
      <c r="BA160" s="87" t="s">
        <v>245</v>
      </c>
      <c r="BB160" s="87" t="s">
        <v>584</v>
      </c>
      <c r="BC160" s="396" t="s">
        <v>585</v>
      </c>
      <c r="BD160" s="87"/>
      <c r="BE160" s="87"/>
      <c r="BF160" s="87"/>
      <c r="BG160" s="87"/>
      <c r="BH160" s="87"/>
      <c r="BI160" s="87"/>
      <c r="BJ160" s="87"/>
      <c r="BK160" s="87"/>
      <c r="BL160" s="5"/>
      <c r="BM160" s="352" t="s">
        <v>417</v>
      </c>
    </row>
    <row r="161" spans="1:70" s="127" customFormat="1" ht="13.15" customHeight="1" x14ac:dyDescent="0.25">
      <c r="A161" s="5" t="s">
        <v>71</v>
      </c>
      <c r="B161" s="107" t="s">
        <v>426</v>
      </c>
      <c r="C161" s="15"/>
      <c r="D161" s="44" t="s">
        <v>586</v>
      </c>
      <c r="E161" s="5"/>
      <c r="F161" s="5"/>
      <c r="G161" s="397" t="s">
        <v>587</v>
      </c>
      <c r="H161" s="398"/>
      <c r="I161" s="399" t="s">
        <v>588</v>
      </c>
      <c r="J161" s="399" t="s">
        <v>588</v>
      </c>
      <c r="K161" s="400" t="s">
        <v>25</v>
      </c>
      <c r="L161" s="401"/>
      <c r="M161" s="401"/>
      <c r="N161" s="402">
        <v>100</v>
      </c>
      <c r="O161" s="403">
        <v>230000000</v>
      </c>
      <c r="P161" s="404" t="s">
        <v>233</v>
      </c>
      <c r="Q161" s="401" t="s">
        <v>524</v>
      </c>
      <c r="R161" s="405" t="s">
        <v>234</v>
      </c>
      <c r="S161" s="403">
        <v>230000000</v>
      </c>
      <c r="T161" s="404" t="s">
        <v>280</v>
      </c>
      <c r="U161" s="401"/>
      <c r="V161" s="401"/>
      <c r="W161" s="401" t="s">
        <v>479</v>
      </c>
      <c r="X161" s="401" t="s">
        <v>251</v>
      </c>
      <c r="Y161" s="406">
        <v>0</v>
      </c>
      <c r="Z161" s="406">
        <v>100</v>
      </c>
      <c r="AA161" s="406">
        <v>0</v>
      </c>
      <c r="AB161" s="401"/>
      <c r="AC161" s="401" t="s">
        <v>236</v>
      </c>
      <c r="AD161" s="407"/>
      <c r="AE161" s="408"/>
      <c r="AF161" s="409">
        <v>3343950</v>
      </c>
      <c r="AG161" s="410">
        <f t="shared" si="196"/>
        <v>3745224.0000000005</v>
      </c>
      <c r="AH161" s="407"/>
      <c r="AI161" s="408"/>
      <c r="AJ161" s="409">
        <v>4458600</v>
      </c>
      <c r="AK161" s="410">
        <f t="shared" si="202"/>
        <v>4993632.0000000009</v>
      </c>
      <c r="AL161" s="407"/>
      <c r="AM161" s="408"/>
      <c r="AN161" s="409">
        <v>4458600</v>
      </c>
      <c r="AO161" s="411">
        <f t="shared" si="203"/>
        <v>4993632.0000000009</v>
      </c>
      <c r="AP161" s="407"/>
      <c r="AQ161" s="412"/>
      <c r="AR161" s="410"/>
      <c r="AS161" s="410"/>
      <c r="AT161" s="407"/>
      <c r="AU161" s="412"/>
      <c r="AV161" s="411"/>
      <c r="AW161" s="411"/>
      <c r="AX161" s="412"/>
      <c r="AY161" s="118">
        <f t="shared" si="201"/>
        <v>12261150</v>
      </c>
      <c r="AZ161" s="102">
        <f t="shared" si="188"/>
        <v>13732488.000000002</v>
      </c>
      <c r="BA161" s="401" t="s">
        <v>245</v>
      </c>
      <c r="BB161" s="401" t="s">
        <v>589</v>
      </c>
      <c r="BC161" s="413" t="s">
        <v>590</v>
      </c>
      <c r="BD161" s="401"/>
      <c r="BE161" s="401"/>
      <c r="BF161" s="401"/>
      <c r="BG161" s="401"/>
      <c r="BH161" s="401"/>
      <c r="BI161" s="401"/>
      <c r="BJ161" s="401"/>
      <c r="BK161" s="401"/>
      <c r="BL161" s="5"/>
      <c r="BM161" s="352" t="s">
        <v>417</v>
      </c>
    </row>
    <row r="162" spans="1:70" s="364" customFormat="1" ht="13.15" customHeight="1" x14ac:dyDescent="0.25">
      <c r="A162" s="5" t="s">
        <v>71</v>
      </c>
      <c r="B162" s="107" t="s">
        <v>426</v>
      </c>
      <c r="C162" s="36"/>
      <c r="D162" s="44" t="s">
        <v>591</v>
      </c>
      <c r="E162" s="36"/>
      <c r="F162" s="36"/>
      <c r="G162" s="4" t="s">
        <v>592</v>
      </c>
      <c r="H162" s="15"/>
      <c r="I162" s="392" t="s">
        <v>593</v>
      </c>
      <c r="J162" s="392" t="s">
        <v>594</v>
      </c>
      <c r="K162" s="7" t="s">
        <v>25</v>
      </c>
      <c r="L162" s="15"/>
      <c r="M162" s="15"/>
      <c r="N162" s="385">
        <v>100</v>
      </c>
      <c r="O162" s="77">
        <v>230000000</v>
      </c>
      <c r="P162" s="383" t="s">
        <v>233</v>
      </c>
      <c r="Q162" s="87" t="s">
        <v>524</v>
      </c>
      <c r="R162" s="386" t="s">
        <v>234</v>
      </c>
      <c r="S162" s="77">
        <v>230000000</v>
      </c>
      <c r="T162" s="383" t="s">
        <v>132</v>
      </c>
      <c r="U162" s="15"/>
      <c r="V162" s="15"/>
      <c r="W162" s="87" t="s">
        <v>479</v>
      </c>
      <c r="X162" s="87" t="s">
        <v>251</v>
      </c>
      <c r="Y162" s="387">
        <v>0</v>
      </c>
      <c r="Z162" s="387">
        <v>100</v>
      </c>
      <c r="AA162" s="387">
        <v>0</v>
      </c>
      <c r="AB162" s="15"/>
      <c r="AC162" s="87" t="s">
        <v>236</v>
      </c>
      <c r="AD162" s="16"/>
      <c r="AE162" s="16"/>
      <c r="AF162" s="393">
        <v>3304140</v>
      </c>
      <c r="AG162" s="391">
        <f t="shared" si="196"/>
        <v>3700636.8000000003</v>
      </c>
      <c r="AH162" s="16"/>
      <c r="AI162" s="16"/>
      <c r="AJ162" s="393">
        <v>4405520</v>
      </c>
      <c r="AK162" s="391">
        <f t="shared" si="202"/>
        <v>4934182.4000000004</v>
      </c>
      <c r="AL162" s="16"/>
      <c r="AM162" s="16"/>
      <c r="AN162" s="393">
        <v>4405520</v>
      </c>
      <c r="AO162" s="391">
        <f t="shared" si="203"/>
        <v>4934182.4000000004</v>
      </c>
      <c r="AP162" s="16"/>
      <c r="AQ162" s="16"/>
      <c r="AR162" s="16"/>
      <c r="AS162" s="16"/>
      <c r="AT162" s="16"/>
      <c r="AU162" s="16"/>
      <c r="AV162" s="16"/>
      <c r="AW162" s="16"/>
      <c r="AX162" s="16"/>
      <c r="AY162" s="118">
        <f t="shared" si="201"/>
        <v>12115180</v>
      </c>
      <c r="AZ162" s="102">
        <f t="shared" si="188"/>
        <v>13569001.600000001</v>
      </c>
      <c r="BA162" s="87" t="s">
        <v>245</v>
      </c>
      <c r="BB162" s="15" t="s">
        <v>595</v>
      </c>
      <c r="BC162" s="396" t="s">
        <v>596</v>
      </c>
      <c r="BD162" s="15"/>
      <c r="BE162" s="15"/>
      <c r="BF162" s="15"/>
      <c r="BG162" s="15"/>
      <c r="BH162" s="15"/>
      <c r="BI162" s="15"/>
      <c r="BJ162" s="15"/>
      <c r="BK162" s="15"/>
      <c r="BL162" s="36"/>
      <c r="BM162" s="352" t="s">
        <v>417</v>
      </c>
    </row>
    <row r="163" spans="1:70" s="256" customFormat="1" ht="13.15" customHeight="1" x14ac:dyDescent="0.2">
      <c r="A163" s="255" t="s">
        <v>71</v>
      </c>
      <c r="B163" s="231" t="s">
        <v>426</v>
      </c>
      <c r="C163" s="205"/>
      <c r="D163" s="232" t="s">
        <v>634</v>
      </c>
      <c r="E163" s="252"/>
      <c r="F163" s="212"/>
      <c r="G163" s="259" t="s">
        <v>139</v>
      </c>
      <c r="H163" s="260"/>
      <c r="I163" s="254" t="s">
        <v>123</v>
      </c>
      <c r="J163" s="254" t="s">
        <v>123</v>
      </c>
      <c r="K163" s="252" t="s">
        <v>25</v>
      </c>
      <c r="L163" s="234"/>
      <c r="M163" s="234"/>
      <c r="N163" s="261">
        <v>100</v>
      </c>
      <c r="O163" s="262">
        <v>230000000</v>
      </c>
      <c r="P163" s="259" t="s">
        <v>233</v>
      </c>
      <c r="Q163" s="234" t="s">
        <v>524</v>
      </c>
      <c r="R163" s="263" t="s">
        <v>234</v>
      </c>
      <c r="S163" s="262">
        <v>230000000</v>
      </c>
      <c r="T163" s="259" t="s">
        <v>132</v>
      </c>
      <c r="U163" s="234"/>
      <c r="V163" s="234"/>
      <c r="W163" s="234" t="s">
        <v>479</v>
      </c>
      <c r="X163" s="234" t="s">
        <v>251</v>
      </c>
      <c r="Y163" s="264">
        <v>0</v>
      </c>
      <c r="Z163" s="264">
        <v>100</v>
      </c>
      <c r="AA163" s="264">
        <v>0</v>
      </c>
      <c r="AB163" s="234"/>
      <c r="AC163" s="234" t="s">
        <v>236</v>
      </c>
      <c r="AD163" s="265"/>
      <c r="AE163" s="266"/>
      <c r="AF163" s="267">
        <v>8985600</v>
      </c>
      <c r="AG163" s="268">
        <f t="shared" si="196"/>
        <v>10063872.000000002</v>
      </c>
      <c r="AH163" s="236"/>
      <c r="AI163" s="236"/>
      <c r="AJ163" s="235">
        <v>11980800</v>
      </c>
      <c r="AK163" s="268">
        <f>AJ163*1.12</f>
        <v>13418496.000000002</v>
      </c>
      <c r="AL163" s="236"/>
      <c r="AM163" s="236"/>
      <c r="AN163" s="235">
        <v>11980800</v>
      </c>
      <c r="AO163" s="268">
        <f>AN163*1.12</f>
        <v>13418496.000000002</v>
      </c>
      <c r="AP163" s="236"/>
      <c r="AQ163" s="236"/>
      <c r="AR163" s="236"/>
      <c r="AS163" s="236"/>
      <c r="AT163" s="236"/>
      <c r="AU163" s="236"/>
      <c r="AV163" s="236"/>
      <c r="AW163" s="236"/>
      <c r="AX163" s="236"/>
      <c r="AY163" s="237">
        <f t="shared" ref="AY163:AY167" si="204">AF163+AJ163+AN163</f>
        <v>32947200</v>
      </c>
      <c r="AZ163" s="237">
        <f t="shared" si="188"/>
        <v>36900864</v>
      </c>
      <c r="BA163" s="234" t="s">
        <v>245</v>
      </c>
      <c r="BB163" s="234" t="s">
        <v>353</v>
      </c>
      <c r="BC163" s="259" t="s">
        <v>134</v>
      </c>
      <c r="BD163" s="205"/>
      <c r="BE163" s="205"/>
      <c r="BF163" s="205"/>
      <c r="BG163" s="205"/>
      <c r="BH163" s="205"/>
      <c r="BI163" s="205"/>
      <c r="BJ163" s="205"/>
      <c r="BK163" s="205"/>
      <c r="BL163" s="205"/>
      <c r="BM163" s="205" t="s">
        <v>417</v>
      </c>
      <c r="BN163" s="217"/>
      <c r="BO163" s="217"/>
      <c r="BP163" s="217"/>
      <c r="BQ163" s="217"/>
      <c r="BR163" s="217"/>
    </row>
    <row r="164" spans="1:70" s="256" customFormat="1" ht="13.15" customHeight="1" x14ac:dyDescent="0.2">
      <c r="A164" s="255" t="s">
        <v>71</v>
      </c>
      <c r="B164" s="231" t="s">
        <v>426</v>
      </c>
      <c r="C164" s="205"/>
      <c r="D164" s="232" t="s">
        <v>635</v>
      </c>
      <c r="E164" s="252"/>
      <c r="F164" s="212"/>
      <c r="G164" s="259" t="s">
        <v>139</v>
      </c>
      <c r="H164" s="260"/>
      <c r="I164" s="254" t="s">
        <v>123</v>
      </c>
      <c r="J164" s="254" t="s">
        <v>123</v>
      </c>
      <c r="K164" s="252" t="s">
        <v>25</v>
      </c>
      <c r="L164" s="234"/>
      <c r="M164" s="234"/>
      <c r="N164" s="261">
        <v>100</v>
      </c>
      <c r="O164" s="262">
        <v>230000000</v>
      </c>
      <c r="P164" s="259" t="s">
        <v>233</v>
      </c>
      <c r="Q164" s="234" t="s">
        <v>524</v>
      </c>
      <c r="R164" s="263" t="s">
        <v>234</v>
      </c>
      <c r="S164" s="262">
        <v>230000000</v>
      </c>
      <c r="T164" s="259" t="s">
        <v>75</v>
      </c>
      <c r="U164" s="234"/>
      <c r="V164" s="234"/>
      <c r="W164" s="234" t="s">
        <v>479</v>
      </c>
      <c r="X164" s="234" t="s">
        <v>251</v>
      </c>
      <c r="Y164" s="264">
        <v>0</v>
      </c>
      <c r="Z164" s="264">
        <v>100</v>
      </c>
      <c r="AA164" s="264">
        <v>0</v>
      </c>
      <c r="AB164" s="234"/>
      <c r="AC164" s="234" t="s">
        <v>236</v>
      </c>
      <c r="AD164" s="265"/>
      <c r="AE164" s="266"/>
      <c r="AF164" s="267">
        <v>17971200</v>
      </c>
      <c r="AG164" s="268">
        <f t="shared" si="196"/>
        <v>20127744.000000004</v>
      </c>
      <c r="AH164" s="236"/>
      <c r="AI164" s="236"/>
      <c r="AJ164" s="235">
        <v>23961600</v>
      </c>
      <c r="AK164" s="268">
        <f>AJ164*1.12</f>
        <v>26836992.000000004</v>
      </c>
      <c r="AL164" s="236"/>
      <c r="AM164" s="236"/>
      <c r="AN164" s="235">
        <v>23961600</v>
      </c>
      <c r="AO164" s="268">
        <f>AN164*1.12</f>
        <v>26836992.000000004</v>
      </c>
      <c r="AP164" s="236"/>
      <c r="AQ164" s="236"/>
      <c r="AR164" s="236"/>
      <c r="AS164" s="236"/>
      <c r="AT164" s="236"/>
      <c r="AU164" s="236"/>
      <c r="AV164" s="236"/>
      <c r="AW164" s="236"/>
      <c r="AX164" s="236"/>
      <c r="AY164" s="237">
        <f t="shared" si="204"/>
        <v>65894400</v>
      </c>
      <c r="AZ164" s="237">
        <f t="shared" si="188"/>
        <v>73801728</v>
      </c>
      <c r="BA164" s="234" t="s">
        <v>245</v>
      </c>
      <c r="BB164" s="234" t="s">
        <v>351</v>
      </c>
      <c r="BC164" s="259" t="s">
        <v>136</v>
      </c>
      <c r="BD164" s="205"/>
      <c r="BE164" s="205"/>
      <c r="BF164" s="205"/>
      <c r="BG164" s="205"/>
      <c r="BH164" s="205"/>
      <c r="BI164" s="205"/>
      <c r="BJ164" s="205"/>
      <c r="BK164" s="205"/>
      <c r="BL164" s="205"/>
      <c r="BM164" s="205" t="s">
        <v>417</v>
      </c>
      <c r="BN164" s="217"/>
      <c r="BO164" s="217"/>
      <c r="BP164" s="217"/>
      <c r="BQ164" s="217"/>
      <c r="BR164" s="217"/>
    </row>
    <row r="165" spans="1:70" s="256" customFormat="1" ht="13.15" customHeight="1" x14ac:dyDescent="0.2">
      <c r="A165" s="255" t="s">
        <v>71</v>
      </c>
      <c r="B165" s="231" t="s">
        <v>426</v>
      </c>
      <c r="C165" s="205"/>
      <c r="D165" s="232" t="s">
        <v>636</v>
      </c>
      <c r="E165" s="252"/>
      <c r="F165" s="212"/>
      <c r="G165" s="269" t="s">
        <v>582</v>
      </c>
      <c r="H165" s="260"/>
      <c r="I165" s="270" t="s">
        <v>583</v>
      </c>
      <c r="J165" s="270" t="s">
        <v>583</v>
      </c>
      <c r="K165" s="252" t="s">
        <v>25</v>
      </c>
      <c r="L165" s="234"/>
      <c r="M165" s="234"/>
      <c r="N165" s="261">
        <v>100</v>
      </c>
      <c r="O165" s="262">
        <v>230000000</v>
      </c>
      <c r="P165" s="259" t="s">
        <v>233</v>
      </c>
      <c r="Q165" s="234" t="s">
        <v>524</v>
      </c>
      <c r="R165" s="263" t="s">
        <v>234</v>
      </c>
      <c r="S165" s="262">
        <v>230000000</v>
      </c>
      <c r="T165" s="259" t="s">
        <v>280</v>
      </c>
      <c r="U165" s="234"/>
      <c r="V165" s="234"/>
      <c r="W165" s="234" t="s">
        <v>479</v>
      </c>
      <c r="X165" s="234" t="s">
        <v>251</v>
      </c>
      <c r="Y165" s="264">
        <v>0</v>
      </c>
      <c r="Z165" s="264">
        <v>100</v>
      </c>
      <c r="AA165" s="264">
        <v>0</v>
      </c>
      <c r="AB165" s="234"/>
      <c r="AC165" s="234" t="s">
        <v>236</v>
      </c>
      <c r="AD165" s="265"/>
      <c r="AE165" s="266"/>
      <c r="AF165" s="271">
        <v>8962200</v>
      </c>
      <c r="AG165" s="268">
        <f t="shared" si="196"/>
        <v>10037664.000000002</v>
      </c>
      <c r="AH165" s="265"/>
      <c r="AI165" s="266"/>
      <c r="AJ165" s="271">
        <v>11949600</v>
      </c>
      <c r="AK165" s="268">
        <f t="shared" ref="AK165:AK167" si="205">AJ165*1.12</f>
        <v>13383552.000000002</v>
      </c>
      <c r="AL165" s="265"/>
      <c r="AM165" s="266"/>
      <c r="AN165" s="271">
        <v>11949600</v>
      </c>
      <c r="AO165" s="272">
        <f t="shared" ref="AO165:AO167" si="206">AN165*1.12</f>
        <v>13383552.000000002</v>
      </c>
      <c r="AP165" s="265"/>
      <c r="AQ165" s="273"/>
      <c r="AR165" s="268"/>
      <c r="AS165" s="268"/>
      <c r="AT165" s="265"/>
      <c r="AU165" s="273"/>
      <c r="AV165" s="272"/>
      <c r="AW165" s="272"/>
      <c r="AX165" s="273"/>
      <c r="AY165" s="272">
        <f t="shared" ref="AY165:AY167" si="207">AF165+AJ165+AN165+AR165+AV165</f>
        <v>32861400</v>
      </c>
      <c r="AZ165" s="272">
        <f t="shared" si="188"/>
        <v>36804768</v>
      </c>
      <c r="BA165" s="234" t="s">
        <v>245</v>
      </c>
      <c r="BB165" s="234" t="s">
        <v>584</v>
      </c>
      <c r="BC165" s="274" t="s">
        <v>585</v>
      </c>
      <c r="BD165" s="234"/>
      <c r="BE165" s="234"/>
      <c r="BF165" s="234"/>
      <c r="BG165" s="234"/>
      <c r="BH165" s="234"/>
      <c r="BI165" s="234"/>
      <c r="BJ165" s="234"/>
      <c r="BK165" s="234"/>
      <c r="BL165" s="234"/>
      <c r="BM165" s="205" t="s">
        <v>417</v>
      </c>
      <c r="BN165" s="217"/>
      <c r="BO165" s="217"/>
      <c r="BP165" s="217"/>
      <c r="BQ165" s="217"/>
      <c r="BR165" s="217"/>
    </row>
    <row r="166" spans="1:70" s="256" customFormat="1" ht="13.15" customHeight="1" x14ac:dyDescent="0.2">
      <c r="A166" s="255" t="s">
        <v>71</v>
      </c>
      <c r="B166" s="231" t="s">
        <v>426</v>
      </c>
      <c r="C166" s="205"/>
      <c r="D166" s="232" t="s">
        <v>637</v>
      </c>
      <c r="E166" s="252"/>
      <c r="F166" s="212"/>
      <c r="G166" s="275" t="s">
        <v>587</v>
      </c>
      <c r="H166" s="276"/>
      <c r="I166" s="277" t="s">
        <v>588</v>
      </c>
      <c r="J166" s="277" t="s">
        <v>588</v>
      </c>
      <c r="K166" s="278" t="s">
        <v>25</v>
      </c>
      <c r="L166" s="279"/>
      <c r="M166" s="279"/>
      <c r="N166" s="280">
        <v>100</v>
      </c>
      <c r="O166" s="281">
        <v>230000000</v>
      </c>
      <c r="P166" s="282" t="s">
        <v>233</v>
      </c>
      <c r="Q166" s="279" t="s">
        <v>524</v>
      </c>
      <c r="R166" s="283" t="s">
        <v>234</v>
      </c>
      <c r="S166" s="281">
        <v>230000000</v>
      </c>
      <c r="T166" s="282" t="s">
        <v>280</v>
      </c>
      <c r="U166" s="279"/>
      <c r="V166" s="279"/>
      <c r="W166" s="279" t="s">
        <v>479</v>
      </c>
      <c r="X166" s="279" t="s">
        <v>251</v>
      </c>
      <c r="Y166" s="284">
        <v>0</v>
      </c>
      <c r="Z166" s="284">
        <v>100</v>
      </c>
      <c r="AA166" s="284">
        <v>0</v>
      </c>
      <c r="AB166" s="279"/>
      <c r="AC166" s="279" t="s">
        <v>236</v>
      </c>
      <c r="AD166" s="285"/>
      <c r="AE166" s="286"/>
      <c r="AF166" s="287">
        <v>3343950</v>
      </c>
      <c r="AG166" s="288">
        <f t="shared" si="196"/>
        <v>3745224.0000000005</v>
      </c>
      <c r="AH166" s="285"/>
      <c r="AI166" s="286"/>
      <c r="AJ166" s="287">
        <v>4458600</v>
      </c>
      <c r="AK166" s="288">
        <f t="shared" si="205"/>
        <v>4993632.0000000009</v>
      </c>
      <c r="AL166" s="285"/>
      <c r="AM166" s="286"/>
      <c r="AN166" s="287">
        <v>4458600</v>
      </c>
      <c r="AO166" s="289">
        <f t="shared" si="206"/>
        <v>4993632.0000000009</v>
      </c>
      <c r="AP166" s="285"/>
      <c r="AQ166" s="290"/>
      <c r="AR166" s="288"/>
      <c r="AS166" s="288"/>
      <c r="AT166" s="285"/>
      <c r="AU166" s="290"/>
      <c r="AV166" s="289"/>
      <c r="AW166" s="289"/>
      <c r="AX166" s="290"/>
      <c r="AY166" s="289">
        <f t="shared" si="207"/>
        <v>12261150</v>
      </c>
      <c r="AZ166" s="289">
        <f t="shared" si="188"/>
        <v>13732488.000000002</v>
      </c>
      <c r="BA166" s="279" t="s">
        <v>245</v>
      </c>
      <c r="BB166" s="279" t="s">
        <v>589</v>
      </c>
      <c r="BC166" s="291" t="s">
        <v>590</v>
      </c>
      <c r="BD166" s="279"/>
      <c r="BE166" s="279"/>
      <c r="BF166" s="279"/>
      <c r="BG166" s="279"/>
      <c r="BH166" s="279"/>
      <c r="BI166" s="279"/>
      <c r="BJ166" s="279"/>
      <c r="BK166" s="279"/>
      <c r="BL166" s="279"/>
      <c r="BM166" s="205" t="s">
        <v>417</v>
      </c>
      <c r="BN166" s="217"/>
      <c r="BO166" s="217"/>
      <c r="BP166" s="217"/>
      <c r="BQ166" s="217"/>
      <c r="BR166" s="217"/>
    </row>
    <row r="167" spans="1:70" s="256" customFormat="1" ht="13.15" customHeight="1" x14ac:dyDescent="0.2">
      <c r="A167" s="255" t="s">
        <v>71</v>
      </c>
      <c r="B167" s="231" t="s">
        <v>426</v>
      </c>
      <c r="C167" s="205"/>
      <c r="D167" s="232" t="s">
        <v>638</v>
      </c>
      <c r="E167" s="252"/>
      <c r="F167" s="212"/>
      <c r="G167" s="269" t="s">
        <v>592</v>
      </c>
      <c r="H167" s="205"/>
      <c r="I167" s="270" t="s">
        <v>593</v>
      </c>
      <c r="J167" s="270" t="s">
        <v>594</v>
      </c>
      <c r="K167" s="252" t="s">
        <v>25</v>
      </c>
      <c r="L167" s="205"/>
      <c r="M167" s="205"/>
      <c r="N167" s="261">
        <v>100</v>
      </c>
      <c r="O167" s="262">
        <v>230000000</v>
      </c>
      <c r="P167" s="259" t="s">
        <v>233</v>
      </c>
      <c r="Q167" s="234" t="s">
        <v>524</v>
      </c>
      <c r="R167" s="263" t="s">
        <v>234</v>
      </c>
      <c r="S167" s="262">
        <v>230000000</v>
      </c>
      <c r="T167" s="259" t="s">
        <v>132</v>
      </c>
      <c r="U167" s="205"/>
      <c r="V167" s="205"/>
      <c r="W167" s="234" t="s">
        <v>479</v>
      </c>
      <c r="X167" s="234" t="s">
        <v>251</v>
      </c>
      <c r="Y167" s="264">
        <v>0</v>
      </c>
      <c r="Z167" s="264">
        <v>100</v>
      </c>
      <c r="AA167" s="264">
        <v>0</v>
      </c>
      <c r="AB167" s="205"/>
      <c r="AC167" s="234" t="s">
        <v>236</v>
      </c>
      <c r="AD167" s="236"/>
      <c r="AE167" s="236"/>
      <c r="AF167" s="271">
        <v>3304140</v>
      </c>
      <c r="AG167" s="268">
        <f t="shared" si="196"/>
        <v>3700636.8000000003</v>
      </c>
      <c r="AH167" s="236"/>
      <c r="AI167" s="236"/>
      <c r="AJ167" s="271">
        <v>4405520</v>
      </c>
      <c r="AK167" s="268">
        <f t="shared" si="205"/>
        <v>4934182.4000000004</v>
      </c>
      <c r="AL167" s="236"/>
      <c r="AM167" s="236"/>
      <c r="AN167" s="271">
        <v>4405520</v>
      </c>
      <c r="AO167" s="268">
        <f t="shared" si="206"/>
        <v>4934182.4000000004</v>
      </c>
      <c r="AP167" s="236"/>
      <c r="AQ167" s="236"/>
      <c r="AR167" s="236"/>
      <c r="AS167" s="236"/>
      <c r="AT167" s="236"/>
      <c r="AU167" s="236"/>
      <c r="AV167" s="236"/>
      <c r="AW167" s="236"/>
      <c r="AX167" s="236"/>
      <c r="AY167" s="272">
        <f t="shared" si="207"/>
        <v>12115180</v>
      </c>
      <c r="AZ167" s="272">
        <f t="shared" si="188"/>
        <v>13569001.600000001</v>
      </c>
      <c r="BA167" s="234" t="s">
        <v>245</v>
      </c>
      <c r="BB167" s="205" t="s">
        <v>595</v>
      </c>
      <c r="BC167" s="274" t="s">
        <v>596</v>
      </c>
      <c r="BD167" s="205"/>
      <c r="BE167" s="205"/>
      <c r="BF167" s="205"/>
      <c r="BG167" s="205"/>
      <c r="BH167" s="205"/>
      <c r="BI167" s="205"/>
      <c r="BJ167" s="205"/>
      <c r="BK167" s="205"/>
      <c r="BL167" s="205"/>
      <c r="BM167" s="205" t="s">
        <v>417</v>
      </c>
      <c r="BN167" s="217"/>
      <c r="BO167" s="217"/>
      <c r="BP167" s="217"/>
      <c r="BQ167" s="217"/>
      <c r="BR167" s="217"/>
    </row>
    <row r="168" spans="1:70" ht="13.15" customHeight="1" x14ac:dyDescent="0.2">
      <c r="A168" s="23"/>
      <c r="B168" s="23"/>
      <c r="C168" s="23"/>
      <c r="D168" s="23"/>
      <c r="E168" s="23"/>
      <c r="F168" s="13" t="s">
        <v>246</v>
      </c>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9"/>
      <c r="AE168" s="29"/>
      <c r="AF168" s="29"/>
      <c r="AG168" s="25">
        <f>IF(AC168="С НДС",AF168*1.12,AF168)</f>
        <v>0</v>
      </c>
      <c r="AH168" s="29"/>
      <c r="AI168" s="29"/>
      <c r="AJ168" s="29"/>
      <c r="AK168" s="29"/>
      <c r="AL168" s="29"/>
      <c r="AM168" s="29"/>
      <c r="AN168" s="29"/>
      <c r="AO168" s="29"/>
      <c r="AP168" s="29"/>
      <c r="AQ168" s="29"/>
      <c r="AR168" s="29"/>
      <c r="AS168" s="29"/>
      <c r="AT168" s="29"/>
      <c r="AU168" s="29"/>
      <c r="AV168" s="29"/>
      <c r="AW168" s="29"/>
      <c r="AX168" s="29"/>
      <c r="AY168" s="29">
        <f>SUM(AY94:AY167)</f>
        <v>15504681066.878002</v>
      </c>
      <c r="AZ168" s="29">
        <f>SUM(AZ94:AZ167)</f>
        <v>17365242794.91296</v>
      </c>
      <c r="BA168" s="23"/>
      <c r="BB168" s="23"/>
      <c r="BC168" s="23"/>
      <c r="BD168" s="23"/>
      <c r="BE168" s="23"/>
      <c r="BF168" s="23"/>
      <c r="BG168" s="23"/>
      <c r="BH168" s="23"/>
      <c r="BI168" s="23"/>
      <c r="BJ168" s="23"/>
      <c r="BK168" s="23"/>
      <c r="BL168" s="23"/>
      <c r="BM168" s="23"/>
    </row>
    <row r="169" spans="1:70" ht="13.15" customHeight="1" x14ac:dyDescent="0.2">
      <c r="A169" s="23"/>
      <c r="B169" s="23"/>
      <c r="C169" s="23"/>
      <c r="D169" s="23"/>
      <c r="E169" s="23"/>
      <c r="F169" s="13" t="s">
        <v>249</v>
      </c>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9"/>
      <c r="AE169" s="29"/>
      <c r="AF169" s="29"/>
      <c r="AG169" s="25">
        <f>IF(AC169="С НДС",AF169*1.12,AF169)</f>
        <v>0</v>
      </c>
      <c r="AH169" s="29"/>
      <c r="AI169" s="29"/>
      <c r="AJ169" s="29"/>
      <c r="AK169" s="29"/>
      <c r="AL169" s="29"/>
      <c r="AM169" s="29"/>
      <c r="AN169" s="29"/>
      <c r="AO169" s="29"/>
      <c r="AP169" s="29"/>
      <c r="AQ169" s="29"/>
      <c r="AR169" s="29"/>
      <c r="AS169" s="29"/>
      <c r="AT169" s="29"/>
      <c r="AU169" s="29"/>
      <c r="AV169" s="29"/>
      <c r="AW169" s="29"/>
      <c r="AX169" s="29"/>
      <c r="AY169" s="29">
        <f>AY168+AY92+AY78</f>
        <v>29087783429.910183</v>
      </c>
      <c r="AZ169" s="29">
        <f>AZ168+AZ92+AZ78</f>
        <v>32578317441.509003</v>
      </c>
      <c r="BA169" s="23"/>
      <c r="BB169" s="23"/>
      <c r="BC169" s="23"/>
      <c r="BD169" s="23"/>
      <c r="BE169" s="23"/>
      <c r="BF169" s="23"/>
      <c r="BG169" s="23"/>
      <c r="BH169" s="23"/>
      <c r="BI169" s="23"/>
      <c r="BJ169" s="23"/>
      <c r="BK169" s="23"/>
      <c r="BL169" s="23"/>
      <c r="BM169" s="23"/>
    </row>
  </sheetData>
  <protectedRanges>
    <protectedRange sqref="J134" name="Диапазон3_74_5_1_5_2_1_1_1_1_1_2_5_1_2_1" securityDescriptor="O:WDG:WDD:(A;;CC;;;S-1-5-21-1281035640-548247933-376692995-11259)(A;;CC;;;S-1-5-21-1281035640-548247933-376692995-11258)(A;;CC;;;S-1-5-21-1281035640-548247933-376692995-5864)"/>
    <protectedRange sqref="I89" name="Диапазон3_27_1_2_1_1_1_24_1" securityDescriptor="O:WDG:WDD:(A;;CC;;;S-1-5-21-1281035640-548247933-376692995-11259)(A;;CC;;;S-1-5-21-1281035640-548247933-376692995-11258)(A;;CC;;;S-1-5-21-1281035640-548247933-376692995-5864)"/>
    <protectedRange sqref="J89" name="Диапазон3_27_1_2_2_1_1_24_1" securityDescriptor="O:WDG:WDD:(A;;CC;;;S-1-5-21-1281035640-548247933-376692995-11259)(A;;CC;;;S-1-5-21-1281035640-548247933-376692995-11258)(A;;CC;;;S-1-5-21-1281035640-548247933-376692995-5864)"/>
    <protectedRange sqref="I139" name="Диапазон3_27_1_2_1_1_1_24_1_1" securityDescriptor="O:WDG:WDD:(A;;CC;;;S-1-5-21-1281035640-548247933-376692995-11259)(A;;CC;;;S-1-5-21-1281035640-548247933-376692995-11258)(A;;CC;;;S-1-5-21-1281035640-548247933-376692995-5864)"/>
    <protectedRange sqref="J139" name="Диапазон3_27_1_2_2_1_1_24_1_1" securityDescriptor="O:WDG:WDD:(A;;CC;;;S-1-5-21-1281035640-548247933-376692995-11259)(A;;CC;;;S-1-5-21-1281035640-548247933-376692995-11258)(A;;CC;;;S-1-5-21-1281035640-548247933-376692995-5864)"/>
    <protectedRange sqref="I90" name="Диапазон3_27_1_2_1_1_1_24_1_2" securityDescriptor="O:WDG:WDD:(A;;CC;;;S-1-5-21-1281035640-548247933-376692995-11259)(A;;CC;;;S-1-5-21-1281035640-548247933-376692995-11258)(A;;CC;;;S-1-5-21-1281035640-548247933-376692995-5864)"/>
    <protectedRange sqref="J90" name="Диапазон3_27_1_2_2_1_1_24_1_2" securityDescriptor="O:WDG:WDD:(A;;CC;;;S-1-5-21-1281035640-548247933-376692995-11259)(A;;CC;;;S-1-5-21-1281035640-548247933-376692995-11258)(A;;CC;;;S-1-5-21-1281035640-548247933-376692995-5864)"/>
    <protectedRange sqref="J135" name="Диапазон3_74_5_1_5_2_1_1_1_1_1_2_5_1_2_1_1" securityDescriptor="O:WDG:WDD:(A;;CC;;;S-1-5-21-1281035640-548247933-376692995-11259)(A;;CC;;;S-1-5-21-1281035640-548247933-376692995-11258)(A;;CC;;;S-1-5-21-1281035640-548247933-376692995-5864)"/>
  </protectedRanges>
  <autoFilter ref="A9:IC169"/>
  <mergeCells count="64">
    <mergeCell ref="A5:A7"/>
    <mergeCell ref="F5:F7"/>
    <mergeCell ref="G5:G7"/>
    <mergeCell ref="I5:I7"/>
    <mergeCell ref="J5:J7"/>
    <mergeCell ref="C5:C7"/>
    <mergeCell ref="D5:D7"/>
    <mergeCell ref="E5:E7"/>
    <mergeCell ref="B5:B7"/>
    <mergeCell ref="H5:H7"/>
    <mergeCell ref="BD5:BL5"/>
    <mergeCell ref="BM5:BM7"/>
    <mergeCell ref="W6:X6"/>
    <mergeCell ref="AB5:AB7"/>
    <mergeCell ref="AC5:AC7"/>
    <mergeCell ref="AD5:AG5"/>
    <mergeCell ref="AH5:AK5"/>
    <mergeCell ref="AL5:AO5"/>
    <mergeCell ref="AD6:AD7"/>
    <mergeCell ref="AE6:AE7"/>
    <mergeCell ref="AF6:AF7"/>
    <mergeCell ref="AG6:AG7"/>
    <mergeCell ref="V5:X5"/>
    <mergeCell ref="Y5:AA6"/>
    <mergeCell ref="AX5:AZ5"/>
    <mergeCell ref="BA5:BA7"/>
    <mergeCell ref="BB5:BC5"/>
    <mergeCell ref="BC6:BC7"/>
    <mergeCell ref="AP5:AS5"/>
    <mergeCell ref="AP6:AP7"/>
    <mergeCell ref="AQ6:AQ7"/>
    <mergeCell ref="AR6:AR7"/>
    <mergeCell ref="AS6:AS7"/>
    <mergeCell ref="AT5:AW5"/>
    <mergeCell ref="AT6:AT7"/>
    <mergeCell ref="AU6:AU7"/>
    <mergeCell ref="AV6:AV7"/>
    <mergeCell ref="AW6:AW7"/>
    <mergeCell ref="AL6:AL7"/>
    <mergeCell ref="BD6:BF6"/>
    <mergeCell ref="BG6:BI6"/>
    <mergeCell ref="BJ6:BL6"/>
    <mergeCell ref="AN6:AN7"/>
    <mergeCell ref="AO6:AO7"/>
    <mergeCell ref="AX6:AX7"/>
    <mergeCell ref="AY6:AY7"/>
    <mergeCell ref="AZ6:AZ7"/>
    <mergeCell ref="BB6:BB7"/>
    <mergeCell ref="AM6:AM7"/>
    <mergeCell ref="AH6:AH7"/>
    <mergeCell ref="AI6:AI7"/>
    <mergeCell ref="AJ6:AJ7"/>
    <mergeCell ref="AK6:AK7"/>
    <mergeCell ref="R5:R7"/>
    <mergeCell ref="S5:S7"/>
    <mergeCell ref="T5:T7"/>
    <mergeCell ref="U5:U7"/>
    <mergeCell ref="Q5:Q7"/>
    <mergeCell ref="K5:K7"/>
    <mergeCell ref="L5:L7"/>
    <mergeCell ref="M5:M7"/>
    <mergeCell ref="N5:N7"/>
    <mergeCell ref="O5:O7"/>
    <mergeCell ref="P5:P7"/>
  </mergeCells>
  <conditionalFormatting sqref="AT94:AU96 AT115:AU115 AT117:AU117 AT119:AU119 AT121:AU121 AT123:AU123 AT125:AU125 AT127:AU127 AT108:AU108 AT110:AU110 AT112:AU113 AT98:AU98 AT100:AU100 AT102:AU102 AT104:AU104 AT106:AU106">
    <cfRule type="duplicateValues" dxfId="52" priority="50" stopIfTrue="1"/>
  </conditionalFormatting>
  <conditionalFormatting sqref="BC119">
    <cfRule type="duplicateValues" dxfId="51" priority="49"/>
  </conditionalFormatting>
  <conditionalFormatting sqref="AX94:AX96 AX115 AX117 AX119 AX121 AX123 AX125 AX127 AX108 AX110 AX112:AX113 AX98 AX100 AX102 AX104 AX106">
    <cfRule type="duplicateValues" dxfId="50" priority="48" stopIfTrue="1"/>
  </conditionalFormatting>
  <conditionalFormatting sqref="E41 E43 E45 E47 E49">
    <cfRule type="duplicateValues" dxfId="49" priority="45"/>
  </conditionalFormatting>
  <conditionalFormatting sqref="AT128:AU128">
    <cfRule type="duplicateValues" dxfId="48" priority="150" stopIfTrue="1"/>
  </conditionalFormatting>
  <conditionalFormatting sqref="BC129:BC133 AX128">
    <cfRule type="duplicateValues" dxfId="47" priority="151" stopIfTrue="1"/>
  </conditionalFormatting>
  <conditionalFormatting sqref="AT114:AU114">
    <cfRule type="duplicateValues" dxfId="46" priority="44" stopIfTrue="1"/>
  </conditionalFormatting>
  <conditionalFormatting sqref="AX114">
    <cfRule type="duplicateValues" dxfId="45" priority="43" stopIfTrue="1"/>
  </conditionalFormatting>
  <conditionalFormatting sqref="AT116:AU116">
    <cfRule type="duplicateValues" dxfId="44" priority="42" stopIfTrue="1"/>
  </conditionalFormatting>
  <conditionalFormatting sqref="AX116">
    <cfRule type="duplicateValues" dxfId="43" priority="41" stopIfTrue="1"/>
  </conditionalFormatting>
  <conditionalFormatting sqref="AT118:AU118">
    <cfRule type="duplicateValues" dxfId="42" priority="40" stopIfTrue="1"/>
  </conditionalFormatting>
  <conditionalFormatting sqref="AX118">
    <cfRule type="duplicateValues" dxfId="41" priority="39" stopIfTrue="1"/>
  </conditionalFormatting>
  <conditionalFormatting sqref="AT120:AU120">
    <cfRule type="duplicateValues" dxfId="40" priority="37" stopIfTrue="1"/>
  </conditionalFormatting>
  <conditionalFormatting sqref="BC120">
    <cfRule type="duplicateValues" dxfId="39" priority="36"/>
  </conditionalFormatting>
  <conditionalFormatting sqref="AX120">
    <cfRule type="duplicateValues" dxfId="38" priority="35" stopIfTrue="1"/>
  </conditionalFormatting>
  <conditionalFormatting sqref="AT122:AU122">
    <cfRule type="duplicateValues" dxfId="37" priority="34" stopIfTrue="1"/>
  </conditionalFormatting>
  <conditionalFormatting sqref="AX122">
    <cfRule type="duplicateValues" dxfId="36" priority="33" stopIfTrue="1"/>
  </conditionalFormatting>
  <conditionalFormatting sqref="AT124:AU124">
    <cfRule type="duplicateValues" dxfId="35" priority="32" stopIfTrue="1"/>
  </conditionalFormatting>
  <conditionalFormatting sqref="AX124">
    <cfRule type="duplicateValues" dxfId="34" priority="31" stopIfTrue="1"/>
  </conditionalFormatting>
  <conditionalFormatting sqref="AT126:AU126">
    <cfRule type="duplicateValues" dxfId="33" priority="30" stopIfTrue="1"/>
  </conditionalFormatting>
  <conditionalFormatting sqref="AX126">
    <cfRule type="duplicateValues" dxfId="32" priority="29" stopIfTrue="1"/>
  </conditionalFormatting>
  <conditionalFormatting sqref="AX137">
    <cfRule type="duplicateValues" dxfId="31" priority="28" stopIfTrue="1"/>
  </conditionalFormatting>
  <conditionalFormatting sqref="H74 H76">
    <cfRule type="duplicateValues" dxfId="30" priority="27"/>
  </conditionalFormatting>
  <conditionalFormatting sqref="H74 H76">
    <cfRule type="duplicateValues" dxfId="29" priority="26"/>
  </conditionalFormatting>
  <conditionalFormatting sqref="H74 H76">
    <cfRule type="duplicateValues" dxfId="28" priority="25"/>
  </conditionalFormatting>
  <conditionalFormatting sqref="AT141:AU142">
    <cfRule type="duplicateValues" dxfId="27" priority="24" stopIfTrue="1"/>
  </conditionalFormatting>
  <conditionalFormatting sqref="AX141:AX142">
    <cfRule type="duplicateValues" dxfId="26" priority="23" stopIfTrue="1"/>
  </conditionalFormatting>
  <conditionalFormatting sqref="AT107:AU107">
    <cfRule type="duplicateValues" dxfId="25" priority="22" stopIfTrue="1"/>
  </conditionalFormatting>
  <conditionalFormatting sqref="AX107">
    <cfRule type="duplicateValues" dxfId="24" priority="21" stopIfTrue="1"/>
  </conditionalFormatting>
  <conditionalFormatting sqref="AT109:AU109">
    <cfRule type="duplicateValues" dxfId="23" priority="20" stopIfTrue="1"/>
  </conditionalFormatting>
  <conditionalFormatting sqref="AX109">
    <cfRule type="duplicateValues" dxfId="22" priority="19" stopIfTrue="1"/>
  </conditionalFormatting>
  <conditionalFormatting sqref="AT111:AU111">
    <cfRule type="duplicateValues" dxfId="21" priority="18" stopIfTrue="1"/>
  </conditionalFormatting>
  <conditionalFormatting sqref="AX111">
    <cfRule type="duplicateValues" dxfId="20" priority="17" stopIfTrue="1"/>
  </conditionalFormatting>
  <conditionalFormatting sqref="BB143">
    <cfRule type="duplicateValues" dxfId="19" priority="15" stopIfTrue="1"/>
  </conditionalFormatting>
  <conditionalFormatting sqref="AX143">
    <cfRule type="duplicateValues" dxfId="18" priority="16" stopIfTrue="1"/>
  </conditionalFormatting>
  <conditionalFormatting sqref="AT160:AU160">
    <cfRule type="duplicateValues" dxfId="17" priority="13" stopIfTrue="1"/>
  </conditionalFormatting>
  <conditionalFormatting sqref="AX160">
    <cfRule type="duplicateValues" dxfId="16" priority="14" stopIfTrue="1"/>
  </conditionalFormatting>
  <conditionalFormatting sqref="AT161:AU161">
    <cfRule type="duplicateValues" dxfId="15" priority="11" stopIfTrue="1"/>
  </conditionalFormatting>
  <conditionalFormatting sqref="AX161">
    <cfRule type="duplicateValues" dxfId="14" priority="12" stopIfTrue="1"/>
  </conditionalFormatting>
  <conditionalFormatting sqref="H75">
    <cfRule type="duplicateValues" dxfId="13" priority="10"/>
  </conditionalFormatting>
  <conditionalFormatting sqref="H75">
    <cfRule type="duplicateValues" dxfId="12" priority="9"/>
  </conditionalFormatting>
  <conditionalFormatting sqref="H75">
    <cfRule type="duplicateValues" dxfId="11" priority="8"/>
  </conditionalFormatting>
  <conditionalFormatting sqref="H77">
    <cfRule type="duplicateValues" dxfId="10" priority="7"/>
  </conditionalFormatting>
  <conditionalFormatting sqref="H77">
    <cfRule type="duplicateValues" dxfId="9" priority="6"/>
  </conditionalFormatting>
  <conditionalFormatting sqref="H77">
    <cfRule type="duplicateValues" dxfId="8" priority="5"/>
  </conditionalFormatting>
  <conditionalFormatting sqref="AT165:AU165">
    <cfRule type="duplicateValues" dxfId="7" priority="3" stopIfTrue="1"/>
  </conditionalFormatting>
  <conditionalFormatting sqref="AX165">
    <cfRule type="duplicateValues" dxfId="5" priority="4" stopIfTrue="1"/>
  </conditionalFormatting>
  <conditionalFormatting sqref="AT166:AU166">
    <cfRule type="duplicateValues" dxfId="3" priority="1" stopIfTrue="1"/>
  </conditionalFormatting>
  <conditionalFormatting sqref="AX166">
    <cfRule type="duplicateValues" dxfId="1" priority="2" stopIfTrue="1"/>
  </conditionalFormatting>
  <dataValidations count="12">
    <dataValidation type="list" allowBlank="1" showInputMessage="1" showErrorMessage="1" sqref="AC65474:AC65497 JW65474:JW65497 TS65474:TS65497 ADO65474:ADO65497 ANK65474:ANK65497 AXG65474:AXG65497 BHC65474:BHC65497 BQY65474:BQY65497 CAU65474:CAU65497 CKQ65474:CKQ65497 CUM65474:CUM65497 DEI65474:DEI65497 DOE65474:DOE65497 DYA65474:DYA65497 EHW65474:EHW65497 ERS65474:ERS65497 FBO65474:FBO65497 FLK65474:FLK65497 FVG65474:FVG65497 GFC65474:GFC65497 GOY65474:GOY65497 GYU65474:GYU65497 HIQ65474:HIQ65497 HSM65474:HSM65497 ICI65474:ICI65497 IME65474:IME65497 IWA65474:IWA65497 JFW65474:JFW65497 JPS65474:JPS65497 JZO65474:JZO65497 KJK65474:KJK65497 KTG65474:KTG65497 LDC65474:LDC65497 LMY65474:LMY65497 LWU65474:LWU65497 MGQ65474:MGQ65497 MQM65474:MQM65497 NAI65474:NAI65497 NKE65474:NKE65497 NUA65474:NUA65497 ODW65474:ODW65497 ONS65474:ONS65497 OXO65474:OXO65497 PHK65474:PHK65497 PRG65474:PRG65497 QBC65474:QBC65497 QKY65474:QKY65497 QUU65474:QUU65497 REQ65474:REQ65497 ROM65474:ROM65497 RYI65474:RYI65497 SIE65474:SIE65497 SSA65474:SSA65497 TBW65474:TBW65497 TLS65474:TLS65497 TVO65474:TVO65497 UFK65474:UFK65497 UPG65474:UPG65497 UZC65474:UZC65497 VIY65474:VIY65497 VSU65474:VSU65497 WCQ65474:WCQ65497 WMM65474:WMM65497 WWI65474:WWI65497 AC131010:AC131033 JW131010:JW131033 TS131010:TS131033 ADO131010:ADO131033 ANK131010:ANK131033 AXG131010:AXG131033 BHC131010:BHC131033 BQY131010:BQY131033 CAU131010:CAU131033 CKQ131010:CKQ131033 CUM131010:CUM131033 DEI131010:DEI131033 DOE131010:DOE131033 DYA131010:DYA131033 EHW131010:EHW131033 ERS131010:ERS131033 FBO131010:FBO131033 FLK131010:FLK131033 FVG131010:FVG131033 GFC131010:GFC131033 GOY131010:GOY131033 GYU131010:GYU131033 HIQ131010:HIQ131033 HSM131010:HSM131033 ICI131010:ICI131033 IME131010:IME131033 IWA131010:IWA131033 JFW131010:JFW131033 JPS131010:JPS131033 JZO131010:JZO131033 KJK131010:KJK131033 KTG131010:KTG131033 LDC131010:LDC131033 LMY131010:LMY131033 LWU131010:LWU131033 MGQ131010:MGQ131033 MQM131010:MQM131033 NAI131010:NAI131033 NKE131010:NKE131033 NUA131010:NUA131033 ODW131010:ODW131033 ONS131010:ONS131033 OXO131010:OXO131033 PHK131010:PHK131033 PRG131010:PRG131033 QBC131010:QBC131033 QKY131010:QKY131033 QUU131010:QUU131033 REQ131010:REQ131033 ROM131010:ROM131033 RYI131010:RYI131033 SIE131010:SIE131033 SSA131010:SSA131033 TBW131010:TBW131033 TLS131010:TLS131033 TVO131010:TVO131033 UFK131010:UFK131033 UPG131010:UPG131033 UZC131010:UZC131033 VIY131010:VIY131033 VSU131010:VSU131033 WCQ131010:WCQ131033 WMM131010:WMM131033 WWI131010:WWI131033 AC196546:AC196569 JW196546:JW196569 TS196546:TS196569 ADO196546:ADO196569 ANK196546:ANK196569 AXG196546:AXG196569 BHC196546:BHC196569 BQY196546:BQY196569 CAU196546:CAU196569 CKQ196546:CKQ196569 CUM196546:CUM196569 DEI196546:DEI196569 DOE196546:DOE196569 DYA196546:DYA196569 EHW196546:EHW196569 ERS196546:ERS196569 FBO196546:FBO196569 FLK196546:FLK196569 FVG196546:FVG196569 GFC196546:GFC196569 GOY196546:GOY196569 GYU196546:GYU196569 HIQ196546:HIQ196569 HSM196546:HSM196569 ICI196546:ICI196569 IME196546:IME196569 IWA196546:IWA196569 JFW196546:JFW196569 JPS196546:JPS196569 JZO196546:JZO196569 KJK196546:KJK196569 KTG196546:KTG196569 LDC196546:LDC196569 LMY196546:LMY196569 LWU196546:LWU196569 MGQ196546:MGQ196569 MQM196546:MQM196569 NAI196546:NAI196569 NKE196546:NKE196569 NUA196546:NUA196569 ODW196546:ODW196569 ONS196546:ONS196569 OXO196546:OXO196569 PHK196546:PHK196569 PRG196546:PRG196569 QBC196546:QBC196569 QKY196546:QKY196569 QUU196546:QUU196569 REQ196546:REQ196569 ROM196546:ROM196569 RYI196546:RYI196569 SIE196546:SIE196569 SSA196546:SSA196569 TBW196546:TBW196569 TLS196546:TLS196569 TVO196546:TVO196569 UFK196546:UFK196569 UPG196546:UPG196569 UZC196546:UZC196569 VIY196546:VIY196569 VSU196546:VSU196569 WCQ196546:WCQ196569 WMM196546:WMM196569 WWI196546:WWI196569 AC262082:AC262105 JW262082:JW262105 TS262082:TS262105 ADO262082:ADO262105 ANK262082:ANK262105 AXG262082:AXG262105 BHC262082:BHC262105 BQY262082:BQY262105 CAU262082:CAU262105 CKQ262082:CKQ262105 CUM262082:CUM262105 DEI262082:DEI262105 DOE262082:DOE262105 DYA262082:DYA262105 EHW262082:EHW262105 ERS262082:ERS262105 FBO262082:FBO262105 FLK262082:FLK262105 FVG262082:FVG262105 GFC262082:GFC262105 GOY262082:GOY262105 GYU262082:GYU262105 HIQ262082:HIQ262105 HSM262082:HSM262105 ICI262082:ICI262105 IME262082:IME262105 IWA262082:IWA262105 JFW262082:JFW262105 JPS262082:JPS262105 JZO262082:JZO262105 KJK262082:KJK262105 KTG262082:KTG262105 LDC262082:LDC262105 LMY262082:LMY262105 LWU262082:LWU262105 MGQ262082:MGQ262105 MQM262082:MQM262105 NAI262082:NAI262105 NKE262082:NKE262105 NUA262082:NUA262105 ODW262082:ODW262105 ONS262082:ONS262105 OXO262082:OXO262105 PHK262082:PHK262105 PRG262082:PRG262105 QBC262082:QBC262105 QKY262082:QKY262105 QUU262082:QUU262105 REQ262082:REQ262105 ROM262082:ROM262105 RYI262082:RYI262105 SIE262082:SIE262105 SSA262082:SSA262105 TBW262082:TBW262105 TLS262082:TLS262105 TVO262082:TVO262105 UFK262082:UFK262105 UPG262082:UPG262105 UZC262082:UZC262105 VIY262082:VIY262105 VSU262082:VSU262105 WCQ262082:WCQ262105 WMM262082:WMM262105 WWI262082:WWI262105 AC327618:AC327641 JW327618:JW327641 TS327618:TS327641 ADO327618:ADO327641 ANK327618:ANK327641 AXG327618:AXG327641 BHC327618:BHC327641 BQY327618:BQY327641 CAU327618:CAU327641 CKQ327618:CKQ327641 CUM327618:CUM327641 DEI327618:DEI327641 DOE327618:DOE327641 DYA327618:DYA327641 EHW327618:EHW327641 ERS327618:ERS327641 FBO327618:FBO327641 FLK327618:FLK327641 FVG327618:FVG327641 GFC327618:GFC327641 GOY327618:GOY327641 GYU327618:GYU327641 HIQ327618:HIQ327641 HSM327618:HSM327641 ICI327618:ICI327641 IME327618:IME327641 IWA327618:IWA327641 JFW327618:JFW327641 JPS327618:JPS327641 JZO327618:JZO327641 KJK327618:KJK327641 KTG327618:KTG327641 LDC327618:LDC327641 LMY327618:LMY327641 LWU327618:LWU327641 MGQ327618:MGQ327641 MQM327618:MQM327641 NAI327618:NAI327641 NKE327618:NKE327641 NUA327618:NUA327641 ODW327618:ODW327641 ONS327618:ONS327641 OXO327618:OXO327641 PHK327618:PHK327641 PRG327618:PRG327641 QBC327618:QBC327641 QKY327618:QKY327641 QUU327618:QUU327641 REQ327618:REQ327641 ROM327618:ROM327641 RYI327618:RYI327641 SIE327618:SIE327641 SSA327618:SSA327641 TBW327618:TBW327641 TLS327618:TLS327641 TVO327618:TVO327641 UFK327618:UFK327641 UPG327618:UPG327641 UZC327618:UZC327641 VIY327618:VIY327641 VSU327618:VSU327641 WCQ327618:WCQ327641 WMM327618:WMM327641 WWI327618:WWI327641 AC393154:AC393177 JW393154:JW393177 TS393154:TS393177 ADO393154:ADO393177 ANK393154:ANK393177 AXG393154:AXG393177 BHC393154:BHC393177 BQY393154:BQY393177 CAU393154:CAU393177 CKQ393154:CKQ393177 CUM393154:CUM393177 DEI393154:DEI393177 DOE393154:DOE393177 DYA393154:DYA393177 EHW393154:EHW393177 ERS393154:ERS393177 FBO393154:FBO393177 FLK393154:FLK393177 FVG393154:FVG393177 GFC393154:GFC393177 GOY393154:GOY393177 GYU393154:GYU393177 HIQ393154:HIQ393177 HSM393154:HSM393177 ICI393154:ICI393177 IME393154:IME393177 IWA393154:IWA393177 JFW393154:JFW393177 JPS393154:JPS393177 JZO393154:JZO393177 KJK393154:KJK393177 KTG393154:KTG393177 LDC393154:LDC393177 LMY393154:LMY393177 LWU393154:LWU393177 MGQ393154:MGQ393177 MQM393154:MQM393177 NAI393154:NAI393177 NKE393154:NKE393177 NUA393154:NUA393177 ODW393154:ODW393177 ONS393154:ONS393177 OXO393154:OXO393177 PHK393154:PHK393177 PRG393154:PRG393177 QBC393154:QBC393177 QKY393154:QKY393177 QUU393154:QUU393177 REQ393154:REQ393177 ROM393154:ROM393177 RYI393154:RYI393177 SIE393154:SIE393177 SSA393154:SSA393177 TBW393154:TBW393177 TLS393154:TLS393177 TVO393154:TVO393177 UFK393154:UFK393177 UPG393154:UPG393177 UZC393154:UZC393177 VIY393154:VIY393177 VSU393154:VSU393177 WCQ393154:WCQ393177 WMM393154:WMM393177 WWI393154:WWI393177 AC458690:AC458713 JW458690:JW458713 TS458690:TS458713 ADO458690:ADO458713 ANK458690:ANK458713 AXG458690:AXG458713 BHC458690:BHC458713 BQY458690:BQY458713 CAU458690:CAU458713 CKQ458690:CKQ458713 CUM458690:CUM458713 DEI458690:DEI458713 DOE458690:DOE458713 DYA458690:DYA458713 EHW458690:EHW458713 ERS458690:ERS458713 FBO458690:FBO458713 FLK458690:FLK458713 FVG458690:FVG458713 GFC458690:GFC458713 GOY458690:GOY458713 GYU458690:GYU458713 HIQ458690:HIQ458713 HSM458690:HSM458713 ICI458690:ICI458713 IME458690:IME458713 IWA458690:IWA458713 JFW458690:JFW458713 JPS458690:JPS458713 JZO458690:JZO458713 KJK458690:KJK458713 KTG458690:KTG458713 LDC458690:LDC458713 LMY458690:LMY458713 LWU458690:LWU458713 MGQ458690:MGQ458713 MQM458690:MQM458713 NAI458690:NAI458713 NKE458690:NKE458713 NUA458690:NUA458713 ODW458690:ODW458713 ONS458690:ONS458713 OXO458690:OXO458713 PHK458690:PHK458713 PRG458690:PRG458713 QBC458690:QBC458713 QKY458690:QKY458713 QUU458690:QUU458713 REQ458690:REQ458713 ROM458690:ROM458713 RYI458690:RYI458713 SIE458690:SIE458713 SSA458690:SSA458713 TBW458690:TBW458713 TLS458690:TLS458713 TVO458690:TVO458713 UFK458690:UFK458713 UPG458690:UPG458713 UZC458690:UZC458713 VIY458690:VIY458713 VSU458690:VSU458713 WCQ458690:WCQ458713 WMM458690:WMM458713 WWI458690:WWI458713 AC524226:AC524249 JW524226:JW524249 TS524226:TS524249 ADO524226:ADO524249 ANK524226:ANK524249 AXG524226:AXG524249 BHC524226:BHC524249 BQY524226:BQY524249 CAU524226:CAU524249 CKQ524226:CKQ524249 CUM524226:CUM524249 DEI524226:DEI524249 DOE524226:DOE524249 DYA524226:DYA524249 EHW524226:EHW524249 ERS524226:ERS524249 FBO524226:FBO524249 FLK524226:FLK524249 FVG524226:FVG524249 GFC524226:GFC524249 GOY524226:GOY524249 GYU524226:GYU524249 HIQ524226:HIQ524249 HSM524226:HSM524249 ICI524226:ICI524249 IME524226:IME524249 IWA524226:IWA524249 JFW524226:JFW524249 JPS524226:JPS524249 JZO524226:JZO524249 KJK524226:KJK524249 KTG524226:KTG524249 LDC524226:LDC524249 LMY524226:LMY524249 LWU524226:LWU524249 MGQ524226:MGQ524249 MQM524226:MQM524249 NAI524226:NAI524249 NKE524226:NKE524249 NUA524226:NUA524249 ODW524226:ODW524249 ONS524226:ONS524249 OXO524226:OXO524249 PHK524226:PHK524249 PRG524226:PRG524249 QBC524226:QBC524249 QKY524226:QKY524249 QUU524226:QUU524249 REQ524226:REQ524249 ROM524226:ROM524249 RYI524226:RYI524249 SIE524226:SIE524249 SSA524226:SSA524249 TBW524226:TBW524249 TLS524226:TLS524249 TVO524226:TVO524249 UFK524226:UFK524249 UPG524226:UPG524249 UZC524226:UZC524249 VIY524226:VIY524249 VSU524226:VSU524249 WCQ524226:WCQ524249 WMM524226:WMM524249 WWI524226:WWI524249 AC589762:AC589785 JW589762:JW589785 TS589762:TS589785 ADO589762:ADO589785 ANK589762:ANK589785 AXG589762:AXG589785 BHC589762:BHC589785 BQY589762:BQY589785 CAU589762:CAU589785 CKQ589762:CKQ589785 CUM589762:CUM589785 DEI589762:DEI589785 DOE589762:DOE589785 DYA589762:DYA589785 EHW589762:EHW589785 ERS589762:ERS589785 FBO589762:FBO589785 FLK589762:FLK589785 FVG589762:FVG589785 GFC589762:GFC589785 GOY589762:GOY589785 GYU589762:GYU589785 HIQ589762:HIQ589785 HSM589762:HSM589785 ICI589762:ICI589785 IME589762:IME589785 IWA589762:IWA589785 JFW589762:JFW589785 JPS589762:JPS589785 JZO589762:JZO589785 KJK589762:KJK589785 KTG589762:KTG589785 LDC589762:LDC589785 LMY589762:LMY589785 LWU589762:LWU589785 MGQ589762:MGQ589785 MQM589762:MQM589785 NAI589762:NAI589785 NKE589762:NKE589785 NUA589762:NUA589785 ODW589762:ODW589785 ONS589762:ONS589785 OXO589762:OXO589785 PHK589762:PHK589785 PRG589762:PRG589785 QBC589762:QBC589785 QKY589762:QKY589785 QUU589762:QUU589785 REQ589762:REQ589785 ROM589762:ROM589785 RYI589762:RYI589785 SIE589762:SIE589785 SSA589762:SSA589785 TBW589762:TBW589785 TLS589762:TLS589785 TVO589762:TVO589785 UFK589762:UFK589785 UPG589762:UPG589785 UZC589762:UZC589785 VIY589762:VIY589785 VSU589762:VSU589785 WCQ589762:WCQ589785 WMM589762:WMM589785 WWI589762:WWI589785 AC655298:AC655321 JW655298:JW655321 TS655298:TS655321 ADO655298:ADO655321 ANK655298:ANK655321 AXG655298:AXG655321 BHC655298:BHC655321 BQY655298:BQY655321 CAU655298:CAU655321 CKQ655298:CKQ655321 CUM655298:CUM655321 DEI655298:DEI655321 DOE655298:DOE655321 DYA655298:DYA655321 EHW655298:EHW655321 ERS655298:ERS655321 FBO655298:FBO655321 FLK655298:FLK655321 FVG655298:FVG655321 GFC655298:GFC655321 GOY655298:GOY655321 GYU655298:GYU655321 HIQ655298:HIQ655321 HSM655298:HSM655321 ICI655298:ICI655321 IME655298:IME655321 IWA655298:IWA655321 JFW655298:JFW655321 JPS655298:JPS655321 JZO655298:JZO655321 KJK655298:KJK655321 KTG655298:KTG655321 LDC655298:LDC655321 LMY655298:LMY655321 LWU655298:LWU655321 MGQ655298:MGQ655321 MQM655298:MQM655321 NAI655298:NAI655321 NKE655298:NKE655321 NUA655298:NUA655321 ODW655298:ODW655321 ONS655298:ONS655321 OXO655298:OXO655321 PHK655298:PHK655321 PRG655298:PRG655321 QBC655298:QBC655321 QKY655298:QKY655321 QUU655298:QUU655321 REQ655298:REQ655321 ROM655298:ROM655321 RYI655298:RYI655321 SIE655298:SIE655321 SSA655298:SSA655321 TBW655298:TBW655321 TLS655298:TLS655321 TVO655298:TVO655321 UFK655298:UFK655321 UPG655298:UPG655321 UZC655298:UZC655321 VIY655298:VIY655321 VSU655298:VSU655321 WCQ655298:WCQ655321 WMM655298:WMM655321 WWI655298:WWI655321 AC720834:AC720857 JW720834:JW720857 TS720834:TS720857 ADO720834:ADO720857 ANK720834:ANK720857 AXG720834:AXG720857 BHC720834:BHC720857 BQY720834:BQY720857 CAU720834:CAU720857 CKQ720834:CKQ720857 CUM720834:CUM720857 DEI720834:DEI720857 DOE720834:DOE720857 DYA720834:DYA720857 EHW720834:EHW720857 ERS720834:ERS720857 FBO720834:FBO720857 FLK720834:FLK720857 FVG720834:FVG720857 GFC720834:GFC720857 GOY720834:GOY720857 GYU720834:GYU720857 HIQ720834:HIQ720857 HSM720834:HSM720857 ICI720834:ICI720857 IME720834:IME720857 IWA720834:IWA720857 JFW720834:JFW720857 JPS720834:JPS720857 JZO720834:JZO720857 KJK720834:KJK720857 KTG720834:KTG720857 LDC720834:LDC720857 LMY720834:LMY720857 LWU720834:LWU720857 MGQ720834:MGQ720857 MQM720834:MQM720857 NAI720834:NAI720857 NKE720834:NKE720857 NUA720834:NUA720857 ODW720834:ODW720857 ONS720834:ONS720857 OXO720834:OXO720857 PHK720834:PHK720857 PRG720834:PRG720857 QBC720834:QBC720857 QKY720834:QKY720857 QUU720834:QUU720857 REQ720834:REQ720857 ROM720834:ROM720857 RYI720834:RYI720857 SIE720834:SIE720857 SSA720834:SSA720857 TBW720834:TBW720857 TLS720834:TLS720857 TVO720834:TVO720857 UFK720834:UFK720857 UPG720834:UPG720857 UZC720834:UZC720857 VIY720834:VIY720857 VSU720834:VSU720857 WCQ720834:WCQ720857 WMM720834:WMM720857 WWI720834:WWI720857 AC786370:AC786393 JW786370:JW786393 TS786370:TS786393 ADO786370:ADO786393 ANK786370:ANK786393 AXG786370:AXG786393 BHC786370:BHC786393 BQY786370:BQY786393 CAU786370:CAU786393 CKQ786370:CKQ786393 CUM786370:CUM786393 DEI786370:DEI786393 DOE786370:DOE786393 DYA786370:DYA786393 EHW786370:EHW786393 ERS786370:ERS786393 FBO786370:FBO786393 FLK786370:FLK786393 FVG786370:FVG786393 GFC786370:GFC786393 GOY786370:GOY786393 GYU786370:GYU786393 HIQ786370:HIQ786393 HSM786370:HSM786393 ICI786370:ICI786393 IME786370:IME786393 IWA786370:IWA786393 JFW786370:JFW786393 JPS786370:JPS786393 JZO786370:JZO786393 KJK786370:KJK786393 KTG786370:KTG786393 LDC786370:LDC786393 LMY786370:LMY786393 LWU786370:LWU786393 MGQ786370:MGQ786393 MQM786370:MQM786393 NAI786370:NAI786393 NKE786370:NKE786393 NUA786370:NUA786393 ODW786370:ODW786393 ONS786370:ONS786393 OXO786370:OXO786393 PHK786370:PHK786393 PRG786370:PRG786393 QBC786370:QBC786393 QKY786370:QKY786393 QUU786370:QUU786393 REQ786370:REQ786393 ROM786370:ROM786393 RYI786370:RYI786393 SIE786370:SIE786393 SSA786370:SSA786393 TBW786370:TBW786393 TLS786370:TLS786393 TVO786370:TVO786393 UFK786370:UFK786393 UPG786370:UPG786393 UZC786370:UZC786393 VIY786370:VIY786393 VSU786370:VSU786393 WCQ786370:WCQ786393 WMM786370:WMM786393 WWI786370:WWI786393 AC851906:AC851929 JW851906:JW851929 TS851906:TS851929 ADO851906:ADO851929 ANK851906:ANK851929 AXG851906:AXG851929 BHC851906:BHC851929 BQY851906:BQY851929 CAU851906:CAU851929 CKQ851906:CKQ851929 CUM851906:CUM851929 DEI851906:DEI851929 DOE851906:DOE851929 DYA851906:DYA851929 EHW851906:EHW851929 ERS851906:ERS851929 FBO851906:FBO851929 FLK851906:FLK851929 FVG851906:FVG851929 GFC851906:GFC851929 GOY851906:GOY851929 GYU851906:GYU851929 HIQ851906:HIQ851929 HSM851906:HSM851929 ICI851906:ICI851929 IME851906:IME851929 IWA851906:IWA851929 JFW851906:JFW851929 JPS851906:JPS851929 JZO851906:JZO851929 KJK851906:KJK851929 KTG851906:KTG851929 LDC851906:LDC851929 LMY851906:LMY851929 LWU851906:LWU851929 MGQ851906:MGQ851929 MQM851906:MQM851929 NAI851906:NAI851929 NKE851906:NKE851929 NUA851906:NUA851929 ODW851906:ODW851929 ONS851906:ONS851929 OXO851906:OXO851929 PHK851906:PHK851929 PRG851906:PRG851929 QBC851906:QBC851929 QKY851906:QKY851929 QUU851906:QUU851929 REQ851906:REQ851929 ROM851906:ROM851929 RYI851906:RYI851929 SIE851906:SIE851929 SSA851906:SSA851929 TBW851906:TBW851929 TLS851906:TLS851929 TVO851906:TVO851929 UFK851906:UFK851929 UPG851906:UPG851929 UZC851906:UZC851929 VIY851906:VIY851929 VSU851906:VSU851929 WCQ851906:WCQ851929 WMM851906:WMM851929 WWI851906:WWI851929 AC917442:AC917465 JW917442:JW917465 TS917442:TS917465 ADO917442:ADO917465 ANK917442:ANK917465 AXG917442:AXG917465 BHC917442:BHC917465 BQY917442:BQY917465 CAU917442:CAU917465 CKQ917442:CKQ917465 CUM917442:CUM917465 DEI917442:DEI917465 DOE917442:DOE917465 DYA917442:DYA917465 EHW917442:EHW917465 ERS917442:ERS917465 FBO917442:FBO917465 FLK917442:FLK917465 FVG917442:FVG917465 GFC917442:GFC917465 GOY917442:GOY917465 GYU917442:GYU917465 HIQ917442:HIQ917465 HSM917442:HSM917465 ICI917442:ICI917465 IME917442:IME917465 IWA917442:IWA917465 JFW917442:JFW917465 JPS917442:JPS917465 JZO917442:JZO917465 KJK917442:KJK917465 KTG917442:KTG917465 LDC917442:LDC917465 LMY917442:LMY917465 LWU917442:LWU917465 MGQ917442:MGQ917465 MQM917442:MQM917465 NAI917442:NAI917465 NKE917442:NKE917465 NUA917442:NUA917465 ODW917442:ODW917465 ONS917442:ONS917465 OXO917442:OXO917465 PHK917442:PHK917465 PRG917442:PRG917465 QBC917442:QBC917465 QKY917442:QKY917465 QUU917442:QUU917465 REQ917442:REQ917465 ROM917442:ROM917465 RYI917442:RYI917465 SIE917442:SIE917465 SSA917442:SSA917465 TBW917442:TBW917465 TLS917442:TLS917465 TVO917442:TVO917465 UFK917442:UFK917465 UPG917442:UPG917465 UZC917442:UZC917465 VIY917442:VIY917465 VSU917442:VSU917465 WCQ917442:WCQ917465 WMM917442:WMM917465 WWI917442:WWI917465 AC982978:AC983001 JW982978:JW983001 TS982978:TS983001 ADO982978:ADO983001 ANK982978:ANK983001 AXG982978:AXG983001 BHC982978:BHC983001 BQY982978:BQY983001 CAU982978:CAU983001 CKQ982978:CKQ983001 CUM982978:CUM983001 DEI982978:DEI983001 DOE982978:DOE983001 DYA982978:DYA983001 EHW982978:EHW983001 ERS982978:ERS983001 FBO982978:FBO983001 FLK982978:FLK983001 FVG982978:FVG983001 GFC982978:GFC983001 GOY982978:GOY983001 GYU982978:GYU983001 HIQ982978:HIQ983001 HSM982978:HSM983001 ICI982978:ICI983001 IME982978:IME983001 IWA982978:IWA983001 JFW982978:JFW983001 JPS982978:JPS983001 JZO982978:JZO983001 KJK982978:KJK983001 KTG982978:KTG983001 LDC982978:LDC983001 LMY982978:LMY983001 LWU982978:LWU983001 MGQ982978:MGQ983001 MQM982978:MQM983001 NAI982978:NAI983001 NKE982978:NKE983001 NUA982978:NUA983001 ODW982978:ODW983001 ONS982978:ONS983001 OXO982978:OXO983001 PHK982978:PHK983001 PRG982978:PRG983001 QBC982978:QBC983001 QKY982978:QKY983001 QUU982978:QUU983001 REQ982978:REQ983001 ROM982978:ROM983001 RYI982978:RYI983001 SIE982978:SIE983001 SSA982978:SSA983001 TBW982978:TBW983001 TLS982978:TLS983001 TVO982978:TVO983001 UFK982978:UFK983001 UPG982978:UPG983001 UZC982978:UZC983001 VIY982978:VIY983001 VSU982978:VSU983001 WCQ982978:WCQ983001 WMM982978:WMM983001 WWI982978:WWI983001 TK140 AC129:AC133 AC94:AC111 WMG139 WCK89 VSO89 VIS89 UYW89 UPA89 UFE89 TVI89 TLM89 TBQ89 SRU89 SHY89 RYC89 ROG89 REK89 QUO89 QKS89 QAW89 PRA89 PHE89 OXI89 ONM89 ODQ89 NTU89 NJY89 NAC89 MQG89 MGK89 LWO89 LMS89 LCW89 KTA89 KJE89 JZI89 JPM89 JFQ89 IVU89 ILY89 ICC89 HSG89 HIK89 GYO89 GOS89 GEW89 FVA89 FLE89 FBI89 ERM89 EHQ89 DXU89 DNY89 DEC89 CUG89 CKK89 CAO89 BQS89 BGW89 AXA89 ANE89 ADI89 TM89 JQ89 WWC89 WLV90 WCK139 VSO139 VIS139 UYW139 UPA139 UFE139 TVI139 TLM139 TBQ139 SRU139 SHY139 RYC139 ROG139 REK139 QUO139 QKS139 QAW139 PRA139 PHE139 OXI139 ONM139 ODQ139 NTU139 NJY139 NAC139 MQG139 MGK139 LWO139 LMS139 LCW139 KTA139 KJE139 JZI139 JPM139 JFQ139 IVU139 ILY139 ICC139 HSG139 HIK139 GYO139 GOS139 GEW139 FVA139 FLE139 FBI139 ERM139 EHQ139 DXU139 DNY139 DEC139 CUG139 CKK139 CAO139 BQS139 BGW139 AXA139 ANE139 ADI139 TM139 JQ139 WWC139 AC55:AC77 AC83:AC91 JO140 WWA140 WME140 WCI140 VSM140 VIQ140 UYU140 UOY140 UFC140 TVG140 TLK140 TBO140 SRS140 SHW140 RYA140 ROE140 REI140 QUM140 QKQ140 QAU140 PQY140 PHC140 OXG140 ONK140 ODO140 NTS140 NJW140 NAA140 MQE140 MGI140 LWM140 LMQ140 LCU140 KSY140 KJC140 JZG140 JPK140 JFO140 IVS140 ILW140 ICA140 HSE140 HII140 GYM140 GOQ140 GEU140 FUY140 FLC140 FBG140 ERK140 EHO140 DXS140 DNW140 DEA140 CUE140 CKI140 CAM140 BQQ140 BGU140 AWY140 ANC140 ADG140 AC138:AC142 WMG89 WBZ90 VSD90 VIH90 UYL90 UOP90 UET90 TUX90 TLB90 TBF90 SRJ90 SHN90 RXR90 RNV90 RDZ90 QUD90 QKH90 QAL90 PQP90 PGT90 OWX90 ONB90 ODF90 NTJ90 NJN90 MZR90 MPV90 MFZ90 LWD90 LMH90 LCL90 KSP90 KIT90 JYX90 JPB90 JFF90 IVJ90 ILN90 IBR90 HRV90 HHZ90 GYD90 GOH90 GEL90 FUP90 FKT90 FAX90 ERB90 EHF90 DXJ90 DNN90 DDR90 CTV90 CJZ90 CAD90 BQH90 BGL90 AWP90 AMT90 ACX90 TB90 JF90 WVR90 AC158:AC167">
      <formula1>НДС</formula1>
    </dataValidation>
    <dataValidation type="textLength" operator="equal" allowBlank="1" showInputMessage="1" showErrorMessage="1" error="БИН должен содержать 12 символов" sqref="WXC982978:WXC983806 BA65474:BA66302 KQ65474:KQ66302 UM65474:UM66302 AEI65474:AEI66302 AOE65474:AOE66302 AYA65474:AYA66302 BHW65474:BHW66302 BRS65474:BRS66302 CBO65474:CBO66302 CLK65474:CLK66302 CVG65474:CVG66302 DFC65474:DFC66302 DOY65474:DOY66302 DYU65474:DYU66302 EIQ65474:EIQ66302 ESM65474:ESM66302 FCI65474:FCI66302 FME65474:FME66302 FWA65474:FWA66302 GFW65474:GFW66302 GPS65474:GPS66302 GZO65474:GZO66302 HJK65474:HJK66302 HTG65474:HTG66302 IDC65474:IDC66302 IMY65474:IMY66302 IWU65474:IWU66302 JGQ65474:JGQ66302 JQM65474:JQM66302 KAI65474:KAI66302 KKE65474:KKE66302 KUA65474:KUA66302 LDW65474:LDW66302 LNS65474:LNS66302 LXO65474:LXO66302 MHK65474:MHK66302 MRG65474:MRG66302 NBC65474:NBC66302 NKY65474:NKY66302 NUU65474:NUU66302 OEQ65474:OEQ66302 OOM65474:OOM66302 OYI65474:OYI66302 PIE65474:PIE66302 PSA65474:PSA66302 QBW65474:QBW66302 QLS65474:QLS66302 QVO65474:QVO66302 RFK65474:RFK66302 RPG65474:RPG66302 RZC65474:RZC66302 SIY65474:SIY66302 SSU65474:SSU66302 TCQ65474:TCQ66302 TMM65474:TMM66302 TWI65474:TWI66302 UGE65474:UGE66302 UQA65474:UQA66302 UZW65474:UZW66302 VJS65474:VJS66302 VTO65474:VTO66302 WDK65474:WDK66302 WNG65474:WNG66302 WXC65474:WXC66302 BA131010:BA131838 KQ131010:KQ131838 UM131010:UM131838 AEI131010:AEI131838 AOE131010:AOE131838 AYA131010:AYA131838 BHW131010:BHW131838 BRS131010:BRS131838 CBO131010:CBO131838 CLK131010:CLK131838 CVG131010:CVG131838 DFC131010:DFC131838 DOY131010:DOY131838 DYU131010:DYU131838 EIQ131010:EIQ131838 ESM131010:ESM131838 FCI131010:FCI131838 FME131010:FME131838 FWA131010:FWA131838 GFW131010:GFW131838 GPS131010:GPS131838 GZO131010:GZO131838 HJK131010:HJK131838 HTG131010:HTG131838 IDC131010:IDC131838 IMY131010:IMY131838 IWU131010:IWU131838 JGQ131010:JGQ131838 JQM131010:JQM131838 KAI131010:KAI131838 KKE131010:KKE131838 KUA131010:KUA131838 LDW131010:LDW131838 LNS131010:LNS131838 LXO131010:LXO131838 MHK131010:MHK131838 MRG131010:MRG131838 NBC131010:NBC131838 NKY131010:NKY131838 NUU131010:NUU131838 OEQ131010:OEQ131838 OOM131010:OOM131838 OYI131010:OYI131838 PIE131010:PIE131838 PSA131010:PSA131838 QBW131010:QBW131838 QLS131010:QLS131838 QVO131010:QVO131838 RFK131010:RFK131838 RPG131010:RPG131838 RZC131010:RZC131838 SIY131010:SIY131838 SSU131010:SSU131838 TCQ131010:TCQ131838 TMM131010:TMM131838 TWI131010:TWI131838 UGE131010:UGE131838 UQA131010:UQA131838 UZW131010:UZW131838 VJS131010:VJS131838 VTO131010:VTO131838 WDK131010:WDK131838 WNG131010:WNG131838 WXC131010:WXC131838 BA196546:BA197374 KQ196546:KQ197374 UM196546:UM197374 AEI196546:AEI197374 AOE196546:AOE197374 AYA196546:AYA197374 BHW196546:BHW197374 BRS196546:BRS197374 CBO196546:CBO197374 CLK196546:CLK197374 CVG196546:CVG197374 DFC196546:DFC197374 DOY196546:DOY197374 DYU196546:DYU197374 EIQ196546:EIQ197374 ESM196546:ESM197374 FCI196546:FCI197374 FME196546:FME197374 FWA196546:FWA197374 GFW196546:GFW197374 GPS196546:GPS197374 GZO196546:GZO197374 HJK196546:HJK197374 HTG196546:HTG197374 IDC196546:IDC197374 IMY196546:IMY197374 IWU196546:IWU197374 JGQ196546:JGQ197374 JQM196546:JQM197374 KAI196546:KAI197374 KKE196546:KKE197374 KUA196546:KUA197374 LDW196546:LDW197374 LNS196546:LNS197374 LXO196546:LXO197374 MHK196546:MHK197374 MRG196546:MRG197374 NBC196546:NBC197374 NKY196546:NKY197374 NUU196546:NUU197374 OEQ196546:OEQ197374 OOM196546:OOM197374 OYI196546:OYI197374 PIE196546:PIE197374 PSA196546:PSA197374 QBW196546:QBW197374 QLS196546:QLS197374 QVO196546:QVO197374 RFK196546:RFK197374 RPG196546:RPG197374 RZC196546:RZC197374 SIY196546:SIY197374 SSU196546:SSU197374 TCQ196546:TCQ197374 TMM196546:TMM197374 TWI196546:TWI197374 UGE196546:UGE197374 UQA196546:UQA197374 UZW196546:UZW197374 VJS196546:VJS197374 VTO196546:VTO197374 WDK196546:WDK197374 WNG196546:WNG197374 WXC196546:WXC197374 BA262082:BA262910 KQ262082:KQ262910 UM262082:UM262910 AEI262082:AEI262910 AOE262082:AOE262910 AYA262082:AYA262910 BHW262082:BHW262910 BRS262082:BRS262910 CBO262082:CBO262910 CLK262082:CLK262910 CVG262082:CVG262910 DFC262082:DFC262910 DOY262082:DOY262910 DYU262082:DYU262910 EIQ262082:EIQ262910 ESM262082:ESM262910 FCI262082:FCI262910 FME262082:FME262910 FWA262082:FWA262910 GFW262082:GFW262910 GPS262082:GPS262910 GZO262082:GZO262910 HJK262082:HJK262910 HTG262082:HTG262910 IDC262082:IDC262910 IMY262082:IMY262910 IWU262082:IWU262910 JGQ262082:JGQ262910 JQM262082:JQM262910 KAI262082:KAI262910 KKE262082:KKE262910 KUA262082:KUA262910 LDW262082:LDW262910 LNS262082:LNS262910 LXO262082:LXO262910 MHK262082:MHK262910 MRG262082:MRG262910 NBC262082:NBC262910 NKY262082:NKY262910 NUU262082:NUU262910 OEQ262082:OEQ262910 OOM262082:OOM262910 OYI262082:OYI262910 PIE262082:PIE262910 PSA262082:PSA262910 QBW262082:QBW262910 QLS262082:QLS262910 QVO262082:QVO262910 RFK262082:RFK262910 RPG262082:RPG262910 RZC262082:RZC262910 SIY262082:SIY262910 SSU262082:SSU262910 TCQ262082:TCQ262910 TMM262082:TMM262910 TWI262082:TWI262910 UGE262082:UGE262910 UQA262082:UQA262910 UZW262082:UZW262910 VJS262082:VJS262910 VTO262082:VTO262910 WDK262082:WDK262910 WNG262082:WNG262910 WXC262082:WXC262910 BA327618:BA328446 KQ327618:KQ328446 UM327618:UM328446 AEI327618:AEI328446 AOE327618:AOE328446 AYA327618:AYA328446 BHW327618:BHW328446 BRS327618:BRS328446 CBO327618:CBO328446 CLK327618:CLK328446 CVG327618:CVG328446 DFC327618:DFC328446 DOY327618:DOY328446 DYU327618:DYU328446 EIQ327618:EIQ328446 ESM327618:ESM328446 FCI327618:FCI328446 FME327618:FME328446 FWA327618:FWA328446 GFW327618:GFW328446 GPS327618:GPS328446 GZO327618:GZO328446 HJK327618:HJK328446 HTG327618:HTG328446 IDC327618:IDC328446 IMY327618:IMY328446 IWU327618:IWU328446 JGQ327618:JGQ328446 JQM327618:JQM328446 KAI327618:KAI328446 KKE327618:KKE328446 KUA327618:KUA328446 LDW327618:LDW328446 LNS327618:LNS328446 LXO327618:LXO328446 MHK327618:MHK328446 MRG327618:MRG328446 NBC327618:NBC328446 NKY327618:NKY328446 NUU327618:NUU328446 OEQ327618:OEQ328446 OOM327618:OOM328446 OYI327618:OYI328446 PIE327618:PIE328446 PSA327618:PSA328446 QBW327618:QBW328446 QLS327618:QLS328446 QVO327618:QVO328446 RFK327618:RFK328446 RPG327618:RPG328446 RZC327618:RZC328446 SIY327618:SIY328446 SSU327618:SSU328446 TCQ327618:TCQ328446 TMM327618:TMM328446 TWI327618:TWI328446 UGE327618:UGE328446 UQA327618:UQA328446 UZW327618:UZW328446 VJS327618:VJS328446 VTO327618:VTO328446 WDK327618:WDK328446 WNG327618:WNG328446 WXC327618:WXC328446 BA393154:BA393982 KQ393154:KQ393982 UM393154:UM393982 AEI393154:AEI393982 AOE393154:AOE393982 AYA393154:AYA393982 BHW393154:BHW393982 BRS393154:BRS393982 CBO393154:CBO393982 CLK393154:CLK393982 CVG393154:CVG393982 DFC393154:DFC393982 DOY393154:DOY393982 DYU393154:DYU393982 EIQ393154:EIQ393982 ESM393154:ESM393982 FCI393154:FCI393982 FME393154:FME393982 FWA393154:FWA393982 GFW393154:GFW393982 GPS393154:GPS393982 GZO393154:GZO393982 HJK393154:HJK393982 HTG393154:HTG393982 IDC393154:IDC393982 IMY393154:IMY393982 IWU393154:IWU393982 JGQ393154:JGQ393982 JQM393154:JQM393982 KAI393154:KAI393982 KKE393154:KKE393982 KUA393154:KUA393982 LDW393154:LDW393982 LNS393154:LNS393982 LXO393154:LXO393982 MHK393154:MHK393982 MRG393154:MRG393982 NBC393154:NBC393982 NKY393154:NKY393982 NUU393154:NUU393982 OEQ393154:OEQ393982 OOM393154:OOM393982 OYI393154:OYI393982 PIE393154:PIE393982 PSA393154:PSA393982 QBW393154:QBW393982 QLS393154:QLS393982 QVO393154:QVO393982 RFK393154:RFK393982 RPG393154:RPG393982 RZC393154:RZC393982 SIY393154:SIY393982 SSU393154:SSU393982 TCQ393154:TCQ393982 TMM393154:TMM393982 TWI393154:TWI393982 UGE393154:UGE393982 UQA393154:UQA393982 UZW393154:UZW393982 VJS393154:VJS393982 VTO393154:VTO393982 WDK393154:WDK393982 WNG393154:WNG393982 WXC393154:WXC393982 BA458690:BA459518 KQ458690:KQ459518 UM458690:UM459518 AEI458690:AEI459518 AOE458690:AOE459518 AYA458690:AYA459518 BHW458690:BHW459518 BRS458690:BRS459518 CBO458690:CBO459518 CLK458690:CLK459518 CVG458690:CVG459518 DFC458690:DFC459518 DOY458690:DOY459518 DYU458690:DYU459518 EIQ458690:EIQ459518 ESM458690:ESM459518 FCI458690:FCI459518 FME458690:FME459518 FWA458690:FWA459518 GFW458690:GFW459518 GPS458690:GPS459518 GZO458690:GZO459518 HJK458690:HJK459518 HTG458690:HTG459518 IDC458690:IDC459518 IMY458690:IMY459518 IWU458690:IWU459518 JGQ458690:JGQ459518 JQM458690:JQM459518 KAI458690:KAI459518 KKE458690:KKE459518 KUA458690:KUA459518 LDW458690:LDW459518 LNS458690:LNS459518 LXO458690:LXO459518 MHK458690:MHK459518 MRG458690:MRG459518 NBC458690:NBC459518 NKY458690:NKY459518 NUU458690:NUU459518 OEQ458690:OEQ459518 OOM458690:OOM459518 OYI458690:OYI459518 PIE458690:PIE459518 PSA458690:PSA459518 QBW458690:QBW459518 QLS458690:QLS459518 QVO458690:QVO459518 RFK458690:RFK459518 RPG458690:RPG459518 RZC458690:RZC459518 SIY458690:SIY459518 SSU458690:SSU459518 TCQ458690:TCQ459518 TMM458690:TMM459518 TWI458690:TWI459518 UGE458690:UGE459518 UQA458690:UQA459518 UZW458690:UZW459518 VJS458690:VJS459518 VTO458690:VTO459518 WDK458690:WDK459518 WNG458690:WNG459518 WXC458690:WXC459518 BA524226:BA525054 KQ524226:KQ525054 UM524226:UM525054 AEI524226:AEI525054 AOE524226:AOE525054 AYA524226:AYA525054 BHW524226:BHW525054 BRS524226:BRS525054 CBO524226:CBO525054 CLK524226:CLK525054 CVG524226:CVG525054 DFC524226:DFC525054 DOY524226:DOY525054 DYU524226:DYU525054 EIQ524226:EIQ525054 ESM524226:ESM525054 FCI524226:FCI525054 FME524226:FME525054 FWA524226:FWA525054 GFW524226:GFW525054 GPS524226:GPS525054 GZO524226:GZO525054 HJK524226:HJK525054 HTG524226:HTG525054 IDC524226:IDC525054 IMY524226:IMY525054 IWU524226:IWU525054 JGQ524226:JGQ525054 JQM524226:JQM525054 KAI524226:KAI525054 KKE524226:KKE525054 KUA524226:KUA525054 LDW524226:LDW525054 LNS524226:LNS525054 LXO524226:LXO525054 MHK524226:MHK525054 MRG524226:MRG525054 NBC524226:NBC525054 NKY524226:NKY525054 NUU524226:NUU525054 OEQ524226:OEQ525054 OOM524226:OOM525054 OYI524226:OYI525054 PIE524226:PIE525054 PSA524226:PSA525054 QBW524226:QBW525054 QLS524226:QLS525054 QVO524226:QVO525054 RFK524226:RFK525054 RPG524226:RPG525054 RZC524226:RZC525054 SIY524226:SIY525054 SSU524226:SSU525054 TCQ524226:TCQ525054 TMM524226:TMM525054 TWI524226:TWI525054 UGE524226:UGE525054 UQA524226:UQA525054 UZW524226:UZW525054 VJS524226:VJS525054 VTO524226:VTO525054 WDK524226:WDK525054 WNG524226:WNG525054 WXC524226:WXC525054 BA589762:BA590590 KQ589762:KQ590590 UM589762:UM590590 AEI589762:AEI590590 AOE589762:AOE590590 AYA589762:AYA590590 BHW589762:BHW590590 BRS589762:BRS590590 CBO589762:CBO590590 CLK589762:CLK590590 CVG589762:CVG590590 DFC589762:DFC590590 DOY589762:DOY590590 DYU589762:DYU590590 EIQ589762:EIQ590590 ESM589762:ESM590590 FCI589762:FCI590590 FME589762:FME590590 FWA589762:FWA590590 GFW589762:GFW590590 GPS589762:GPS590590 GZO589762:GZO590590 HJK589762:HJK590590 HTG589762:HTG590590 IDC589762:IDC590590 IMY589762:IMY590590 IWU589762:IWU590590 JGQ589762:JGQ590590 JQM589762:JQM590590 KAI589762:KAI590590 KKE589762:KKE590590 KUA589762:KUA590590 LDW589762:LDW590590 LNS589762:LNS590590 LXO589762:LXO590590 MHK589762:MHK590590 MRG589762:MRG590590 NBC589762:NBC590590 NKY589762:NKY590590 NUU589762:NUU590590 OEQ589762:OEQ590590 OOM589762:OOM590590 OYI589762:OYI590590 PIE589762:PIE590590 PSA589762:PSA590590 QBW589762:QBW590590 QLS589762:QLS590590 QVO589762:QVO590590 RFK589762:RFK590590 RPG589762:RPG590590 RZC589762:RZC590590 SIY589762:SIY590590 SSU589762:SSU590590 TCQ589762:TCQ590590 TMM589762:TMM590590 TWI589762:TWI590590 UGE589762:UGE590590 UQA589762:UQA590590 UZW589762:UZW590590 VJS589762:VJS590590 VTO589762:VTO590590 WDK589762:WDK590590 WNG589762:WNG590590 WXC589762:WXC590590 BA655298:BA656126 KQ655298:KQ656126 UM655298:UM656126 AEI655298:AEI656126 AOE655298:AOE656126 AYA655298:AYA656126 BHW655298:BHW656126 BRS655298:BRS656126 CBO655298:CBO656126 CLK655298:CLK656126 CVG655298:CVG656126 DFC655298:DFC656126 DOY655298:DOY656126 DYU655298:DYU656126 EIQ655298:EIQ656126 ESM655298:ESM656126 FCI655298:FCI656126 FME655298:FME656126 FWA655298:FWA656126 GFW655298:GFW656126 GPS655298:GPS656126 GZO655298:GZO656126 HJK655298:HJK656126 HTG655298:HTG656126 IDC655298:IDC656126 IMY655298:IMY656126 IWU655298:IWU656126 JGQ655298:JGQ656126 JQM655298:JQM656126 KAI655298:KAI656126 KKE655298:KKE656126 KUA655298:KUA656126 LDW655298:LDW656126 LNS655298:LNS656126 LXO655298:LXO656126 MHK655298:MHK656126 MRG655298:MRG656126 NBC655298:NBC656126 NKY655298:NKY656126 NUU655298:NUU656126 OEQ655298:OEQ656126 OOM655298:OOM656126 OYI655298:OYI656126 PIE655298:PIE656126 PSA655298:PSA656126 QBW655298:QBW656126 QLS655298:QLS656126 QVO655298:QVO656126 RFK655298:RFK656126 RPG655298:RPG656126 RZC655298:RZC656126 SIY655298:SIY656126 SSU655298:SSU656126 TCQ655298:TCQ656126 TMM655298:TMM656126 TWI655298:TWI656126 UGE655298:UGE656126 UQA655298:UQA656126 UZW655298:UZW656126 VJS655298:VJS656126 VTO655298:VTO656126 WDK655298:WDK656126 WNG655298:WNG656126 WXC655298:WXC656126 BA720834:BA721662 KQ720834:KQ721662 UM720834:UM721662 AEI720834:AEI721662 AOE720834:AOE721662 AYA720834:AYA721662 BHW720834:BHW721662 BRS720834:BRS721662 CBO720834:CBO721662 CLK720834:CLK721662 CVG720834:CVG721662 DFC720834:DFC721662 DOY720834:DOY721662 DYU720834:DYU721662 EIQ720834:EIQ721662 ESM720834:ESM721662 FCI720834:FCI721662 FME720834:FME721662 FWA720834:FWA721662 GFW720834:GFW721662 GPS720834:GPS721662 GZO720834:GZO721662 HJK720834:HJK721662 HTG720834:HTG721662 IDC720834:IDC721662 IMY720834:IMY721662 IWU720834:IWU721662 JGQ720834:JGQ721662 JQM720834:JQM721662 KAI720834:KAI721662 KKE720834:KKE721662 KUA720834:KUA721662 LDW720834:LDW721662 LNS720834:LNS721662 LXO720834:LXO721662 MHK720834:MHK721662 MRG720834:MRG721662 NBC720834:NBC721662 NKY720834:NKY721662 NUU720834:NUU721662 OEQ720834:OEQ721662 OOM720834:OOM721662 OYI720834:OYI721662 PIE720834:PIE721662 PSA720834:PSA721662 QBW720834:QBW721662 QLS720834:QLS721662 QVO720834:QVO721662 RFK720834:RFK721662 RPG720834:RPG721662 RZC720834:RZC721662 SIY720834:SIY721662 SSU720834:SSU721662 TCQ720834:TCQ721662 TMM720834:TMM721662 TWI720834:TWI721662 UGE720834:UGE721662 UQA720834:UQA721662 UZW720834:UZW721662 VJS720834:VJS721662 VTO720834:VTO721662 WDK720834:WDK721662 WNG720834:WNG721662 WXC720834:WXC721662 BA786370:BA787198 KQ786370:KQ787198 UM786370:UM787198 AEI786370:AEI787198 AOE786370:AOE787198 AYA786370:AYA787198 BHW786370:BHW787198 BRS786370:BRS787198 CBO786370:CBO787198 CLK786370:CLK787198 CVG786370:CVG787198 DFC786370:DFC787198 DOY786370:DOY787198 DYU786370:DYU787198 EIQ786370:EIQ787198 ESM786370:ESM787198 FCI786370:FCI787198 FME786370:FME787198 FWA786370:FWA787198 GFW786370:GFW787198 GPS786370:GPS787198 GZO786370:GZO787198 HJK786370:HJK787198 HTG786370:HTG787198 IDC786370:IDC787198 IMY786370:IMY787198 IWU786370:IWU787198 JGQ786370:JGQ787198 JQM786370:JQM787198 KAI786370:KAI787198 KKE786370:KKE787198 KUA786370:KUA787198 LDW786370:LDW787198 LNS786370:LNS787198 LXO786370:LXO787198 MHK786370:MHK787198 MRG786370:MRG787198 NBC786370:NBC787198 NKY786370:NKY787198 NUU786370:NUU787198 OEQ786370:OEQ787198 OOM786370:OOM787198 OYI786370:OYI787198 PIE786370:PIE787198 PSA786370:PSA787198 QBW786370:QBW787198 QLS786370:QLS787198 QVO786370:QVO787198 RFK786370:RFK787198 RPG786370:RPG787198 RZC786370:RZC787198 SIY786370:SIY787198 SSU786370:SSU787198 TCQ786370:TCQ787198 TMM786370:TMM787198 TWI786370:TWI787198 UGE786370:UGE787198 UQA786370:UQA787198 UZW786370:UZW787198 VJS786370:VJS787198 VTO786370:VTO787198 WDK786370:WDK787198 WNG786370:WNG787198 WXC786370:WXC787198 BA851906:BA852734 KQ851906:KQ852734 UM851906:UM852734 AEI851906:AEI852734 AOE851906:AOE852734 AYA851906:AYA852734 BHW851906:BHW852734 BRS851906:BRS852734 CBO851906:CBO852734 CLK851906:CLK852734 CVG851906:CVG852734 DFC851906:DFC852734 DOY851906:DOY852734 DYU851906:DYU852734 EIQ851906:EIQ852734 ESM851906:ESM852734 FCI851906:FCI852734 FME851906:FME852734 FWA851906:FWA852734 GFW851906:GFW852734 GPS851906:GPS852734 GZO851906:GZO852734 HJK851906:HJK852734 HTG851906:HTG852734 IDC851906:IDC852734 IMY851906:IMY852734 IWU851906:IWU852734 JGQ851906:JGQ852734 JQM851906:JQM852734 KAI851906:KAI852734 KKE851906:KKE852734 KUA851906:KUA852734 LDW851906:LDW852734 LNS851906:LNS852734 LXO851906:LXO852734 MHK851906:MHK852734 MRG851906:MRG852734 NBC851906:NBC852734 NKY851906:NKY852734 NUU851906:NUU852734 OEQ851906:OEQ852734 OOM851906:OOM852734 OYI851906:OYI852734 PIE851906:PIE852734 PSA851906:PSA852734 QBW851906:QBW852734 QLS851906:QLS852734 QVO851906:QVO852734 RFK851906:RFK852734 RPG851906:RPG852734 RZC851906:RZC852734 SIY851906:SIY852734 SSU851906:SSU852734 TCQ851906:TCQ852734 TMM851906:TMM852734 TWI851906:TWI852734 UGE851906:UGE852734 UQA851906:UQA852734 UZW851906:UZW852734 VJS851906:VJS852734 VTO851906:VTO852734 WDK851906:WDK852734 WNG851906:WNG852734 WXC851906:WXC852734 BA917442:BA918270 KQ917442:KQ918270 UM917442:UM918270 AEI917442:AEI918270 AOE917442:AOE918270 AYA917442:AYA918270 BHW917442:BHW918270 BRS917442:BRS918270 CBO917442:CBO918270 CLK917442:CLK918270 CVG917442:CVG918270 DFC917442:DFC918270 DOY917442:DOY918270 DYU917442:DYU918270 EIQ917442:EIQ918270 ESM917442:ESM918270 FCI917442:FCI918270 FME917442:FME918270 FWA917442:FWA918270 GFW917442:GFW918270 GPS917442:GPS918270 GZO917442:GZO918270 HJK917442:HJK918270 HTG917442:HTG918270 IDC917442:IDC918270 IMY917442:IMY918270 IWU917442:IWU918270 JGQ917442:JGQ918270 JQM917442:JQM918270 KAI917442:KAI918270 KKE917442:KKE918270 KUA917442:KUA918270 LDW917442:LDW918270 LNS917442:LNS918270 LXO917442:LXO918270 MHK917442:MHK918270 MRG917442:MRG918270 NBC917442:NBC918270 NKY917442:NKY918270 NUU917442:NUU918270 OEQ917442:OEQ918270 OOM917442:OOM918270 OYI917442:OYI918270 PIE917442:PIE918270 PSA917442:PSA918270 QBW917442:QBW918270 QLS917442:QLS918270 QVO917442:QVO918270 RFK917442:RFK918270 RPG917442:RPG918270 RZC917442:RZC918270 SIY917442:SIY918270 SSU917442:SSU918270 TCQ917442:TCQ918270 TMM917442:TMM918270 TWI917442:TWI918270 UGE917442:UGE918270 UQA917442:UQA918270 UZW917442:UZW918270 VJS917442:VJS918270 VTO917442:VTO918270 WDK917442:WDK918270 WNG917442:WNG918270 WXC917442:WXC918270 BA982978:BA983806 KQ982978:KQ983806 UM982978:UM983806 AEI982978:AEI983806 AOE982978:AOE983806 AYA982978:AYA983806 BHW982978:BHW983806 BRS982978:BRS983806 CBO982978:CBO983806 CLK982978:CLK983806 CVG982978:CVG983806 DFC982978:DFC983806 DOY982978:DOY983806 DYU982978:DYU983806 EIQ982978:EIQ983806 ESM982978:ESM983806 FCI982978:FCI983806 FME982978:FME983806 FWA982978:FWA983806 GFW982978:GFW983806 GPS982978:GPS983806 GZO982978:GZO983806 HJK982978:HJK983806 HTG982978:HTG983806 IDC982978:IDC983806 IMY982978:IMY983806 IWU982978:IWU983806 JGQ982978:JGQ983806 JQM982978:JQM983806 KAI982978:KAI983806 KKE982978:KKE983806 KUA982978:KUA983806 LDW982978:LDW983806 LNS982978:LNS983806 LXO982978:LXO983806 MHK982978:MHK983806 MRG982978:MRG983806 NBC982978:NBC983806 NKY982978:NKY983806 NUU982978:NUU983806 OEQ982978:OEQ983806 OOM982978:OOM983806 OYI982978:OYI983806 PIE982978:PIE983806 PSA982978:PSA983806 QBW982978:QBW983806 QLS982978:QLS983806 QVO982978:QVO983806 RFK982978:RFK983806 RPG982978:RPG983806 RZC982978:RZC983806 SIY982978:SIY983806 SSU982978:SSU983806 TCQ982978:TCQ983806 TMM982978:TMM983806 TWI982978:TWI983806 UGE982978:UGE983806 UQA982978:UQA983806 UZW982978:UZW983806 VJS982978:VJS983806 VTO982978:VTO983806 WDK982978:WDK983806 WNG982978:WNG983806 KQ78 KQ9 WXC9 WXC78 WNG9 WNG78 WDK9 WDK78 VTO9 VTO78 VJS9 VJS78 UZW9 UZW78 UQA9 UQA78 UGE9 UGE78 TWI9 TWI78 TMM9 TMM78 TCQ9 TCQ78 SSU9 SSU78 SIY9 SIY78 RZC9 RZC78 RPG9 RPG78 RFK9 RFK78 QVO9 QVO78 QLS9 QLS78 QBW9 QBW78 PSA9 PSA78 PIE9 PIE78 OYI9 OYI78 OOM9 OOM78 OEQ9 OEQ78 NUU9 NUU78 NKY9 NKY78 NBC9 NBC78 MRG9 MRG78 MHK9 MHK78 LXO9 LXO78 LNS9 LNS78 LDW9 LDW78 KUA9 KUA78 KKE9 KKE78 KAI9 KAI78 JQM9 JQM78 JGQ9 JGQ78 IWU9 IWU78 IMY9 IMY78 IDC9 IDC78 HTG9 HTG78 HJK9 HJK78 GZO9 GZO78 GPS9 GPS78 GFW9 GFW78 FWA9 FWA78 FME9 FME78 FCI9 FCI78 ESM9 ESM78 EIQ9 EIQ78 DYU9 DYU78 DOY9 DOY78 DFC9 DFC78 CVG9 CVG78 CLK9 CLK78 CBO9 CBO78 BRS9 BRS78 BHW9 BHW78 AYA9 AYA78 AOE9 AOE78 AEI9 AEI78 UM9 UM78 BA9 VTO171:VTO766 VJS171:VJS766 UZW171:UZW766 UQA171:UQA766 UGE171:UGE766 TWI171:TWI766 TMM171:TMM766 TCQ171:TCQ766 SSU171:SSU766 SIY171:SIY766 RZC171:RZC766 RPG171:RPG766 RFK171:RFK766 QVO171:QVO766 QLS171:QLS766 QBW171:QBW766 PSA171:PSA766 PIE171:PIE766 OYI171:OYI766 OOM171:OOM766 OEQ171:OEQ766 NUU171:NUU766 NKY171:NKY766 NBC171:NBC766 MRG171:MRG766 MHK171:MHK766 LXO171:LXO766 LNS171:LNS766 LDW171:LDW766 KUA171:KUA766 KKE171:KKE766 KAI171:KAI766 JQM171:JQM766 JGQ171:JGQ766 IWU171:IWU766 IMY171:IMY766 IDC171:IDC766 HTG171:HTG766 HJK171:HJK766 GZO171:GZO766 GPS171:GPS766 GFW171:GFW766 FWA171:FWA766 FME171:FME766 FCI171:FCI766 ESM171:ESM766 EIQ171:EIQ766 DYU171:DYU766 DOY171:DOY766 DFC171:DFC766 CVG171:CVG766 CLK171:CLK766 CBO171:CBO766 BRS171:BRS766 BHW171:BHW766 AYA171:AYA766 AOE171:AOE766 AEI171:AEI766 UM171:UM766 KQ171:KQ766 WXC171:WXC766 WNG171:WNG766 WDI168:WDI170 VTM168:VTM170 VJQ168:VJQ170 UZU168:UZU170 UPY168:UPY170 UGC168:UGC170 TWG168:TWG170 TMK168:TMK170 TCO168:TCO170 SSS168:SSS170 SIW168:SIW170 RZA168:RZA170 RPE168:RPE170 RFI168:RFI170 QVM168:QVM170 QLQ168:QLQ170 QBU168:QBU170 PRY168:PRY170 PIC168:PIC170 OYG168:OYG170 OOK168:OOK170 OEO168:OEO170 NUS168:NUS170 NKW168:NKW170 NBA168:NBA170 MRE168:MRE170 MHI168:MHI170 LXM168:LXM170 LNQ168:LNQ170 LDU168:LDU170 KTY168:KTY170 KKC168:KKC170 KAG168:KAG170 JQK168:JQK170 JGO168:JGO170 IWS168:IWS170 IMW168:IMW170 IDA168:IDA170 HTE168:HTE170 HJI168:HJI170 GZM168:GZM170 GPQ168:GPQ170 GFU168:GFU170 FVY168:FVY170 FMC168:FMC170 FCG168:FCG170 ESK168:ESK170 EIO168:EIO170 DYS168:DYS170 DOW168:DOW170 DFA168:DFA170 CVE168:CVE170 CLI168:CLI170 CBM168:CBM170 BRQ168:BRQ170 BHU168:BHU170 AXY168:AXY170 AOC168:AOC170 AEG168:AEG170 UK168:UK170 KO168:KO170 WXA168:WXA170 WDK171:WDK766 BG41:BG52 BA78 UFS76 TVW76 TMA76 TCE76 SSI76 SIM76 RYQ76 ROU76 REY76 QVC76 QLG76 QBK76 PRO76 PHS76 OXW76 OOA76 OEE76 NUI76 NKM76 NAQ76 MQU76 MGY76 LXC76 LNG76 LDK76 KTO76 KJS76 JZW76 JQA76 JGE76 IWI76 IMM76 ICQ76 HSU76 HIY76 GZC76 GPG76 GFK76 FVO76 FLS76 FBW76 ESA76 EIE76 DYI76 DOM76 DEQ76 CUU76 CKY76 CBC76 BRG76 BHK76 AXO76 ANS76 ADW76 ADM75 UA76 KE76 WWQ76 WMU76 WCY76 VTC76 VJG76 BG76:BG77 VTD135 UZK76 VTM89 VJQ89 UZU89 UPY89 UGC89 TWG89 TMK89 TCO89 SSS89 SIW89 RZA89 RPE89 RFI89 QVM89 QLQ89 QBU89 PRY89 PIC89 OYG89 OOK89 OEO89 NUS89 NKW89 NBA89 MRE89 MHI89 LXM89 LNQ89 LDU89 KTY89 KKC89 KAG89 JQK89 JGO89 IWS89 IMW89 IDA89 HTE89 HJI89 GZM89 GPQ89 GFU89 FVY89 FMC89 FCG89 ESK89 EIO89 DYS89 DOW89 DFA89 CVE89 CLI89 CBM89 BRQ89 BHU89 AXY89 AOC89 AEG89 UK89 KO89 WXA89 WCX90 WNE89 BC30 BA136:BA137 BF137 BA80:BA86 UPW140 KO139 UK139 AEG139 AOC139 AXY139 BHU139 BRQ139 CBM139 CLI139 CVE139 DFA139 DOW139 DYS139 EIO139 ESK139 FCG139 FMC139 FVY139 GFU139 GPQ139 GZM139 HJI139 HTE139 IDA139 IMW139 IWS139 JGO139 JQK139 KAG139 KKC139 KTY139 LDU139 LNQ139 LXM139 MHI139 MRE139 NBA139 NKW139 NUS139 OEO139 OOK139 OYG139 PIC139 PRY139 QBU139 QLQ139 QVM139 RFI139 RPE139 RZA139 SIW139 SSS139 TCO139 TMK139 TWG139 UGC139 UPY139 UZU139 VJQ139 VTM139 WDI139 WNE139 WNE168:WNE170 UI88 AOE54 AYA54 BHW54 BRS54 CBO54 CLK54 CVG54 DFC54 DOY54 DYU54 EIQ54 ESM54 FCI54 FME54 FWA54 GFW54 GPS54 GZO54 HJK54 HTG54 IDC54 IMY54 IWU54 JGQ54 JQM54 KAI54 KKE54 KUA54 LDW54 LNS54 LXO54 MHK54 MRG54 NBC54 NKY54 NUU54 OEQ54 OOM54 OYI54 PIE54 PSA54 QBW54 QLS54 QVO54 RFK54 RPG54 RZC54 SIY54 SSU54 TCQ54 TMM54 TWI54 UGE54 UQA54 UZW54 VJS54 VTO54 WDK54 WNG54 WXC54 KQ54 UM54 AEI54 BC54 AOE20 AYA20 BHW20 BRS20 CBO20 CLK20 CVG20 DFC20 DOY20 DYU20 EIQ20 ESM20 FCI20 FME20 FWA20 GFW20 GPS20 GZO20 HJK20 HTG20 IDC20 IMY20 IWU20 JGQ20 JQM20 KAI20 KKE20 KUA20 LDW20 LNS20 LXO20 MHK20 MRG20 NBC20 NKY20 NUU20 OEQ20 OOM20 OYI20 PIE20 PSA20 QBW20 QLS20 QVO20 RFK20 RPG20 RZC20 SIY20 SSU20 TCQ20 TMM20 TWI20 UGE20 UQA20 UZW20 VJS20 VTO20 WDK20 WNG20 WXC20 KQ20 UM20 AEI20 BC20 AOE23 AYA23 BHW23 BRS23 CBO23 CLK23 CVG23 DFC23 DOY23 DYU23 EIQ23 ESM23 FCI23 FME23 FWA23 GFW23 GPS23 GZO23 HJK23 HTG23 IDC23 IMY23 IWU23 JGQ23 JQM23 KAI23 KKE23 KUA23 LDW23 LNS23 LXO23 MHK23 MRG23 NBC23 NKY23 NUU23 OEQ23 OOM23 OYI23 PIE23 PSA23 QBW23 QLS23 QVO23 RFK23 RPG23 RZC23 SIY23 SSU23 TCQ23 TMM23 TWI23 UGE23 UQA23 UZW23 VJS23 VTO23 WDK23 WNG23 WXC23 KQ23 UM23 AEI23 BC23 AOE27 AYA27 BHW27 BRS27 CBO27 CLK27 CVG27 DFC27 DOY27 DYU27 EIQ27 ESM27 FCI27 FME27 FWA27 GFW27 GPS27 GZO27 HJK27 HTG27 IDC27 IMY27 IWU27 JGQ27 JQM27 KAI27 KKE27 KUA27 LDW27 LNS27 LXO27 MHK27 MRG27 NBC27 NKY27 NUU27 OEQ27 OOM27 OYI27 PIE27 PSA27 QBW27 QLS27 QVO27 RFK27 RPG27 RZC27 SIY27 SSU27 TCQ27 TMM27 TWI27 UGE27 UQA27 UZW27 VJS27 VTO27 WDK27 WNG27 WXC27 KQ27 UM27 AEI27 BC27 AOE30 AYA30 BHW30 BRS30 CBO30 CLK30 CVG30 DFC30 DOY30 DYU30 EIQ30 ESM30 FCI30 FME30 FWA30 GFW30 GPS30 GZO30 HJK30 HTG30 IDC30 IMY30 IWU30 JGQ30 JQM30 KAI30 KKE30 KUA30 LDW30 LNS30 LXO30 MHK30 MRG30 NBC30 NKY30 NUU30 OEQ30 OOM30 OYI30 PIE30 PSA30 QBW30 QLS30 QVO30 RFK30 RPG30 RZC30 SIY30 SSU30 TCQ30 TMM30 TWI30 UGE30 UQA30 UZW30 VJS30 VTO30 WDK30 WNG30 WXC30 KQ30 UM30 AEI30 WXA83:WXA87 KO83:KO87 UK83:UK87 AEG83:AEG87 AOC83:AOC87 AXY83:AXY87 BHU83:BHU87 BRQ83:BRQ87 CBM83:CBM87 CLI83:CLI87 CVE83:CVE87 DFA83:DFA87 DOW83:DOW87 DYS83:DYS87 EIO83:EIO87 ESK83:ESK87 FCG83:FCG87 FMC83:FMC87 FVY83:FVY87 GFU83:GFU87 GPQ83:GPQ87 GZM83:GZM87 HJI83:HJI87 HTE83:HTE87 IDA83:IDA87 IMW83:IMW87 IWS83:IWS87 JGO83:JGO87 JQK83:JQK87 KAG83:KAG87 KKC83:KKC87 KTY83:KTY87 LDU83:LDU87 LNQ83:LNQ87 LXM83:LXM87 MHI83:MHI87 MRE83:MRE87 NBA83:NBA87 NKW83:NKW87 NUS83:NUS87 OEO83:OEO87 OOK83:OOK87 OYG83:OYG87 PIC83:PIC87 PRY83:PRY87 QBU83:QBU87 QLQ83:QLQ87 QVM83:QVM87 RFI83:RFI87 RPE83:RPE87 RZA83:RZA87 SIW83:SIW87 SSS83:SSS87 TCO83:TCO87 TMK83:TMK87 TWG83:TWG87 UGC83:UGC87 UPY83:UPY87 UZU83:UZU87 VJQ83:VJQ87 VTM83:VTM87 WDI83:WDI87 WNE83:WNE87 ADM77 KM88 WWY88 WNC88 WDG88 VTK88 VJO88 UZS88 UPW88 UGA88 TWE88 TMI88 TCM88 SSQ88 SIU88 RYY88 RPC88 RFG88 QVK88 QLO88 QBS88 PRW88 PIA88 OYE88 OOI88 OEM88 NUQ88 NKU88 NAY88 MRC88 MHG88 LXK88 LNO88 LDS88 KTW88 KKA88 KAE88 JQI88 JGM88 IWQ88 IMU88 ICY88 HTC88 HJG88 GZK88 GPO88 GFS88 FVW88 FMA88 FCE88 ESI88 EIM88 DYQ88 DOU88 DEY88 CVC88 CLG88 CBK88 BRO88 BHS88 AXW88 AOA88 AEE88 BA112:BA128 WXA139 VJO140 VTK140 WDG140 WNC140 UZS140 WWY140 KM140 UI140 AEE140 AOA140 AXW140 BHS140 BRO140 CBK140 CLG140 CVC140 DEY140 DOU140 DYQ140 EIM140 ESI140 FCE140 FMA140 FVW140 GFS140 GPO140 GZK140 HJG140 HTC140 ICY140 IMU140 IWQ140 JGM140 JQI140 KAE140 KKA140 KTW140 LDS140 LNO140 LXK140 MHG140 MRC140 NAY140 NKU140 NUQ140 OEM140 OOI140 OYE140 PIA140 PRW140 QBS140 QLO140 QVK140 RFG140 RPC140 RYY140 SIU140 SSQ140 TCM140 TMI140 TWE140 UGA140 TX91 BA108 BA110 BA139:BA143 AX144:AX157 ANS55 AXO55 BHK55 BRG55 CBC55 CKY55 CUU55 DEQ55 DOM55 DYI55 EIE55 ESA55 FBW55 FLS55 FVO55 GFK55 GPG55 GZC55 HIY55 HSU55 ICQ55 IMM55 IWI55 JGE55 JQA55 JZW55 KJS55 KTO55 LDK55 LNG55 LXC55 MGY55 MQU55 NAQ55 NKM55 NUI55 OEE55 OOA55 OXW55 PHS55 PRO55 QBK55 QLG55 QVC55 REY55 ROU55 RYQ55 SIM55 SSI55 TCE55 TMA55 TVW55 UFS55 UPO55 UZK55 VJG55 VTC55 WCY55 WMU55 WWQ55 KE55 UA55 ADW55 ADM56 ANI56 AXE56 BHA56 BQW56 CAS56 CKO56 CUK56 DEG56 DOC56 DXY56 EHU56 ERQ56 FBM56 FLI56 FVE56 GFA56 GOW56 GYS56 HIO56 HSK56 ICG56 IMC56 IVY56 JFU56 JPQ56 JZM56 KJI56 KTE56 LDA56 LMW56 LWS56 MGO56 MQK56 NAG56 NKC56 NTY56 ODU56 ONQ56 OXM56 PHI56 PRE56 QBA56 QKW56 QUS56 REO56 ROK56 RYG56 SIC56 SRY56 TBU56 TLQ56 TVM56 UFI56 UPE56 UZA56 VIW56 VSS56 WCO56 WMK56 WWG56 JU56 TQ56 ADM58 ANS57 AXO57 BHK57 BRG57 CBC57 CKY57 CUU57 DEQ57 DOM57 DYI57 EIE57 ESA57 FBW57 FLS57 FVO57 GFK57 GPG57 GZC57 HIY57 HSU57 ICQ57 IMM57 IWI57 JGE57 JQA57 JZW57 KJS57 KTO57 LDK57 LNG57 LXC57 MGY57 MQU57 NAQ57 NKM57 NUI57 OEE57 OOA57 OXW57 PHS57 PRO57 QBK57 QLG57 QVC57 REY57 ROU57 RYQ57 SIM57 SSI57 TCE57 TMA57 TVW57 UFS57 UPO57 UZK57 VJG57 VTC57 WCY57 WMU57 WWQ57 KE57 UA57 ADW57 AZ56 ANI58 AXE58 BHA58 BQW58 CAS58 CKO58 CUK58 DEG58 DOC58 DXY58 EHU58 ERQ58 FBM58 FLI58 FVE58 GFA58 GOW58 GYS58 HIO58 HSK58 ICG58 IMC58 IVY58 JFU58 JPQ58 JZM58 KJI58 KTE58 LDA58 LMW58 LWS58 MGO58 MQK58 NAG58 NKC58 NTY58 ODU58 ONQ58 OXM58 PHI58 PRE58 QBA58 QKW58 QUS58 REO58 ROK58 RYG58 SIC58 SRY58 TBU58 TLQ58 TVM58 UFI58 UPE58 UZA58 VIW58 VSS58 WCO58 WMK58 WWG58 JU58 TQ58 ADW59 ADM60 ANS59 AXO59 BHK59 BRG59 CBC59 CKY59 CUU59 DEQ59 DOM59 DYI59 EIE59 ESA59 FBW59 FLS59 FVO59 GFK59 GPG59 GZC59 HIY59 HSU59 ICQ59 IMM59 IWI59 JGE59 JQA59 JZW59 KJS59 KTO59 LDK59 LNG59 LXC59 MGY59 MQU59 NAQ59 NKM59 NUI59 OEE59 OOA59 OXW59 PHS59 PRO59 QBK59 QLG59 QVC59 REY59 ROU59 RYQ59 SIM59 SSI59 TCE59 TMA59 TVW59 UFS59 UPO59 UZK59 VJG59 VTC59 WCY59 WMU59 WWQ59 KE59 UA59 TQ60 ANI60 AXE60 BHA60 BQW60 CAS60 CKO60 CUK60 DEG60 DOC60 DXY60 EHU60 ERQ60 FBM60 FLI60 FVE60 GFA60 GOW60 GYS60 HIO60 HSK60 ICG60 IMC60 IVY60 JFU60 JPQ60 JZM60 KJI60 KTE60 LDA60 LMW60 LWS60 MGO60 MQK60 NAG60 NKC60 NTY60 ODU60 ONQ60 OXM60 PHI60 PRE60 QBA60 QKW60 QUS60 REO60 ROK60 RYG60 SIC60 SRY60 TBU60 TLQ60 TVM60 UFI60 UPE60 UZA60 VIW60 VSS60 WCO60 WMK60 WWG60 JU60 UA61:UA62 ADW61:ADW62 ADM63 ANS61:ANS62 AXO61:AXO62 BHK61:BHK62 BRG61:BRG62 CBC61:CBC62 CKY61:CKY62 CUU61:CUU62 DEQ61:DEQ62 DOM61:DOM62 DYI61:DYI62 EIE61:EIE62 ESA61:ESA62 FBW61:FBW62 FLS61:FLS62 FVO61:FVO62 GFK61:GFK62 GPG61:GPG62 GZC61:GZC62 HIY61:HIY62 HSU61:HSU62 ICQ61:ICQ62 IMM61:IMM62 IWI61:IWI62 JGE61:JGE62 JQA61:JQA62 JZW61:JZW62 KJS61:KJS62 KTO61:KTO62 LDK61:LDK62 LNG61:LNG62 LXC61:LXC62 MGY61:MGY62 MQU61:MQU62 NAQ61:NAQ62 NKM61:NKM62 NUI61:NUI62 OEE61:OEE62 OOA61:OOA62 OXW61:OXW62 PHS61:PHS62 PRO61:PRO62 QBK61:QBK62 QLG61:QLG62 QVC61:QVC62 REY61:REY62 ROU61:ROU62 RYQ61:RYQ62 SIM61:SIM62 SSI61:SSI62 TCE61:TCE62 TMA61:TMA62 TVW61:TVW62 UFS61:UFS62 UPO61:UPO62 UZK61:UZK62 VJG61:VJG62 VTC61:VTC62 WCY61:WCY62 WMU61:WMU62 WWQ61:WWQ62 KE61:KE62 TQ63 ANI63 AXE63 BHA63 BQW63 CAS63 CKO63 CUK63 DEG63 DOC63 DXY63 EHU63 ERQ63 FBM63 FLI63 FVE63 GFA63 GOW63 GYS63 HIO63 HSK63 ICG63 IMC63 IVY63 JFU63 JPQ63 JZM63 KJI63 KTE63 LDA63 LMW63 LWS63 MGO63 MQK63 NAG63 NKC63 NTY63 ODU63 ONQ63 OXM63 PHI63 PRE63 QBA63 QKW63 QUS63 REO63 ROK63 RYG63 SIC63 SRY63 TBU63 TLQ63 TVM63 UFI63 UPE63 UZA63 VIW63 VSS63 WCO63 WMK63 WWG63 JU63 KE64 UA64 ADW64 ADM65 ANS64 AXO64 BHK64 BRG64 CBC64 CKY64 CUU64 DEQ64 DOM64 DYI64 EIE64 ESA64 FBW64 FLS64 FVO64 GFK64 GPG64 GZC64 HIY64 HSU64 ICQ64 IMM64 IWI64 JGE64 JQA64 JZW64 KJS64 KTO64 LDK64 LNG64 LXC64 MGY64 MQU64 NAQ64 NKM64 NUI64 OEE64 OOA64 OXW64 PHS64 PRO64 QBK64 QLG64 QVC64 REY64 ROU64 RYQ64 SIM64 SSI64 TCE64 TMA64 TVW64 UFS64 UPO64 UZK64 VJG64 VTC64 WCY64 WMU64 WWQ64 TQ65 ANI65 AXE65 BHA65 BQW65 CAS65 CKO65 CUK65 DEG65 DOC65 DXY65 EHU65 ERQ65 FBM65 FLI65 FVE65 GFA65 GOW65 GYS65 HIO65 HSK65 ICG65 IMC65 IVY65 JFU65 JPQ65 JZM65 KJI65 KTE65 LDA65 LMW65 LWS65 MGO65 MQK65 NAG65 NKC65 NTY65 ODU65 ONQ65 OXM65 PHI65 PRE65 QBA65 QKW65 QUS65 REO65 ROK65 RYG65 SIC65 SRY65 TBU65 TLQ65 TVM65 UFI65 UPE65 UZA65 VIW65 VSS65 WCO65 WMK65 WWG65 JU65 WWQ66 KE66 UA66 ADW66 ADM67 ANS66 AXO66 BHK66 BRG66 CBC66 CKY66 CUU66 DEQ66 DOM66 DYI66 EIE66 ESA66 FBW66 FLS66 FVO66 GFK66 GPG66 GZC66 HIY66 HSU66 ICQ66 IMM66 IWI66 JGE66 JQA66 JZW66 KJS66 KTO66 LDK66 LNG66 LXC66 MGY66 MQU66 NAQ66 NKM66 NUI66 OEE66 OOA66 OXW66 PHS66 PRO66 QBK66 QLG66 QVC66 REY66 ROU66 RYQ66 SIM66 SSI66 TCE66 TMA66 TVW66 UFS66 UPO66 UZK66 VJG66 VTC66 WCY66 WMU66 TQ67 ANI67 AXE67 BHA67 BQW67 CAS67 CKO67 CUK67 DEG67 DOC67 DXY67 EHU67 ERQ67 FBM67 FLI67 FVE67 GFA67 GOW67 GYS67 HIO67 HSK67 ICG67 IMC67 IVY67 JFU67 JPQ67 JZM67 KJI67 KTE67 LDA67 LMW67 LWS67 MGO67 MQK67 NAG67 NKC67 NTY67 ODU67 ONQ67 OXM67 PHI67 PRE67 QBA67 QKW67 QUS67 REO67 ROK67 RYG67 SIC67 SRY67 TBU67 TLQ67 TVM67 UFI67 UPE67 UZA67 VIW67 VSS67 WCO67 WMK67 WWG67 JU67 WMU68 WWQ68 KE68 UA68 ADW68 ADM69 ANS68 AXO68 BHK68 BRG68 CBC68 CKY68 CUU68 DEQ68 DOM68 DYI68 EIE68 ESA68 FBW68 FLS68 FVO68 GFK68 GPG68 GZC68 HIY68 HSU68 ICQ68 IMM68 IWI68 JGE68 JQA68 JZW68 KJS68 KTO68 LDK68 LNG68 LXC68 MGY68 MQU68 NAQ68 NKM68 NUI68 OEE68 OOA68 OXW68 PHS68 PRO68 QBK68 QLG68 QVC68 REY68 ROU68 RYQ68 SIM68 SSI68 TCE68 TMA68 TVW68 UFS68 UPO68 UZK68 VJG68 VTC68 WCY68 TQ69 ANI69 AXE69 BHA69 BQW69 CAS69 CKO69 CUK69 DEG69 DOC69 DXY69 EHU69 ERQ69 FBM69 FLI69 FVE69 GFA69 GOW69 GYS69 HIO69 HSK69 ICG69 IMC69 IVY69 JFU69 JPQ69 JZM69 KJI69 KTE69 LDA69 LMW69 LWS69 MGO69 MQK69 NAG69 NKC69 NTY69 ODU69 ONQ69 OXM69 PHI69 PRE69 QBA69 QKW69 QUS69 REO69 ROK69 RYG69 SIC69 SRY69 TBU69 TLQ69 TVM69 UFI69 UPE69 UZA69 VIW69 VSS69 WCO69 WMK69 WWG69 JU69 WCY70 WMU70 WWQ70 KE70 UA70 ADW70 ADM71 ANS70 AXO70 BHK70 BRG70 CBC70 CKY70 CUU70 DEQ70 DOM70 DYI70 EIE70 ESA70 FBW70 FLS70 FVO70 GFK70 GPG70 GZC70 HIY70 HSU70 ICQ70 IMM70 IWI70 JGE70 JQA70 JZW70 KJS70 KTO70 LDK70 LNG70 LXC70 MGY70 MQU70 NAQ70 NKM70 NUI70 OEE70 OOA70 OXW70 PHS70 PRO70 QBK70 QLG70 QVC70 REY70 ROU70 RYQ70 SIM70 SSI70 TCE70 TMA70 TVW70 UFS70 UPO70 UZK70 VJG70 VTC70 TQ71 ANI71 AXE71 BHA71 BQW71 CAS71 CKO71 CUK71 DEG71 DOC71 DXY71 EHU71 ERQ71 FBM71 FLI71 FVE71 GFA71 GOW71 GYS71 HIO71 HSK71 ICG71 IMC71 IVY71 JFU71 JPQ71 JZM71 KJI71 KTE71 LDA71 LMW71 LWS71 MGO71 MQK71 NAG71 NKC71 NTY71 ODU71 ONQ71 OXM71 PHI71 PRE71 QBA71 QKW71 QUS71 REO71 ROK71 RYG71 SIC71 SRY71 TBU71 TLQ71 TVM71 UFI71 UPE71 UZA71 VIW71 VSS71 WCO71 WMK71 WWG71 JU71 VTC72 WCY72 WMU72 WWQ72 KE72 UA72 ADW72 ADM73 ANS72 AXO72 BHK72 BRG72 CBC72 CKY72 CUU72 DEQ72 DOM72 DYI72 EIE72 ESA72 FBW72 FLS72 FVO72 GFK72 GPG72 GZC72 HIY72 HSU72 ICQ72 IMM72 IWI72 JGE72 JQA72 JZW72 KJS72 KTO72 LDK72 LNG72 LXC72 MGY72 MQU72 NAQ72 NKM72 NUI72 OEE72 OOA72 OXW72 PHS72 PRO72 QBK72 QLG72 QVC72 REY72 ROU72 RYQ72 SIM72 SSI72 TCE72 TMA72 TVW72 UFS72 UPO72 UZK72 VJG72 TQ73 ANI73 AXE73 BHA73 BQW73 CAS73 CKO73 CUK73 DEG73 DOC73 DXY73 EHU73 ERQ73 FBM73 FLI73 FVE73 GFA73 GOW73 GYS73 HIO73 HSK73 ICG73 IMC73 IVY73 JFU73 JPQ73 JZM73 KJI73 KTE73 LDA73 LMW73 LWS73 MGO73 MQK73 NAG73 NKC73 NTY73 ODU73 ONQ73 OXM73 PHI73 PRE73 QBA73 QKW73 QUS73 REO73 ROK73 RYG73 SIC73 SRY73 TBU73 TLQ73 TVM73 UFI73 UPE73 UZA73 VIW73 VSS73 WCO73 WMK73 WWG73 JU73 VJG74 VTC74 WCY74 WMU74 WWQ74 KE74 UA74 ADW74 ANS74 AXO74 BHK74 BRG74 CBC74 CKY74 CUU74 DEQ74 DOM74 DYI74 EIE74 ESA74 FBW74 FLS74 FVO74 GFK74 GPG74 GZC74 HIY74 HSU74 ICQ74 IMM74 IWI74 JGE74 JQA74 JZW74 KJS74 KTO74 LDK74 LNG74 LXC74 MGY74 MQU74 NAQ74 NKM74 NUI74 OEE74 OOA74 OXW74 PHS74 PRO74 QBK74 QLG74 QVC74 REY74 ROU74 RYQ74 SIM74 SSI74 TCE74 TMA74 TVW74 UFS74 UPO74 UZK74 TQ75 ANI75 AXE75 BHA75 BQW75 CAS75 CKO75 CUK75 DEG75 DOC75 DXY75 EHU75 ERQ75 FBM75 FLI75 FVE75 GFA75 GOW75 GYS75 HIO75 HSK75 ICG75 IMC75 IVY75 JFU75 JPQ75 JZM75 KJI75 KTE75 LDA75 LMW75 LWS75 MGO75 MQK75 NAG75 NKC75 NTY75 ODU75 ONQ75 OXM75 PHI75 PRE75 QBA75 QKW75 QUS75 REO75 ROK75 RYG75 SIC75 SRY75 TBU75 TLQ75 TVM75 UFI75 UPE75 UZA75 VIW75 VSS75 WCO75 WMK75 WWG75 JU75 UPO76 ANI77 AXE77 BHA77 BQW77 CAS77 CKO77 CUK77 DEG77 DOC77 DXY77 EHU77 ERQ77 FBM77 FLI77 FVE77 GFA77 GOW77 GYS77 HIO77 HSK77 ICG77 IMC77 IVY77 JFU77 JPQ77 JZM77 KJI77 KTE77 LDA77 LMW77 LWS77 MGO77 MQK77 NAG77 NKC77 NTY77 ODU77 ONQ77 OXM77 PHI77 PRE77 QBA77 QKW77 QUS77 REO77 ROK77 RYG77 SIC77 SRY77 TBU77 TLQ77 TVM77 UFI77 UPE77 UZA77 VIW77 VSS77 WCO77 WMK77 WWG77 JU77 TQ77 WDI89 VTB90 VJF90 UZJ90 UPN90 UFR90 TVV90 TLZ90 TCD90 SSH90 SIL90 RYP90 ROT90 REX90 QVB90 QLF90 QBJ90 PRN90 PHR90 OXV90 ONZ90 OED90 NUH90 NKL90 NAP90 MQT90 MGX90 LXB90 LNF90 LDJ90 KTN90 KJR90 JZV90 JPZ90 JGD90 IWH90 IML90 ICP90 HST90 HIX90 GZB90 GPF90 GFJ90 FVN90 FLR90 FBV90 ERZ90 EID90 DYH90 DOL90 DEP90 CUT90 CKX90 CBB90 BRF90 BHJ90 AXN90 ANR90 ADV90 TZ90 KD90 WWP90 WMT90 BA89:BA90 KB91 WWN91 WMR91 WCV91 VSZ91 VJD91 UZH91 UPL91 UFP91 TVT91 TLX91 TCB91 SSF91 SIJ91 RYN91 ROR91 REV91 QUZ91 QLD91 QBH91 PRL91 PHP91 OXT91 ONX91 OEB91 NUF91 NKJ91 NAN91 MQR91 MGV91 LWZ91 LND91 LDH91 KTL91 KJP91 JZT91 JPX91 JGB91 IWF91 IMJ91 ICN91 HSR91 HIV91 GYZ91 GPD91 GFH91 FVL91 FLP91 FBT91 ERX91 EIB91 DYF91 DOJ91 DEN91 CUR91 CKV91 CAZ91 BRD91 BHH91 AXL91 ANP91 ADT91 VTD97 WCZ97 WMV97 WWR97 KF97 UB97 ADX97 ANT97 AXP97 BHL97 BRH97 CBD97 CKZ97 CUV97 DER97 DON97 DYJ97 EIF97 ESB97 FBX97 FLT97 FVP97 GFL97 GPH97 GZD97 HIZ97 HSV97 ICR97 IMN97 IWJ97 JGF97 JQB97 JZX97 KJT97 KTP97 LDL97 LNH97 LXD97 MGZ97 MQV97 NAR97 NKN97 NUJ97 OEF97 OOB97 OXX97 PHT97 PRP97 QBL97 QLH97 QVD97 REZ97 ROV97 RYR97 SIN97 SSJ97 TCF97 TMB97 TVX97 UFT97 UPP97 UZL97 VJH97 VTD99 WCZ99 WMV99 WWR99 KF99 UB99 ADX99 ANT99 AXP99 BHL99 BRH99 CBD99 CKZ99 CUV99 DER99 DON99 DYJ99 EIF99 ESB99 FBX99 FLT99 FVP99 GFL99 GPH99 GZD99 HIZ99 HSV99 ICR99 IMN99 IWJ99 JGF99 JQB99 JZX99 KJT99 KTP99 LDL99 LNH99 LXD99 MGZ99 MQV99 NAR99 NKN99 NUJ99 OEF99 OOB99 OXX99 PHT99 PRP99 QBL99 QLH99 QVD99 REZ99 ROV99 RYR99 SIN99 SSJ99 TCF99 TMB99 TVX99 UFT99 UPP99 UZL99 VJH99 VTD101 WCZ101 WMV101 WWR101 KF101 UB101 ADX101 ANT101 AXP101 BHL101 BRH101 CBD101 CKZ101 CUV101 DER101 DON101 DYJ101 EIF101 ESB101 FBX101 FLT101 FVP101 GFL101 GPH101 GZD101 HIZ101 HSV101 ICR101 IMN101 IWJ101 JGF101 JQB101 JZX101 KJT101 KTP101 LDL101 LNH101 LXD101 MGZ101 MQV101 NAR101 NKN101 NUJ101 OEF101 OOB101 OXX101 PHT101 PRP101 QBL101 QLH101 QVD101 REZ101 ROV101 RYR101 SIN101 SSJ101 TCF101 TMB101 TVX101 UFT101 UPP101 UZL101 VJH101 VTD103 WCZ103 WMV103 WWR103 KF103 UB103 ADX103 ANT103 AXP103 BHL103 BRH103 CBD103 CKZ103 CUV103 DER103 DON103 DYJ103 EIF103 ESB103 FBX103 FLT103 FVP103 GFL103 GPH103 GZD103 HIZ103 HSV103 ICR103 IMN103 IWJ103 JGF103 JQB103 JZX103 KJT103 KTP103 LDL103 LNH103 LXD103 MGZ103 MQV103 NAR103 NKN103 NUJ103 OEF103 OOB103 OXX103 PHT103 PRP103 QBL103 QLH103 QVD103 REZ103 ROV103 RYR103 SIN103 SSJ103 TCF103 TMB103 TVX103 UFT103 UPP103 UZL103 VJH103 BA94:BA106 WCZ105 WMV105 WWR105 KF105 UB105 ADX105 ANT105 AXP105 BHL105 BRH105 CBD105 CKZ105 CUV105 DER105 DON105 DYJ105 EIF105 ESB105 FBX105 FLT105 FVP105 GFL105 GPH105 GZD105 HIZ105 HSV105 ICR105 IMN105 IWJ105 JGF105 JQB105 JZX105 KJT105 KTP105 LDL105 LNH105 LXD105 MGZ105 MQV105 NAR105 NKN105 NUJ105 OEF105 OOB105 OXX105 PHT105 PRP105 QBL105 QLH105 QVD105 REZ105 ROV105 RYR105 SIN105 SSJ105 TCF105 TMB105 TVX105 UFT105 UPP105 UZL105 VJH105 VTD105 WCZ135 WMV135 WWR135 KF135 UB135 ADX135 ANT135 AXP135 BHL135 BRH135 CBD135 CKZ135 CUV135 DER135 DON135 DYJ135 EIF135 ESB135 FBX135 FLT135 FVP135 GFL135 GPH135 GZD135 HIZ135 HSV135 ICR135 IMN135 IWJ135 JGF135 JQB135 JZX135 KJT135 KTP135 LDL135 LNH135 LXD135 MGZ135 MQV135 NAR135 NKN135 NUJ135 OEF135 OOB135 OXX135 PHT135 PRP135 QBL135 QLH135 QVD135 REZ135 ROV135 RYR135 SIN135 SSJ135 TCF135 TMB135 TVX135 UFT135 UPP135 UZL135 VJH135 BA153:BA766">
      <formula1>12</formula1>
    </dataValidation>
    <dataValidation type="list" allowBlank="1" showInputMessage="1" showErrorMessage="1" sqref="WVQ982978:WVQ983806 K65474:K66302 JE65474:JE66302 TA65474:TA66302 ACW65474:ACW66302 AMS65474:AMS66302 AWO65474:AWO66302 BGK65474:BGK66302 BQG65474:BQG66302 CAC65474:CAC66302 CJY65474:CJY66302 CTU65474:CTU66302 DDQ65474:DDQ66302 DNM65474:DNM66302 DXI65474:DXI66302 EHE65474:EHE66302 ERA65474:ERA66302 FAW65474:FAW66302 FKS65474:FKS66302 FUO65474:FUO66302 GEK65474:GEK66302 GOG65474:GOG66302 GYC65474:GYC66302 HHY65474:HHY66302 HRU65474:HRU66302 IBQ65474:IBQ66302 ILM65474:ILM66302 IVI65474:IVI66302 JFE65474:JFE66302 JPA65474:JPA66302 JYW65474:JYW66302 KIS65474:KIS66302 KSO65474:KSO66302 LCK65474:LCK66302 LMG65474:LMG66302 LWC65474:LWC66302 MFY65474:MFY66302 MPU65474:MPU66302 MZQ65474:MZQ66302 NJM65474:NJM66302 NTI65474:NTI66302 ODE65474:ODE66302 ONA65474:ONA66302 OWW65474:OWW66302 PGS65474:PGS66302 PQO65474:PQO66302 QAK65474:QAK66302 QKG65474:QKG66302 QUC65474:QUC66302 RDY65474:RDY66302 RNU65474:RNU66302 RXQ65474:RXQ66302 SHM65474:SHM66302 SRI65474:SRI66302 TBE65474:TBE66302 TLA65474:TLA66302 TUW65474:TUW66302 UES65474:UES66302 UOO65474:UOO66302 UYK65474:UYK66302 VIG65474:VIG66302 VSC65474:VSC66302 WBY65474:WBY66302 WLU65474:WLU66302 WVQ65474:WVQ66302 K131010:K131838 JE131010:JE131838 TA131010:TA131838 ACW131010:ACW131838 AMS131010:AMS131838 AWO131010:AWO131838 BGK131010:BGK131838 BQG131010:BQG131838 CAC131010:CAC131838 CJY131010:CJY131838 CTU131010:CTU131838 DDQ131010:DDQ131838 DNM131010:DNM131838 DXI131010:DXI131838 EHE131010:EHE131838 ERA131010:ERA131838 FAW131010:FAW131838 FKS131010:FKS131838 FUO131010:FUO131838 GEK131010:GEK131838 GOG131010:GOG131838 GYC131010:GYC131838 HHY131010:HHY131838 HRU131010:HRU131838 IBQ131010:IBQ131838 ILM131010:ILM131838 IVI131010:IVI131838 JFE131010:JFE131838 JPA131010:JPA131838 JYW131010:JYW131838 KIS131010:KIS131838 KSO131010:KSO131838 LCK131010:LCK131838 LMG131010:LMG131838 LWC131010:LWC131838 MFY131010:MFY131838 MPU131010:MPU131838 MZQ131010:MZQ131838 NJM131010:NJM131838 NTI131010:NTI131838 ODE131010:ODE131838 ONA131010:ONA131838 OWW131010:OWW131838 PGS131010:PGS131838 PQO131010:PQO131838 QAK131010:QAK131838 QKG131010:QKG131838 QUC131010:QUC131838 RDY131010:RDY131838 RNU131010:RNU131838 RXQ131010:RXQ131838 SHM131010:SHM131838 SRI131010:SRI131838 TBE131010:TBE131838 TLA131010:TLA131838 TUW131010:TUW131838 UES131010:UES131838 UOO131010:UOO131838 UYK131010:UYK131838 VIG131010:VIG131838 VSC131010:VSC131838 WBY131010:WBY131838 WLU131010:WLU131838 WVQ131010:WVQ131838 K196546:K197374 JE196546:JE197374 TA196546:TA197374 ACW196546:ACW197374 AMS196546:AMS197374 AWO196546:AWO197374 BGK196546:BGK197374 BQG196546:BQG197374 CAC196546:CAC197374 CJY196546:CJY197374 CTU196546:CTU197374 DDQ196546:DDQ197374 DNM196546:DNM197374 DXI196546:DXI197374 EHE196546:EHE197374 ERA196546:ERA197374 FAW196546:FAW197374 FKS196546:FKS197374 FUO196546:FUO197374 GEK196546:GEK197374 GOG196546:GOG197374 GYC196546:GYC197374 HHY196546:HHY197374 HRU196546:HRU197374 IBQ196546:IBQ197374 ILM196546:ILM197374 IVI196546:IVI197374 JFE196546:JFE197374 JPA196546:JPA197374 JYW196546:JYW197374 KIS196546:KIS197374 KSO196546:KSO197374 LCK196546:LCK197374 LMG196546:LMG197374 LWC196546:LWC197374 MFY196546:MFY197374 MPU196546:MPU197374 MZQ196546:MZQ197374 NJM196546:NJM197374 NTI196546:NTI197374 ODE196546:ODE197374 ONA196546:ONA197374 OWW196546:OWW197374 PGS196546:PGS197374 PQO196546:PQO197374 QAK196546:QAK197374 QKG196546:QKG197374 QUC196546:QUC197374 RDY196546:RDY197374 RNU196546:RNU197374 RXQ196546:RXQ197374 SHM196546:SHM197374 SRI196546:SRI197374 TBE196546:TBE197374 TLA196546:TLA197374 TUW196546:TUW197374 UES196546:UES197374 UOO196546:UOO197374 UYK196546:UYK197374 VIG196546:VIG197374 VSC196546:VSC197374 WBY196546:WBY197374 WLU196546:WLU197374 WVQ196546:WVQ197374 K262082:K262910 JE262082:JE262910 TA262082:TA262910 ACW262082:ACW262910 AMS262082:AMS262910 AWO262082:AWO262910 BGK262082:BGK262910 BQG262082:BQG262910 CAC262082:CAC262910 CJY262082:CJY262910 CTU262082:CTU262910 DDQ262082:DDQ262910 DNM262082:DNM262910 DXI262082:DXI262910 EHE262082:EHE262910 ERA262082:ERA262910 FAW262082:FAW262910 FKS262082:FKS262910 FUO262082:FUO262910 GEK262082:GEK262910 GOG262082:GOG262910 GYC262082:GYC262910 HHY262082:HHY262910 HRU262082:HRU262910 IBQ262082:IBQ262910 ILM262082:ILM262910 IVI262082:IVI262910 JFE262082:JFE262910 JPA262082:JPA262910 JYW262082:JYW262910 KIS262082:KIS262910 KSO262082:KSO262910 LCK262082:LCK262910 LMG262082:LMG262910 LWC262082:LWC262910 MFY262082:MFY262910 MPU262082:MPU262910 MZQ262082:MZQ262910 NJM262082:NJM262910 NTI262082:NTI262910 ODE262082:ODE262910 ONA262082:ONA262910 OWW262082:OWW262910 PGS262082:PGS262910 PQO262082:PQO262910 QAK262082:QAK262910 QKG262082:QKG262910 QUC262082:QUC262910 RDY262082:RDY262910 RNU262082:RNU262910 RXQ262082:RXQ262910 SHM262082:SHM262910 SRI262082:SRI262910 TBE262082:TBE262910 TLA262082:TLA262910 TUW262082:TUW262910 UES262082:UES262910 UOO262082:UOO262910 UYK262082:UYK262910 VIG262082:VIG262910 VSC262082:VSC262910 WBY262082:WBY262910 WLU262082:WLU262910 WVQ262082:WVQ262910 K327618:K328446 JE327618:JE328446 TA327618:TA328446 ACW327618:ACW328446 AMS327618:AMS328446 AWO327618:AWO328446 BGK327618:BGK328446 BQG327618:BQG328446 CAC327618:CAC328446 CJY327618:CJY328446 CTU327618:CTU328446 DDQ327618:DDQ328446 DNM327618:DNM328446 DXI327618:DXI328446 EHE327618:EHE328446 ERA327618:ERA328446 FAW327618:FAW328446 FKS327618:FKS328446 FUO327618:FUO328446 GEK327618:GEK328446 GOG327618:GOG328446 GYC327618:GYC328446 HHY327618:HHY328446 HRU327618:HRU328446 IBQ327618:IBQ328446 ILM327618:ILM328446 IVI327618:IVI328446 JFE327618:JFE328446 JPA327618:JPA328446 JYW327618:JYW328446 KIS327618:KIS328446 KSO327618:KSO328446 LCK327618:LCK328446 LMG327618:LMG328446 LWC327618:LWC328446 MFY327618:MFY328446 MPU327618:MPU328446 MZQ327618:MZQ328446 NJM327618:NJM328446 NTI327618:NTI328446 ODE327618:ODE328446 ONA327618:ONA328446 OWW327618:OWW328446 PGS327618:PGS328446 PQO327618:PQO328446 QAK327618:QAK328446 QKG327618:QKG328446 QUC327618:QUC328446 RDY327618:RDY328446 RNU327618:RNU328446 RXQ327618:RXQ328446 SHM327618:SHM328446 SRI327618:SRI328446 TBE327618:TBE328446 TLA327618:TLA328446 TUW327618:TUW328446 UES327618:UES328446 UOO327618:UOO328446 UYK327618:UYK328446 VIG327618:VIG328446 VSC327618:VSC328446 WBY327618:WBY328446 WLU327618:WLU328446 WVQ327618:WVQ328446 K393154:K393982 JE393154:JE393982 TA393154:TA393982 ACW393154:ACW393982 AMS393154:AMS393982 AWO393154:AWO393982 BGK393154:BGK393982 BQG393154:BQG393982 CAC393154:CAC393982 CJY393154:CJY393982 CTU393154:CTU393982 DDQ393154:DDQ393982 DNM393154:DNM393982 DXI393154:DXI393982 EHE393154:EHE393982 ERA393154:ERA393982 FAW393154:FAW393982 FKS393154:FKS393982 FUO393154:FUO393982 GEK393154:GEK393982 GOG393154:GOG393982 GYC393154:GYC393982 HHY393154:HHY393982 HRU393154:HRU393982 IBQ393154:IBQ393982 ILM393154:ILM393982 IVI393154:IVI393982 JFE393154:JFE393982 JPA393154:JPA393982 JYW393154:JYW393982 KIS393154:KIS393982 KSO393154:KSO393982 LCK393154:LCK393982 LMG393154:LMG393982 LWC393154:LWC393982 MFY393154:MFY393982 MPU393154:MPU393982 MZQ393154:MZQ393982 NJM393154:NJM393982 NTI393154:NTI393982 ODE393154:ODE393982 ONA393154:ONA393982 OWW393154:OWW393982 PGS393154:PGS393982 PQO393154:PQO393982 QAK393154:QAK393982 QKG393154:QKG393982 QUC393154:QUC393982 RDY393154:RDY393982 RNU393154:RNU393982 RXQ393154:RXQ393982 SHM393154:SHM393982 SRI393154:SRI393982 TBE393154:TBE393982 TLA393154:TLA393982 TUW393154:TUW393982 UES393154:UES393982 UOO393154:UOO393982 UYK393154:UYK393982 VIG393154:VIG393982 VSC393154:VSC393982 WBY393154:WBY393982 WLU393154:WLU393982 WVQ393154:WVQ393982 K458690:K459518 JE458690:JE459518 TA458690:TA459518 ACW458690:ACW459518 AMS458690:AMS459518 AWO458690:AWO459518 BGK458690:BGK459518 BQG458690:BQG459518 CAC458690:CAC459518 CJY458690:CJY459518 CTU458690:CTU459518 DDQ458690:DDQ459518 DNM458690:DNM459518 DXI458690:DXI459518 EHE458690:EHE459518 ERA458690:ERA459518 FAW458690:FAW459518 FKS458690:FKS459518 FUO458690:FUO459518 GEK458690:GEK459518 GOG458690:GOG459518 GYC458690:GYC459518 HHY458690:HHY459518 HRU458690:HRU459518 IBQ458690:IBQ459518 ILM458690:ILM459518 IVI458690:IVI459518 JFE458690:JFE459518 JPA458690:JPA459518 JYW458690:JYW459518 KIS458690:KIS459518 KSO458690:KSO459518 LCK458690:LCK459518 LMG458690:LMG459518 LWC458690:LWC459518 MFY458690:MFY459518 MPU458690:MPU459518 MZQ458690:MZQ459518 NJM458690:NJM459518 NTI458690:NTI459518 ODE458690:ODE459518 ONA458690:ONA459518 OWW458690:OWW459518 PGS458690:PGS459518 PQO458690:PQO459518 QAK458690:QAK459518 QKG458690:QKG459518 QUC458690:QUC459518 RDY458690:RDY459518 RNU458690:RNU459518 RXQ458690:RXQ459518 SHM458690:SHM459518 SRI458690:SRI459518 TBE458690:TBE459518 TLA458690:TLA459518 TUW458690:TUW459518 UES458690:UES459518 UOO458690:UOO459518 UYK458690:UYK459518 VIG458690:VIG459518 VSC458690:VSC459518 WBY458690:WBY459518 WLU458690:WLU459518 WVQ458690:WVQ459518 K524226:K525054 JE524226:JE525054 TA524226:TA525054 ACW524226:ACW525054 AMS524226:AMS525054 AWO524226:AWO525054 BGK524226:BGK525054 BQG524226:BQG525054 CAC524226:CAC525054 CJY524226:CJY525054 CTU524226:CTU525054 DDQ524226:DDQ525054 DNM524226:DNM525054 DXI524226:DXI525054 EHE524226:EHE525054 ERA524226:ERA525054 FAW524226:FAW525054 FKS524226:FKS525054 FUO524226:FUO525054 GEK524226:GEK525054 GOG524226:GOG525054 GYC524226:GYC525054 HHY524226:HHY525054 HRU524226:HRU525054 IBQ524226:IBQ525054 ILM524226:ILM525054 IVI524226:IVI525054 JFE524226:JFE525054 JPA524226:JPA525054 JYW524226:JYW525054 KIS524226:KIS525054 KSO524226:KSO525054 LCK524226:LCK525054 LMG524226:LMG525054 LWC524226:LWC525054 MFY524226:MFY525054 MPU524226:MPU525054 MZQ524226:MZQ525054 NJM524226:NJM525054 NTI524226:NTI525054 ODE524226:ODE525054 ONA524226:ONA525054 OWW524226:OWW525054 PGS524226:PGS525054 PQO524226:PQO525054 QAK524226:QAK525054 QKG524226:QKG525054 QUC524226:QUC525054 RDY524226:RDY525054 RNU524226:RNU525054 RXQ524226:RXQ525054 SHM524226:SHM525054 SRI524226:SRI525054 TBE524226:TBE525054 TLA524226:TLA525054 TUW524226:TUW525054 UES524226:UES525054 UOO524226:UOO525054 UYK524226:UYK525054 VIG524226:VIG525054 VSC524226:VSC525054 WBY524226:WBY525054 WLU524226:WLU525054 WVQ524226:WVQ525054 K589762:K590590 JE589762:JE590590 TA589762:TA590590 ACW589762:ACW590590 AMS589762:AMS590590 AWO589762:AWO590590 BGK589762:BGK590590 BQG589762:BQG590590 CAC589762:CAC590590 CJY589762:CJY590590 CTU589762:CTU590590 DDQ589762:DDQ590590 DNM589762:DNM590590 DXI589762:DXI590590 EHE589762:EHE590590 ERA589762:ERA590590 FAW589762:FAW590590 FKS589762:FKS590590 FUO589762:FUO590590 GEK589762:GEK590590 GOG589762:GOG590590 GYC589762:GYC590590 HHY589762:HHY590590 HRU589762:HRU590590 IBQ589762:IBQ590590 ILM589762:ILM590590 IVI589762:IVI590590 JFE589762:JFE590590 JPA589762:JPA590590 JYW589762:JYW590590 KIS589762:KIS590590 KSO589762:KSO590590 LCK589762:LCK590590 LMG589762:LMG590590 LWC589762:LWC590590 MFY589762:MFY590590 MPU589762:MPU590590 MZQ589762:MZQ590590 NJM589762:NJM590590 NTI589762:NTI590590 ODE589762:ODE590590 ONA589762:ONA590590 OWW589762:OWW590590 PGS589762:PGS590590 PQO589762:PQO590590 QAK589762:QAK590590 QKG589762:QKG590590 QUC589762:QUC590590 RDY589762:RDY590590 RNU589762:RNU590590 RXQ589762:RXQ590590 SHM589762:SHM590590 SRI589762:SRI590590 TBE589762:TBE590590 TLA589762:TLA590590 TUW589762:TUW590590 UES589762:UES590590 UOO589762:UOO590590 UYK589762:UYK590590 VIG589762:VIG590590 VSC589762:VSC590590 WBY589762:WBY590590 WLU589762:WLU590590 WVQ589762:WVQ590590 K655298:K656126 JE655298:JE656126 TA655298:TA656126 ACW655298:ACW656126 AMS655298:AMS656126 AWO655298:AWO656126 BGK655298:BGK656126 BQG655298:BQG656126 CAC655298:CAC656126 CJY655298:CJY656126 CTU655298:CTU656126 DDQ655298:DDQ656126 DNM655298:DNM656126 DXI655298:DXI656126 EHE655298:EHE656126 ERA655298:ERA656126 FAW655298:FAW656126 FKS655298:FKS656126 FUO655298:FUO656126 GEK655298:GEK656126 GOG655298:GOG656126 GYC655298:GYC656126 HHY655298:HHY656126 HRU655298:HRU656126 IBQ655298:IBQ656126 ILM655298:ILM656126 IVI655298:IVI656126 JFE655298:JFE656126 JPA655298:JPA656126 JYW655298:JYW656126 KIS655298:KIS656126 KSO655298:KSO656126 LCK655298:LCK656126 LMG655298:LMG656126 LWC655298:LWC656126 MFY655298:MFY656126 MPU655298:MPU656126 MZQ655298:MZQ656126 NJM655298:NJM656126 NTI655298:NTI656126 ODE655298:ODE656126 ONA655298:ONA656126 OWW655298:OWW656126 PGS655298:PGS656126 PQO655298:PQO656126 QAK655298:QAK656126 QKG655298:QKG656126 QUC655298:QUC656126 RDY655298:RDY656126 RNU655298:RNU656126 RXQ655298:RXQ656126 SHM655298:SHM656126 SRI655298:SRI656126 TBE655298:TBE656126 TLA655298:TLA656126 TUW655298:TUW656126 UES655298:UES656126 UOO655298:UOO656126 UYK655298:UYK656126 VIG655298:VIG656126 VSC655298:VSC656126 WBY655298:WBY656126 WLU655298:WLU656126 WVQ655298:WVQ656126 K720834:K721662 JE720834:JE721662 TA720834:TA721662 ACW720834:ACW721662 AMS720834:AMS721662 AWO720834:AWO721662 BGK720834:BGK721662 BQG720834:BQG721662 CAC720834:CAC721662 CJY720834:CJY721662 CTU720834:CTU721662 DDQ720834:DDQ721662 DNM720834:DNM721662 DXI720834:DXI721662 EHE720834:EHE721662 ERA720834:ERA721662 FAW720834:FAW721662 FKS720834:FKS721662 FUO720834:FUO721662 GEK720834:GEK721662 GOG720834:GOG721662 GYC720834:GYC721662 HHY720834:HHY721662 HRU720834:HRU721662 IBQ720834:IBQ721662 ILM720834:ILM721662 IVI720834:IVI721662 JFE720834:JFE721662 JPA720834:JPA721662 JYW720834:JYW721662 KIS720834:KIS721662 KSO720834:KSO721662 LCK720834:LCK721662 LMG720834:LMG721662 LWC720834:LWC721662 MFY720834:MFY721662 MPU720834:MPU721662 MZQ720834:MZQ721662 NJM720834:NJM721662 NTI720834:NTI721662 ODE720834:ODE721662 ONA720834:ONA721662 OWW720834:OWW721662 PGS720834:PGS721662 PQO720834:PQO721662 QAK720834:QAK721662 QKG720834:QKG721662 QUC720834:QUC721662 RDY720834:RDY721662 RNU720834:RNU721662 RXQ720834:RXQ721662 SHM720834:SHM721662 SRI720834:SRI721662 TBE720834:TBE721662 TLA720834:TLA721662 TUW720834:TUW721662 UES720834:UES721662 UOO720834:UOO721662 UYK720834:UYK721662 VIG720834:VIG721662 VSC720834:VSC721662 WBY720834:WBY721662 WLU720834:WLU721662 WVQ720834:WVQ721662 K786370:K787198 JE786370:JE787198 TA786370:TA787198 ACW786370:ACW787198 AMS786370:AMS787198 AWO786370:AWO787198 BGK786370:BGK787198 BQG786370:BQG787198 CAC786370:CAC787198 CJY786370:CJY787198 CTU786370:CTU787198 DDQ786370:DDQ787198 DNM786370:DNM787198 DXI786370:DXI787198 EHE786370:EHE787198 ERA786370:ERA787198 FAW786370:FAW787198 FKS786370:FKS787198 FUO786370:FUO787198 GEK786370:GEK787198 GOG786370:GOG787198 GYC786370:GYC787198 HHY786370:HHY787198 HRU786370:HRU787198 IBQ786370:IBQ787198 ILM786370:ILM787198 IVI786370:IVI787198 JFE786370:JFE787198 JPA786370:JPA787198 JYW786370:JYW787198 KIS786370:KIS787198 KSO786370:KSO787198 LCK786370:LCK787198 LMG786370:LMG787198 LWC786370:LWC787198 MFY786370:MFY787198 MPU786370:MPU787198 MZQ786370:MZQ787198 NJM786370:NJM787198 NTI786370:NTI787198 ODE786370:ODE787198 ONA786370:ONA787198 OWW786370:OWW787198 PGS786370:PGS787198 PQO786370:PQO787198 QAK786370:QAK787198 QKG786370:QKG787198 QUC786370:QUC787198 RDY786370:RDY787198 RNU786370:RNU787198 RXQ786370:RXQ787198 SHM786370:SHM787198 SRI786370:SRI787198 TBE786370:TBE787198 TLA786370:TLA787198 TUW786370:TUW787198 UES786370:UES787198 UOO786370:UOO787198 UYK786370:UYK787198 VIG786370:VIG787198 VSC786370:VSC787198 WBY786370:WBY787198 WLU786370:WLU787198 WVQ786370:WVQ787198 K851906:K852734 JE851906:JE852734 TA851906:TA852734 ACW851906:ACW852734 AMS851906:AMS852734 AWO851906:AWO852734 BGK851906:BGK852734 BQG851906:BQG852734 CAC851906:CAC852734 CJY851906:CJY852734 CTU851906:CTU852734 DDQ851906:DDQ852734 DNM851906:DNM852734 DXI851906:DXI852734 EHE851906:EHE852734 ERA851906:ERA852734 FAW851906:FAW852734 FKS851906:FKS852734 FUO851906:FUO852734 GEK851906:GEK852734 GOG851906:GOG852734 GYC851906:GYC852734 HHY851906:HHY852734 HRU851906:HRU852734 IBQ851906:IBQ852734 ILM851906:ILM852734 IVI851906:IVI852734 JFE851906:JFE852734 JPA851906:JPA852734 JYW851906:JYW852734 KIS851906:KIS852734 KSO851906:KSO852734 LCK851906:LCK852734 LMG851906:LMG852734 LWC851906:LWC852734 MFY851906:MFY852734 MPU851906:MPU852734 MZQ851906:MZQ852734 NJM851906:NJM852734 NTI851906:NTI852734 ODE851906:ODE852734 ONA851906:ONA852734 OWW851906:OWW852734 PGS851906:PGS852734 PQO851906:PQO852734 QAK851906:QAK852734 QKG851906:QKG852734 QUC851906:QUC852734 RDY851906:RDY852734 RNU851906:RNU852734 RXQ851906:RXQ852734 SHM851906:SHM852734 SRI851906:SRI852734 TBE851906:TBE852734 TLA851906:TLA852734 TUW851906:TUW852734 UES851906:UES852734 UOO851906:UOO852734 UYK851906:UYK852734 VIG851906:VIG852734 VSC851906:VSC852734 WBY851906:WBY852734 WLU851906:WLU852734 WVQ851906:WVQ852734 K917442:K918270 JE917442:JE918270 TA917442:TA918270 ACW917442:ACW918270 AMS917442:AMS918270 AWO917442:AWO918270 BGK917442:BGK918270 BQG917442:BQG918270 CAC917442:CAC918270 CJY917442:CJY918270 CTU917442:CTU918270 DDQ917442:DDQ918270 DNM917442:DNM918270 DXI917442:DXI918270 EHE917442:EHE918270 ERA917442:ERA918270 FAW917442:FAW918270 FKS917442:FKS918270 FUO917442:FUO918270 GEK917442:GEK918270 GOG917442:GOG918270 GYC917442:GYC918270 HHY917442:HHY918270 HRU917442:HRU918270 IBQ917442:IBQ918270 ILM917442:ILM918270 IVI917442:IVI918270 JFE917442:JFE918270 JPA917442:JPA918270 JYW917442:JYW918270 KIS917442:KIS918270 KSO917442:KSO918270 LCK917442:LCK918270 LMG917442:LMG918270 LWC917442:LWC918270 MFY917442:MFY918270 MPU917442:MPU918270 MZQ917442:MZQ918270 NJM917442:NJM918270 NTI917442:NTI918270 ODE917442:ODE918270 ONA917442:ONA918270 OWW917442:OWW918270 PGS917442:PGS918270 PQO917442:PQO918270 QAK917442:QAK918270 QKG917442:QKG918270 QUC917442:QUC918270 RDY917442:RDY918270 RNU917442:RNU918270 RXQ917442:RXQ918270 SHM917442:SHM918270 SRI917442:SRI918270 TBE917442:TBE918270 TLA917442:TLA918270 TUW917442:TUW918270 UES917442:UES918270 UOO917442:UOO918270 UYK917442:UYK918270 VIG917442:VIG918270 VSC917442:VSC918270 WBY917442:WBY918270 WLU917442:WLU918270 WVQ917442:WVQ918270 K982978:K983806 JE982978:JE983806 TA982978:TA983806 ACW982978:ACW983806 AMS982978:AMS983806 AWO982978:AWO983806 BGK982978:BGK983806 BQG982978:BQG983806 CAC982978:CAC983806 CJY982978:CJY983806 CTU982978:CTU983806 DDQ982978:DDQ983806 DNM982978:DNM983806 DXI982978:DXI983806 EHE982978:EHE983806 ERA982978:ERA983806 FAW982978:FAW983806 FKS982978:FKS983806 FUO982978:FUO983806 GEK982978:GEK983806 GOG982978:GOG983806 GYC982978:GYC983806 HHY982978:HHY983806 HRU982978:HRU983806 IBQ982978:IBQ983806 ILM982978:ILM983806 IVI982978:IVI983806 JFE982978:JFE983806 JPA982978:JPA983806 JYW982978:JYW983806 KIS982978:KIS983806 KSO982978:KSO983806 LCK982978:LCK983806 LMG982978:LMG983806 LWC982978:LWC983806 MFY982978:MFY983806 MPU982978:MPU983806 MZQ982978:MZQ983806 NJM982978:NJM983806 NTI982978:NTI983806 ODE982978:ODE983806 ONA982978:ONA983806 OWW982978:OWW983806 PGS982978:PGS983806 PQO982978:PQO983806 QAK982978:QAK983806 QKG982978:QKG983806 QUC982978:QUC983806 RDY982978:RDY983806 RNU982978:RNU983806 RXQ982978:RXQ983806 SHM982978:SHM983806 SRI982978:SRI983806 TBE982978:TBE983806 TLA982978:TLA983806 TUW982978:TUW983806 UES982978:UES983806 UOO982978:UOO983806 UYK982978:UYK983806 VIG982978:VIG983806 VSC982978:VSC983806 WBY982978:WBY983806 WLU982978:WLU983806 IW78 IW9 WVI9 WVI78 WLM9 WLM78 WBQ9 WBQ78 VRU9 VRU78 VHY9 VHY78 UYC9 UYC78 UOG9 UOG78 UEK9 UEK78 TUO9 TUO78 TKS9 TKS78 TAW9 TAW78 SRA9 SRA78 SHE9 SHE78 RXI9 RXI78 RNM9 RNM78 RDQ9 RDQ78 QTU9 QTU78 QJY9 QJY78 QAC9 QAC78 PQG9 PQG78 PGK9 PGK78 OWO9 OWO78 OMS9 OMS78 OCW9 OCW78 NTA9 NTA78 NJE9 NJE78 MZI9 MZI78 MPM9 MPM78 MFQ9 MFQ78 LVU9 LVU78 LLY9 LLY78 LCC9 LCC78 KSG9 KSG78 KIK9 KIK78 JYO9 JYO78 JOS9 JOS78 JEW9 JEW78 IVA9 IVA78 ILE9 ILE78 IBI9 IBI78 HRM9 HRM78 HHQ9 HHQ78 GXU9 GXU78 GNY9 GNY78 GEC9 GEC78 FUG9 FUG78 FKK9 FKK78 FAO9 FAO78 EQS9 EQS78 EGW9 EGW78 DXA9 DXA78 DNE9 DNE78 DDI9 DDI78 CTM9 CTM78 CJQ9 CJQ78 BZU9 BZU78 BPY9 BPY78 BGC9 BGC78 AWG9 AWG78 AMK9 AMK78 ACO9 ACO78 SS9 SS78 K9 AMS171:AMS766 ACW171:ACW766 TA171:TA766 JE171:JE766 WVQ171:WVQ766 WLU171:WLU766 WBY171:WBY766 VSC171:VSC766 VIG171:VIG766 UYK171:UYK766 UOO171:UOO766 UES171:UES766 TUW171:TUW766 TLA171:TLA766 TBE171:TBE766 SRI171:SRI766 SHM171:SHM766 RXQ171:RXQ766 RNU171:RNU766 RDY171:RDY766 QUC171:QUC766 QKG171:QKG766 QAK171:QAK766 PQO171:PQO766 PGS171:PGS766 OWW171:OWW766 ONA171:ONA766 ODE171:ODE766 NTI171:NTI766 NJM171:NJM766 MZQ171:MZQ766 MPU171:MPU766 MFY171:MFY766 LWC171:LWC766 LMG171:LMG766 LCK171:LCK766 KSO171:KSO766 KIS171:KIS766 JYW171:JYW766 JPA171:JPA766 JFE171:JFE766 IVI171:IVI766 ILM171:ILM766 IBQ171:IBQ766 HRU171:HRU766 HHY171:HHY766 GYC171:GYC766 GOG171:GOG766 GEK171:GEK766 FUO171:FUO766 FKS171:FKS766 FAW171:FAW766 ERA171:ERA766 EHE171:EHE766 DXI171:DXI766 DNM171:DNM766 DDQ171:DDQ766 CTU171:CTU766 CJY171:CJY766 CAC171:CAC766 BQG171:BQG766 BGK171:BGK766 BGI168:BGI170 AWM168:AWM170 AMQ168:AMQ170 ACU168:ACU170 SY168:SY170 JC168:JC170 WVO168:WVO170 WLS168:WLS170 WBW168:WBW170 VSA168:VSA170 VIE168:VIE170 UYI168:UYI170 UOM168:UOM170 UEQ168:UEQ170 TUU168:TUU170 TKY168:TKY170 TBC168:TBC170 SRG168:SRG170 SHK168:SHK170 RXO168:RXO170 RNS168:RNS170 RDW168:RDW170 QUA168:QUA170 QKE168:QKE170 QAI168:QAI170 PQM168:PQM170 PGQ168:PGQ170 OWU168:OWU170 OMY168:OMY170 ODC168:ODC170 NTG168:NTG170 NJK168:NJK170 MZO168:MZO170 MPS168:MPS170 MFW168:MFW170 LWA168:LWA170 LME168:LME170 LCI168:LCI170 KSM168:KSM170 KIQ168:KIQ170 JYU168:JYU170 JOY168:JOY170 JFC168:JFC170 IVG168:IVG170 ILK168:ILK170 IBO168:IBO170 HRS168:HRS170 HHW168:HHW170 GYA168:GYA170 GOE168:GOE170 GEI168:GEI170 FUM168:FUM170 FKQ168:FKQ170 FAU168:FAU170 EQY168:EQY170 EHC168:EHC170 DXG168:DXG170 DNK168:DNK170 DDO168:DDO170 CTS168:CTS170 CJW168:CJW170 CAA168:CAA170 BQE168:BQE170 IW140 AWO171:AWO766 L54 L20 L23 L27 M41:M52 K31:K40 K78 BPJ91 UDY76 TUC76 TKG76 TAK76 SQO76 SGS76 RWW76 RNA76 RDE76 QTI76 QJM76 PZQ76 PPU76 PFY76 OWC76 OMG76 OCK76 NSO76 NIS76 MYW76 MPA76 MFE76 LVI76 LLM76 LBQ76 KRU76 KHY76 JYC76 JOG76 JEK76 IUO76 IKS76 IAW76 HRA76 HHE76 GXI76 GNM76 GDQ76 FTU76 FJY76 FAC76 EQG76 EGK76 DWO76 DMS76 DCW76 CTA76 CJE76 BZI76 BPM76 BFQ76 AVU76 ALY76 ACC76 SG76 IK76 WUW76 WLA76 WBE76 VRI76 M76:M77 K144:K152 VHM76 WLO89 DDG83:DDG87 DNC83:DNC87 DWY83:DWY87 EGU83:EGU87 EQQ83:EQQ87 FAM83:FAM87 FKI83:FKI87 FUE83:FUE87 GEA83:GEA87 GNW83:GNW87 GXS83:GXS87 HHO83:HHO87 HRK83:HRK87 IBG83:IBG87 ILC83:ILC87 IUY83:IUY87 JEU83:JEU87 JOQ83:JOQ87 JYM83:JYM87 KII83:KII87 KSE83:KSE87 LCA83:LCA87 LLW83:LLW87 LVS83:LVS87 MFO83:MFO87 MPK83:MPK87 MZG83:MZG87 NJC83:NJC87 NSY83:NSY87 OCU83:OCU87 OMQ83:OMQ87 OWM83:OWM87 PGI83:PGI87 PQE83:PQE87 QAA83:QAA87 QJW83:QJW87 QTS83:QTS87 RDO83:RDO87 RNK83:RNK87 RXG83:RXG87 SHC83:SHC87 SQY83:SQY87 TAU83:TAU87 TKQ83:TKQ87 TUM83:TUM87 UEI83:UEI87 UOE83:UOE87 UYA83:UYA87 VHW83:VHW87 VRS83:VRS87 WBO83:WBO87 WLK83:WLK87 WVG83:WVG87 IU83:IU87 SQ83:SQ87 ACM83:ACM87 AMI83:AMI87 AWE83:AWE87 BGA83:BGA87 BPW83:BPW87 BZS83:BZS87 CTK83:CTK87 L30 WBS89 VRW89 VIA89 UYE89 UOI89 UEM89 TUQ89 TKU89 TAY89 SRC89 SHG89 RXK89 RNO89 RDS89 QTW89 QKA89 QAE89 PQI89 PGM89 OWQ89 OMU89 OCY89 NTC89 NJG89 MZK89 MPO89 MFS89 LVW89 LMA89 LCE89 KSI89 KIM89 JYQ89 JOU89 JEY89 IVC89 ILG89 IBK89 HRO89 HHS89 GXW89 GOA89 GEE89 FUI89 FKM89 FAQ89 EQU89 EGY89 DXC89 DNG89 DDK89 CTO89 CJS89 BZW89 BQA89 BGE89 AWI89 AMM89 ACQ89 SU89 IY89 WVK89 ABS77 AMH105 VRW139 VIA139 UYE139 UOI139 UEM139 TUQ139 TKU139 TAY139 SRC139 SHG139 RXK139 RNO139 RDS139 QTW139 QKA139 QAE139 PQI139 PGM139 OWQ139 OMU139 OCY139 NTC139 NJG139 MZK139 MPO139 MFS139 LVW139 LMA139 LCE139 KSI139 KIM139 JYQ139 JOU139 JEY139 IVC139 ILG139 IBK139 HRO139 HHS139 GXW139 GOA139 GEE139 FUI139 FKM139 FAQ139 EQU139 EGY139 DXC139 DNG139 DDK139 CTO139 CJS139 BZW139 BQA139 BGE139 AWI139 AMM139 ACQ139 SU139 IY139 WVK139 WLO139 K80:K86 BPU88 O53 AMK54 AWG54 BGC54 BPY54 BZU54 CJQ54 CTM54 DDI54 DNE54 DXA54 EGW54 EQS54 FAO54 FKK54 FUG54 GEC54 GNY54 GXU54 HHQ54 HRM54 IBI54 ILE54 IVA54 JEW54 JOS54 JYO54 KIK54 KSG54 LCC54 LLY54 LVU54 MFQ54 MPM54 MZI54 NJE54 NTA54 OCW54 OMS54 OWO54 PGK54 PQG54 QAC54 QJY54 QTU54 RDQ54 RNM54 RXI54 SHE54 SRA54 TAW54 TKS54 TUO54 UEK54 UOG54 UYC54 VHY54 VRU54 WBQ54 WLM54 WVI54 IW54 SS54 ACO54 N19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IW20 SS20 ACO20 N22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IW23 SS23 ACO23 N26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IW27 SS27 ACO27 N29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IW30 SS30 ACO30 CJO83:CJO87 BZQ88 CTI88 CJM88 DDE88 DNA88 DWW88 EGS88 EQO88 FAK88 FKG88 FUC88 GDY88 GNU88 GXQ88 HHM88 HRI88 IBE88 ILA88 IUW88 JES88 JOO88 JYK88 KIG88 KSC88 LBY88 LLU88 LVQ88 MFM88 MPI88 MZE88 NJA88 NSW88 OCS88 OMO88 OWK88 PGG88 PQC88 PZY88 QJU88 QTQ88 RDM88 RNI88 RXE88 SHA88 SQW88 TAS88 TKO88 TUK88 UEG88 UOC88 UXY88 VHU88 VRQ88 WBM88 WLI88 WVE88 IS88 SO88 ACK88 AMG88 AWC88 BFY88 WBS139 WVI140 WLM140 WBQ140 VRU140 VHY140 UYC140 UOG140 UEK140 TUO140 TKS140 TAW140 SRA140 SHE140 RXI140 RNM140 RDQ140 QTU140 QJY140 QAC140 PQG140 PGK140 OWO140 OMS140 OCW140 NTA140 NJE140 MZI140 MPM140 MFQ140 LVU140 LLY140 LCC140 KSG140 KIK140 JYO140 JOS140 JEW140 IVA140 ILE140 IBI140 HRM140 HHQ140 GXU140 GNY140 GEC140 FUG140 FKK140 FAO140 EQS140 EGW140 DXA140 DNE140 DDI140 CTM140 CJQ140 BZU140 BPY140 BGC140 AWG140 AMK140 ACO140 SS140 K141:K142 AMH135 ALY55 AVU55 BFQ55 BPM55 BZI55 CJE55 CTA55 DCW55 DMS55 DWO55 EGK55 EQG55 FAC55 FJY55 FTU55 GDQ55 GNM55 GXI55 HHE55 HRA55 IAW55 IKS55 IUO55 JEK55 JOG55 JYC55 KHY55 KRU55 LBQ55 LLM55 LVI55 MFE55 MPA55 MYW55 NIS55 NSO55 OCK55 OMG55 OWC55 PFY55 PPU55 PZQ55 QJM55 QTI55 RDE55 RNA55 RWW55 SGS55 SQO55 TAK55 TKG55 TUC55 UDY55 UNU55 UXQ55 VHM55 VRI55 WBE55 WLA55 WUW55 IK55 SG55 ACC55 ABS56 ALO56 AVK56 BFG56 BPC56 BYY56 CIU56 CSQ56 DCM56 DMI56 DWE56 EGA56 EPW56 EZS56 FJO56 FTK56 GDG56 GNC56 GWY56 HGU56 HQQ56 IAM56 IKI56 IUE56 JEA56 JNW56 JXS56 KHO56 KRK56 LBG56 LLC56 LUY56 MEU56 MOQ56 MYM56 NII56 NSE56 OCA56 OLW56 OVS56 PFO56 PPK56 PZG56 QJC56 QSY56 RCU56 RMQ56 RWM56 SGI56 SQE56 TAA56 TJW56 TTS56 UDO56 UNK56 UXG56 VHC56 VQY56 WAU56 WKQ56 WUM56 IA56 RW56 ALY57 AVU57 BFQ57 BPM57 BZI57 CJE57 CTA57 DCW57 DMS57 DWO57 EGK57 EQG57 FAC57 FJY57 FTU57 GDQ57 GNM57 GXI57 HHE57 HRA57 IAW57 IKS57 IUO57 JEK57 JOG57 JYC57 KHY57 KRU57 LBQ57 LLM57 LVI57 MFE57 MPA57 MYW57 NIS57 NSO57 OCK57 OMG57 OWC57 PFY57 PPU57 PZQ57 QJM57 QTI57 RDE57 RNA57 RWW57 SGS57 SQO57 TAK57 TKG57 TUC57 UDY57 UNU57 UXQ57 VHM57 VRI57 WBE57 WLA57 WUW57 IK57 SG57 ACC57 ABS58 ALO58 AVK58 BFG58 BPC58 BYY58 CIU58 CSQ58 DCM58 DMI58 DWE58 EGA58 EPW58 EZS58 FJO58 FTK58 GDG58 GNC58 GWY58 HGU58 HQQ58 IAM58 IKI58 IUE58 JEA58 JNW58 JXS58 KHO58 KRK58 LBG58 LLC58 LUY58 MEU58 MOQ58 MYM58 NII58 NSE58 OCA58 OLW58 OVS58 PFO58 PPK58 PZG58 QJC58 QSY58 RCU58 RMQ58 RWM58 SGI58 SQE58 TAA58 TJW58 TTS58 UDO58 UNK58 UXG58 VHC58 VQY58 WAU58 WKQ58 WUM58 IA58 RW58 ACC59 ALY59 AVU59 BFQ59 BPM59 BZI59 CJE59 CTA59 DCW59 DMS59 DWO59 EGK59 EQG59 FAC59 FJY59 FTU59 GDQ59 GNM59 GXI59 HHE59 HRA59 IAW59 IKS59 IUO59 JEK59 JOG59 JYC59 KHY59 KRU59 LBQ59 LLM59 LVI59 MFE59 MPA59 MYW59 NIS59 NSO59 OCK59 OMG59 OWC59 PFY59 PPU59 PZQ59 QJM59 QTI59 RDE59 RNA59 RWW59 SGS59 SQO59 TAK59 TKG59 TUC59 UDY59 UNU59 UXQ59 VHM59 VRI59 WBE59 WLA59 WUW59 IK59 SG59 ABS60 ALO60 AVK60 BFG60 BPC60 BYY60 CIU60 CSQ60 DCM60 DMI60 DWE60 EGA60 EPW60 EZS60 FJO60 FTK60 GDG60 GNC60 GWY60 HGU60 HQQ60 IAM60 IKI60 IUE60 JEA60 JNW60 JXS60 KHO60 KRK60 LBG60 LLC60 LUY60 MEU60 MOQ60 MYM60 NII60 NSE60 OCA60 OLW60 OVS60 PFO60 PPK60 PZG60 QJC60 QSY60 RCU60 RMQ60 RWM60 SGI60 SQE60 TAA60 TJW60 TTS60 UDO60 UNK60 UXG60 VHC60 VQY60 WAU60 WKQ60 WUM60 IA60 RW60 SG61:SG62 ACC61:ACC62 ALY61:ALY62 AVU61:AVU62 BFQ61:BFQ62 BPM61:BPM62 BZI61:BZI62 CJE61:CJE62 CTA61:CTA62 DCW61:DCW62 DMS61:DMS62 DWO61:DWO62 EGK61:EGK62 EQG61:EQG62 FAC61:FAC62 FJY61:FJY62 FTU61:FTU62 GDQ61:GDQ62 GNM61:GNM62 GXI61:GXI62 HHE61:HHE62 HRA61:HRA62 IAW61:IAW62 IKS61:IKS62 IUO61:IUO62 JEK61:JEK62 JOG61:JOG62 JYC61:JYC62 KHY61:KHY62 KRU61:KRU62 LBQ61:LBQ62 LLM61:LLM62 LVI61:LVI62 MFE61:MFE62 MPA61:MPA62 MYW61:MYW62 NIS61:NIS62 NSO61:NSO62 OCK61:OCK62 OMG61:OMG62 OWC61:OWC62 PFY61:PFY62 PPU61:PPU62 PZQ61:PZQ62 QJM61:QJM62 QTI61:QTI62 RDE61:RDE62 RNA61:RNA62 RWW61:RWW62 SGS61:SGS62 SQO61:SQO62 TAK61:TAK62 TKG61:TKG62 TUC61:TUC62 UDY61:UDY62 UNU61:UNU62 UXQ61:UXQ62 VHM61:VHM62 VRI61:VRI62 WBE61:WBE62 WLA61:WLA62 WUW61:WUW62 IK61:IK62 ABS63 ALO63 AVK63 BFG63 BPC63 BYY63 CIU63 CSQ63 DCM63 DMI63 DWE63 EGA63 EPW63 EZS63 FJO63 FTK63 GDG63 GNC63 GWY63 HGU63 HQQ63 IAM63 IKI63 IUE63 JEA63 JNW63 JXS63 KHO63 KRK63 LBG63 LLC63 LUY63 MEU63 MOQ63 MYM63 NII63 NSE63 OCA63 OLW63 OVS63 PFO63 PPK63 PZG63 QJC63 QSY63 RCU63 RMQ63 RWM63 SGI63 SQE63 TAA63 TJW63 TTS63 UDO63 UNK63 UXG63 VHC63 VQY63 WAU63 WKQ63 WUM63 IA63 RW63 IK64 SG64 ACC64 ALY64 AVU64 BFQ64 BPM64 BZI64 CJE64 CTA64 DCW64 DMS64 DWO64 EGK64 EQG64 FAC64 FJY64 FTU64 GDQ64 GNM64 GXI64 HHE64 HRA64 IAW64 IKS64 IUO64 JEK64 JOG64 JYC64 KHY64 KRU64 LBQ64 LLM64 LVI64 MFE64 MPA64 MYW64 NIS64 NSO64 OCK64 OMG64 OWC64 PFY64 PPU64 PZQ64 QJM64 QTI64 RDE64 RNA64 RWW64 SGS64 SQO64 TAK64 TKG64 TUC64 UDY64 UNU64 UXQ64 VHM64 VRI64 WBE64 WLA64 WUW64 ABS65 ALO65 AVK65 BFG65 BPC65 BYY65 CIU65 CSQ65 DCM65 DMI65 DWE65 EGA65 EPW65 EZS65 FJO65 FTK65 GDG65 GNC65 GWY65 HGU65 HQQ65 IAM65 IKI65 IUE65 JEA65 JNW65 JXS65 KHO65 KRK65 LBG65 LLC65 LUY65 MEU65 MOQ65 MYM65 NII65 NSE65 OCA65 OLW65 OVS65 PFO65 PPK65 PZG65 QJC65 QSY65 RCU65 RMQ65 RWM65 SGI65 SQE65 TAA65 TJW65 TTS65 UDO65 UNK65 UXG65 VHC65 VQY65 WAU65 WKQ65 WUM65 IA65 RW65 WUW66 IK66 SG66 ACC66 ALY66 AVU66 BFQ66 BPM66 BZI66 CJE66 CTA66 DCW66 DMS66 DWO66 EGK66 EQG66 FAC66 FJY66 FTU66 GDQ66 GNM66 GXI66 HHE66 HRA66 IAW66 IKS66 IUO66 JEK66 JOG66 JYC66 KHY66 KRU66 LBQ66 LLM66 LVI66 MFE66 MPA66 MYW66 NIS66 NSO66 OCK66 OMG66 OWC66 PFY66 PPU66 PZQ66 QJM66 QTI66 RDE66 RNA66 RWW66 SGS66 SQO66 TAK66 TKG66 TUC66 UDY66 UNU66 UXQ66 VHM66 VRI66 WBE66 WLA66 ABS67 ALO67 AVK67 BFG67 BPC67 BYY67 CIU67 CSQ67 DCM67 DMI67 DWE67 EGA67 EPW67 EZS67 FJO67 FTK67 GDG67 GNC67 GWY67 HGU67 HQQ67 IAM67 IKI67 IUE67 JEA67 JNW67 JXS67 KHO67 KRK67 LBG67 LLC67 LUY67 MEU67 MOQ67 MYM67 NII67 NSE67 OCA67 OLW67 OVS67 PFO67 PPK67 PZG67 QJC67 QSY67 RCU67 RMQ67 RWM67 SGI67 SQE67 TAA67 TJW67 TTS67 UDO67 UNK67 UXG67 VHC67 VQY67 WAU67 WKQ67 WUM67 IA67 RW67 WLA68 WUW68 IK68 SG68 ACC68 ALY68 AVU68 BFQ68 BPM68 BZI68 CJE68 CTA68 DCW68 DMS68 DWO68 EGK68 EQG68 FAC68 FJY68 FTU68 GDQ68 GNM68 GXI68 HHE68 HRA68 IAW68 IKS68 IUO68 JEK68 JOG68 JYC68 KHY68 KRU68 LBQ68 LLM68 LVI68 MFE68 MPA68 MYW68 NIS68 NSO68 OCK68 OMG68 OWC68 PFY68 PPU68 PZQ68 QJM68 QTI68 RDE68 RNA68 RWW68 SGS68 SQO68 TAK68 TKG68 TUC68 UDY68 UNU68 UXQ68 VHM68 VRI68 WBE68 ABS69 ALO69 AVK69 BFG69 BPC69 BYY69 CIU69 CSQ69 DCM69 DMI69 DWE69 EGA69 EPW69 EZS69 FJO69 FTK69 GDG69 GNC69 GWY69 HGU69 HQQ69 IAM69 IKI69 IUE69 JEA69 JNW69 JXS69 KHO69 KRK69 LBG69 LLC69 LUY69 MEU69 MOQ69 MYM69 NII69 NSE69 OCA69 OLW69 OVS69 PFO69 PPK69 PZG69 QJC69 QSY69 RCU69 RMQ69 RWM69 SGI69 SQE69 TAA69 TJW69 TTS69 UDO69 UNK69 UXG69 VHC69 VQY69 WAU69 WKQ69 WUM69 IA69 RW69 WBE70 J55:J75 WLA70 WUW70 IK70 SG70 ACC70 ALY70 AVU70 BFQ70 BPM70 BZI70 CJE70 CTA70 DCW70 DMS70 DWO70 EGK70 EQG70 FAC70 FJY70 FTU70 GDQ70 GNM70 GXI70 HHE70 HRA70 IAW70 IKS70 IUO70 JEK70 JOG70 JYC70 KHY70 KRU70 LBQ70 LLM70 LVI70 MFE70 MPA70 MYW70 NIS70 NSO70 OCK70 OMG70 OWC70 PFY70 PPU70 PZQ70 QJM70 QTI70 RDE70 RNA70 RWW70 SGS70 SQO70 TAK70 TKG70 TUC70 UDY70 UNU70 UXQ70 VHM70 VRI70 ABS71 ALO71 AVK71 BFG71 BPC71 BYY71 CIU71 CSQ71 DCM71 DMI71 DWE71 EGA71 EPW71 EZS71 FJO71 FTK71 GDG71 GNC71 GWY71 HGU71 HQQ71 IAM71 IKI71 IUE71 JEA71 JNW71 JXS71 KHO71 KRK71 LBG71 LLC71 LUY71 MEU71 MOQ71 MYM71 NII71 NSE71 OCA71 OLW71 OVS71 PFO71 PPK71 PZG71 QJC71 QSY71 RCU71 RMQ71 RWM71 SGI71 SQE71 TAA71 TJW71 TTS71 UDO71 UNK71 UXG71 VHC71 VQY71 WAU71 WKQ71 WUM71 IA71 RW71 VRI72 UXQ76 WBE72 WLA72 WUW72 IK72 SG72 ACC72 ALY72 AVU72 BFQ72 BPM72 BZI72 CJE72 CTA72 DCW72 DMS72 DWO72 EGK72 EQG72 FAC72 FJY72 FTU72 GDQ72 GNM72 GXI72 HHE72 HRA72 IAW72 IKS72 IUO72 JEK72 JOG72 JYC72 KHY72 KRU72 LBQ72 LLM72 LVI72 MFE72 MPA72 MYW72 NIS72 NSO72 OCK72 OMG72 OWC72 PFY72 PPU72 PZQ72 QJM72 QTI72 RDE72 RNA72 RWW72 SGS72 SQO72 TAK72 TKG72 TUC72 UDY72 UNU72 UXQ72 VHM72 ABS73 ALO73 AVK73 BFG73 BPC73 BYY73 CIU73 CSQ73 DCM73 DMI73 DWE73 EGA73 EPW73 EZS73 FJO73 FTK73 GDG73 GNC73 GWY73 HGU73 HQQ73 IAM73 IKI73 IUE73 JEA73 JNW73 JXS73 KHO73 KRK73 LBG73 LLC73 LUY73 MEU73 MOQ73 MYM73 NII73 NSE73 OCA73 OLW73 OVS73 PFO73 PPK73 PZG73 QJC73 QSY73 RCU73 RMQ73 RWM73 SGI73 SQE73 TAA73 TJW73 TTS73 UDO73 UNK73 UXG73 VHC73 VQY73 WAU73 WKQ73 WUM73 IA73 RW73 VHM74 VRI74 WBE74 WLA74 WUW74 IK74 SG74 ACC74 ALY74 AVU74 BFQ74 BPM74 BZI74 CJE74 CTA74 DCW74 DMS74 DWO74 EGK74 EQG74 FAC74 FJY74 FTU74 GDQ74 GNM74 GXI74 HHE74 HRA74 IAW74 IKS74 IUO74 JEK74 JOG74 JYC74 KHY74 KRU74 LBQ74 LLM74 LVI74 MFE74 MPA74 MYW74 NIS74 NSO74 OCK74 OMG74 OWC74 PFY74 PPU74 PZQ74 QJM74 QTI74 RDE74 RNA74 RWW74 SGS74 SQO74 TAK74 TKG74 TUC74 UDY74 UNU74 UXQ74 ABS75 ALO75 AVK75 BFG75 BPC75 BYY75 CIU75 CSQ75 DCM75 DMI75 DWE75 EGA75 EPW75 EZS75 FJO75 FTK75 GDG75 GNC75 GWY75 HGU75 HQQ75 IAM75 IKI75 IUE75 JEA75 JNW75 JXS75 KHO75 KRK75 LBG75 LLC75 LUY75 MEU75 MOQ75 MYM75 NII75 NSE75 OCA75 OLW75 OVS75 PFO75 PPK75 PZG75 QJC75 QSY75 RCU75 RMQ75 RWM75 SGI75 SQE75 TAA75 TJW75 TTS75 UDO75 UNK75 UXG75 VHC75 VQY75 WAU75 WKQ75 WUM75 IA75 RW75 UNU76 ALO77 AVK77 BFG77 BPC77 BYY77 CIU77 CSQ77 DCM77 DMI77 DWE77 EGA77 EPW77 EZS77 FJO77 FTK77 GDG77 GNC77 GWY77 HGU77 HQQ77 IAM77 IKI77 IUE77 JEA77 JNW77 JXS77 KHO77 KRK77 LBG77 LLC77 LUY77 MEU77 MOQ77 MYM77 NII77 NSE77 OCA77 OLW77 OVS77 PFO77 PPK77 PZG77 QJC77 QSY77 RCU77 RMQ77 RWM77 SGI77 SQE77 TAA77 TJW77 TTS77 UDO77 UNK77 UXG77 VHC77 VQY77 WAU77 WKQ77 WUM77 IA77 RW77 WUZ90 WLD90 WBH90 VRL90 VHP90 UXT90 UNX90 UEB90 TUF90 TKJ90 TAN90 SQR90 SGV90 RWZ90 RND90 RDH90 QTL90 QJP90 PZT90 PPX90 PGB90 OWF90 OMJ90 OCN90 NSR90 NIV90 MYZ90 MPD90 MFH90 LVL90 LLP90 LBT90 KRX90 KIB90 JYF90 JOJ90 JEN90 IUR90 IKV90 IAZ90 HRD90 HHH90 GXL90 GNP90 GDT90 FTX90 FKB90 FAF90 EQJ90 EGN90 DWR90 DMV90 DCZ90 CTD90 CJH90 BZL90 BPP90 BFT90 AVX90 AMB90 ACF90 SJ90 IN90 K89:K90 BZF91 CSX91 CJB91 DCT91 DMP91 DWL91 EGH91 EQD91 EZZ91 FJV91 FTR91 GDN91 GNJ91 GXF91 HHB91 HQX91 IAT91 IKP91 IUL91 JEH91 JOD91 JXZ91 KHV91 KRR91 LBN91 LLJ91 LVF91 MFB91 MOX91 MYT91 NIP91 NSL91 OCH91 OMD91 OVZ91 PFV91 PPR91 PZN91 QJJ91 QTF91 RDB91 RMX91 RWT91 SGP91 SQL91 TAH91 TKD91 TTZ91 UDV91 UNR91 UXN91 VHJ91 VRF91 WBB91 WKX91 WUT91 IH91 SD91 ABZ91 ALV91 AVR91 BFN91 AMH97 AWD97 BFZ97 BPV97 BZR97 CJN97 CTJ97 DDF97 DNB97 DWX97 EGT97 EQP97 FAL97 FKH97 FUD97 GDZ97 GNV97 GXR97 HHN97 HRJ97 IBF97 ILB97 IUX97 JET97 JOP97 JYL97 KIH97 KSD97 LBZ97 LLV97 LVR97 MFN97 MPJ97 MZF97 NJB97 NSX97 OCT97 OMP97 OWL97 PGH97 PQD97 PZZ97 QJV97 QTR97 RDN97 RNJ97 RXF97 SHB97 SQX97 TAT97 TKP97 TUL97 UEH97 UOD97 UXZ97 VHV97 VRR97 WBN97 WLJ97 WVF97 IT97 SP97 ACL97 AMH99 AWD99 BFZ99 BPV99 BZR99 CJN99 CTJ99 DDF99 DNB99 DWX99 EGT99 EQP99 FAL99 FKH99 FUD99 GDZ99 GNV99 GXR99 HHN99 HRJ99 IBF99 ILB99 IUX99 JET99 JOP99 JYL99 KIH99 KSD99 LBZ99 LLV99 LVR99 MFN99 MPJ99 MZF99 NJB99 NSX99 OCT99 OMP99 OWL99 PGH99 PQD99 PZZ99 QJV99 QTR99 RDN99 RNJ99 RXF99 SHB99 SQX99 TAT99 TKP99 TUL99 UEH99 UOD99 UXZ99 VHV99 VRR99 WBN99 WLJ99 WVF99 IT99 SP99 ACL99 AMH101 AWD101 BFZ101 BPV101 BZR101 CJN101 CTJ101 DDF101 DNB101 DWX101 EGT101 EQP101 FAL101 FKH101 FUD101 GDZ101 GNV101 GXR101 HHN101 HRJ101 IBF101 ILB101 IUX101 JET101 JOP101 JYL101 KIH101 KSD101 LBZ101 LLV101 LVR101 MFN101 MPJ101 MZF101 NJB101 NSX101 OCT101 OMP101 OWL101 PGH101 PQD101 PZZ101 QJV101 QTR101 RDN101 RNJ101 RXF101 SHB101 SQX101 TAT101 TKP101 TUL101 UEH101 UOD101 UXZ101 VHV101 VRR101 WBN101 WLJ101 WVF101 IT101 SP101 ACL101 AMH103 AWD103 BFZ103 BPV103 BZR103 CJN103 CTJ103 DDF103 DNB103 DWX103 EGT103 EQP103 FAL103 FKH103 FUD103 GDZ103 GNV103 GXR103 HHN103 HRJ103 IBF103 ILB103 IUX103 JET103 JOP103 JYL103 KIH103 KSD103 LBZ103 LLV103 LVR103 MFN103 MPJ103 MZF103 NJB103 NSX103 OCT103 OMP103 OWL103 PGH103 PQD103 PZZ103 QJV103 QTR103 RDN103 RNJ103 RXF103 SHB103 SQX103 TAT103 TKP103 TUL103 UEH103 UOD103 UXZ103 VHV103 VRR103 WBN103 WLJ103 WVF103 IT103 SP103 ACL103 K94:K128 AWD105 BFZ105 BPV105 BZR105 CJN105 CTJ105 DDF105 DNB105 DWX105 EGT105 EQP105 FAL105 FKH105 FUD105 GDZ105 GNV105 GXR105 HHN105 HRJ105 IBF105 ILB105 IUX105 JET105 JOP105 JYL105 KIH105 KSD105 LBZ105 LLV105 LVR105 MFN105 MPJ105 MZF105 NJB105 NSX105 OCT105 OMP105 OWL105 PGH105 PQD105 PZZ105 QJV105 QTR105 RDN105 RNJ105 RXF105 SHB105 SQX105 TAT105 TKP105 TUL105 UEH105 UOD105 UXZ105 VHV105 VRR105 WBN105 WLJ105 WVF105 IT105 SP105 ACL105 K134:K137 AWD135 BFZ135 BPV135 BZR135 CJN135 CTJ135 DDF135 DNB135 DWX135 EGT135 EQP135 FAL135 FKH135 FUD135 GDZ135 GNV135 GXR135 HHN135 HRJ135 IBF135 ILB135 IUX135 JET135 JOP135 JYL135 KIH135 KSD135 LBZ135 LLV135 LVR135 MFN135 MPJ135 MZF135 NJB135 NSX135 OCT135 OMP135 OWL135 PGH135 PQD135 PZZ135 QJV135 QTR135 RDN135 RNJ135 RXF135 SHB135 SQX135 TAT135 TKP135 TUL135 UEH135 UOD135 UXZ135 VHV135 VRR135 WBN135 WLJ135 WVF135 IT135 SP135 ACL135 K158:K766">
      <formula1>Способ_закупок</formula1>
    </dataValidation>
    <dataValidation type="list" allowBlank="1" showInputMessage="1" showErrorMessage="1" sqref="WVS982978:WVS983806 M65474:M66302 JG65474:JG66302 TC65474:TC66302 ACY65474:ACY66302 AMU65474:AMU66302 AWQ65474:AWQ66302 BGM65474:BGM66302 BQI65474:BQI66302 CAE65474:CAE66302 CKA65474:CKA66302 CTW65474:CTW66302 DDS65474:DDS66302 DNO65474:DNO66302 DXK65474:DXK66302 EHG65474:EHG66302 ERC65474:ERC66302 FAY65474:FAY66302 FKU65474:FKU66302 FUQ65474:FUQ66302 GEM65474:GEM66302 GOI65474:GOI66302 GYE65474:GYE66302 HIA65474:HIA66302 HRW65474:HRW66302 IBS65474:IBS66302 ILO65474:ILO66302 IVK65474:IVK66302 JFG65474:JFG66302 JPC65474:JPC66302 JYY65474:JYY66302 KIU65474:KIU66302 KSQ65474:KSQ66302 LCM65474:LCM66302 LMI65474:LMI66302 LWE65474:LWE66302 MGA65474:MGA66302 MPW65474:MPW66302 MZS65474:MZS66302 NJO65474:NJO66302 NTK65474:NTK66302 ODG65474:ODG66302 ONC65474:ONC66302 OWY65474:OWY66302 PGU65474:PGU66302 PQQ65474:PQQ66302 QAM65474:QAM66302 QKI65474:QKI66302 QUE65474:QUE66302 REA65474:REA66302 RNW65474:RNW66302 RXS65474:RXS66302 SHO65474:SHO66302 SRK65474:SRK66302 TBG65474:TBG66302 TLC65474:TLC66302 TUY65474:TUY66302 UEU65474:UEU66302 UOQ65474:UOQ66302 UYM65474:UYM66302 VII65474:VII66302 VSE65474:VSE66302 WCA65474:WCA66302 WLW65474:WLW66302 WVS65474:WVS66302 M131010:M131838 JG131010:JG131838 TC131010:TC131838 ACY131010:ACY131838 AMU131010:AMU131838 AWQ131010:AWQ131838 BGM131010:BGM131838 BQI131010:BQI131838 CAE131010:CAE131838 CKA131010:CKA131838 CTW131010:CTW131838 DDS131010:DDS131838 DNO131010:DNO131838 DXK131010:DXK131838 EHG131010:EHG131838 ERC131010:ERC131838 FAY131010:FAY131838 FKU131010:FKU131838 FUQ131010:FUQ131838 GEM131010:GEM131838 GOI131010:GOI131838 GYE131010:GYE131838 HIA131010:HIA131838 HRW131010:HRW131838 IBS131010:IBS131838 ILO131010:ILO131838 IVK131010:IVK131838 JFG131010:JFG131838 JPC131010:JPC131838 JYY131010:JYY131838 KIU131010:KIU131838 KSQ131010:KSQ131838 LCM131010:LCM131838 LMI131010:LMI131838 LWE131010:LWE131838 MGA131010:MGA131838 MPW131010:MPW131838 MZS131010:MZS131838 NJO131010:NJO131838 NTK131010:NTK131838 ODG131010:ODG131838 ONC131010:ONC131838 OWY131010:OWY131838 PGU131010:PGU131838 PQQ131010:PQQ131838 QAM131010:QAM131838 QKI131010:QKI131838 QUE131010:QUE131838 REA131010:REA131838 RNW131010:RNW131838 RXS131010:RXS131838 SHO131010:SHO131838 SRK131010:SRK131838 TBG131010:TBG131838 TLC131010:TLC131838 TUY131010:TUY131838 UEU131010:UEU131838 UOQ131010:UOQ131838 UYM131010:UYM131838 VII131010:VII131838 VSE131010:VSE131838 WCA131010:WCA131838 WLW131010:WLW131838 WVS131010:WVS131838 M196546:M197374 JG196546:JG197374 TC196546:TC197374 ACY196546:ACY197374 AMU196546:AMU197374 AWQ196546:AWQ197374 BGM196546:BGM197374 BQI196546:BQI197374 CAE196546:CAE197374 CKA196546:CKA197374 CTW196546:CTW197374 DDS196546:DDS197374 DNO196546:DNO197374 DXK196546:DXK197374 EHG196546:EHG197374 ERC196546:ERC197374 FAY196546:FAY197374 FKU196546:FKU197374 FUQ196546:FUQ197374 GEM196546:GEM197374 GOI196546:GOI197374 GYE196546:GYE197374 HIA196546:HIA197374 HRW196546:HRW197374 IBS196546:IBS197374 ILO196546:ILO197374 IVK196546:IVK197374 JFG196546:JFG197374 JPC196546:JPC197374 JYY196546:JYY197374 KIU196546:KIU197374 KSQ196546:KSQ197374 LCM196546:LCM197374 LMI196546:LMI197374 LWE196546:LWE197374 MGA196546:MGA197374 MPW196546:MPW197374 MZS196546:MZS197374 NJO196546:NJO197374 NTK196546:NTK197374 ODG196546:ODG197374 ONC196546:ONC197374 OWY196546:OWY197374 PGU196546:PGU197374 PQQ196546:PQQ197374 QAM196546:QAM197374 QKI196546:QKI197374 QUE196546:QUE197374 REA196546:REA197374 RNW196546:RNW197374 RXS196546:RXS197374 SHO196546:SHO197374 SRK196546:SRK197374 TBG196546:TBG197374 TLC196546:TLC197374 TUY196546:TUY197374 UEU196546:UEU197374 UOQ196546:UOQ197374 UYM196546:UYM197374 VII196546:VII197374 VSE196546:VSE197374 WCA196546:WCA197374 WLW196546:WLW197374 WVS196546:WVS197374 M262082:M262910 JG262082:JG262910 TC262082:TC262910 ACY262082:ACY262910 AMU262082:AMU262910 AWQ262082:AWQ262910 BGM262082:BGM262910 BQI262082:BQI262910 CAE262082:CAE262910 CKA262082:CKA262910 CTW262082:CTW262910 DDS262082:DDS262910 DNO262082:DNO262910 DXK262082:DXK262910 EHG262082:EHG262910 ERC262082:ERC262910 FAY262082:FAY262910 FKU262082:FKU262910 FUQ262082:FUQ262910 GEM262082:GEM262910 GOI262082:GOI262910 GYE262082:GYE262910 HIA262082:HIA262910 HRW262082:HRW262910 IBS262082:IBS262910 ILO262082:ILO262910 IVK262082:IVK262910 JFG262082:JFG262910 JPC262082:JPC262910 JYY262082:JYY262910 KIU262082:KIU262910 KSQ262082:KSQ262910 LCM262082:LCM262910 LMI262082:LMI262910 LWE262082:LWE262910 MGA262082:MGA262910 MPW262082:MPW262910 MZS262082:MZS262910 NJO262082:NJO262910 NTK262082:NTK262910 ODG262082:ODG262910 ONC262082:ONC262910 OWY262082:OWY262910 PGU262082:PGU262910 PQQ262082:PQQ262910 QAM262082:QAM262910 QKI262082:QKI262910 QUE262082:QUE262910 REA262082:REA262910 RNW262082:RNW262910 RXS262082:RXS262910 SHO262082:SHO262910 SRK262082:SRK262910 TBG262082:TBG262910 TLC262082:TLC262910 TUY262082:TUY262910 UEU262082:UEU262910 UOQ262082:UOQ262910 UYM262082:UYM262910 VII262082:VII262910 VSE262082:VSE262910 WCA262082:WCA262910 WLW262082:WLW262910 WVS262082:WVS262910 M327618:M328446 JG327618:JG328446 TC327618:TC328446 ACY327618:ACY328446 AMU327618:AMU328446 AWQ327618:AWQ328446 BGM327618:BGM328446 BQI327618:BQI328446 CAE327618:CAE328446 CKA327618:CKA328446 CTW327618:CTW328446 DDS327618:DDS328446 DNO327618:DNO328446 DXK327618:DXK328446 EHG327618:EHG328446 ERC327618:ERC328446 FAY327618:FAY328446 FKU327618:FKU328446 FUQ327618:FUQ328446 GEM327618:GEM328446 GOI327618:GOI328446 GYE327618:GYE328446 HIA327618:HIA328446 HRW327618:HRW328446 IBS327618:IBS328446 ILO327618:ILO328446 IVK327618:IVK328446 JFG327618:JFG328446 JPC327618:JPC328446 JYY327618:JYY328446 KIU327618:KIU328446 KSQ327618:KSQ328446 LCM327618:LCM328446 LMI327618:LMI328446 LWE327618:LWE328446 MGA327618:MGA328446 MPW327618:MPW328446 MZS327618:MZS328446 NJO327618:NJO328446 NTK327618:NTK328446 ODG327618:ODG328446 ONC327618:ONC328446 OWY327618:OWY328446 PGU327618:PGU328446 PQQ327618:PQQ328446 QAM327618:QAM328446 QKI327618:QKI328446 QUE327618:QUE328446 REA327618:REA328446 RNW327618:RNW328446 RXS327618:RXS328446 SHO327618:SHO328446 SRK327618:SRK328446 TBG327618:TBG328446 TLC327618:TLC328446 TUY327618:TUY328446 UEU327618:UEU328446 UOQ327618:UOQ328446 UYM327618:UYM328446 VII327618:VII328446 VSE327618:VSE328446 WCA327618:WCA328446 WLW327618:WLW328446 WVS327618:WVS328446 M393154:M393982 JG393154:JG393982 TC393154:TC393982 ACY393154:ACY393982 AMU393154:AMU393982 AWQ393154:AWQ393982 BGM393154:BGM393982 BQI393154:BQI393982 CAE393154:CAE393982 CKA393154:CKA393982 CTW393154:CTW393982 DDS393154:DDS393982 DNO393154:DNO393982 DXK393154:DXK393982 EHG393154:EHG393982 ERC393154:ERC393982 FAY393154:FAY393982 FKU393154:FKU393982 FUQ393154:FUQ393982 GEM393154:GEM393982 GOI393154:GOI393982 GYE393154:GYE393982 HIA393154:HIA393982 HRW393154:HRW393982 IBS393154:IBS393982 ILO393154:ILO393982 IVK393154:IVK393982 JFG393154:JFG393982 JPC393154:JPC393982 JYY393154:JYY393982 KIU393154:KIU393982 KSQ393154:KSQ393982 LCM393154:LCM393982 LMI393154:LMI393982 LWE393154:LWE393982 MGA393154:MGA393982 MPW393154:MPW393982 MZS393154:MZS393982 NJO393154:NJO393982 NTK393154:NTK393982 ODG393154:ODG393982 ONC393154:ONC393982 OWY393154:OWY393982 PGU393154:PGU393982 PQQ393154:PQQ393982 QAM393154:QAM393982 QKI393154:QKI393982 QUE393154:QUE393982 REA393154:REA393982 RNW393154:RNW393982 RXS393154:RXS393982 SHO393154:SHO393982 SRK393154:SRK393982 TBG393154:TBG393982 TLC393154:TLC393982 TUY393154:TUY393982 UEU393154:UEU393982 UOQ393154:UOQ393982 UYM393154:UYM393982 VII393154:VII393982 VSE393154:VSE393982 WCA393154:WCA393982 WLW393154:WLW393982 WVS393154:WVS393982 M458690:M459518 JG458690:JG459518 TC458690:TC459518 ACY458690:ACY459518 AMU458690:AMU459518 AWQ458690:AWQ459518 BGM458690:BGM459518 BQI458690:BQI459518 CAE458690:CAE459518 CKA458690:CKA459518 CTW458690:CTW459518 DDS458690:DDS459518 DNO458690:DNO459518 DXK458690:DXK459518 EHG458690:EHG459518 ERC458690:ERC459518 FAY458690:FAY459518 FKU458690:FKU459518 FUQ458690:FUQ459518 GEM458690:GEM459518 GOI458690:GOI459518 GYE458690:GYE459518 HIA458690:HIA459518 HRW458690:HRW459518 IBS458690:IBS459518 ILO458690:ILO459518 IVK458690:IVK459518 JFG458690:JFG459518 JPC458690:JPC459518 JYY458690:JYY459518 KIU458690:KIU459518 KSQ458690:KSQ459518 LCM458690:LCM459518 LMI458690:LMI459518 LWE458690:LWE459518 MGA458690:MGA459518 MPW458690:MPW459518 MZS458690:MZS459518 NJO458690:NJO459518 NTK458690:NTK459518 ODG458690:ODG459518 ONC458690:ONC459518 OWY458690:OWY459518 PGU458690:PGU459518 PQQ458690:PQQ459518 QAM458690:QAM459518 QKI458690:QKI459518 QUE458690:QUE459518 REA458690:REA459518 RNW458690:RNW459518 RXS458690:RXS459518 SHO458690:SHO459518 SRK458690:SRK459518 TBG458690:TBG459518 TLC458690:TLC459518 TUY458690:TUY459518 UEU458690:UEU459518 UOQ458690:UOQ459518 UYM458690:UYM459518 VII458690:VII459518 VSE458690:VSE459518 WCA458690:WCA459518 WLW458690:WLW459518 WVS458690:WVS459518 M524226:M525054 JG524226:JG525054 TC524226:TC525054 ACY524226:ACY525054 AMU524226:AMU525054 AWQ524226:AWQ525054 BGM524226:BGM525054 BQI524226:BQI525054 CAE524226:CAE525054 CKA524226:CKA525054 CTW524226:CTW525054 DDS524226:DDS525054 DNO524226:DNO525054 DXK524226:DXK525054 EHG524226:EHG525054 ERC524226:ERC525054 FAY524226:FAY525054 FKU524226:FKU525054 FUQ524226:FUQ525054 GEM524226:GEM525054 GOI524226:GOI525054 GYE524226:GYE525054 HIA524226:HIA525054 HRW524226:HRW525054 IBS524226:IBS525054 ILO524226:ILO525054 IVK524226:IVK525054 JFG524226:JFG525054 JPC524226:JPC525054 JYY524226:JYY525054 KIU524226:KIU525054 KSQ524226:KSQ525054 LCM524226:LCM525054 LMI524226:LMI525054 LWE524226:LWE525054 MGA524226:MGA525054 MPW524226:MPW525054 MZS524226:MZS525054 NJO524226:NJO525054 NTK524226:NTK525054 ODG524226:ODG525054 ONC524226:ONC525054 OWY524226:OWY525054 PGU524226:PGU525054 PQQ524226:PQQ525054 QAM524226:QAM525054 QKI524226:QKI525054 QUE524226:QUE525054 REA524226:REA525054 RNW524226:RNW525054 RXS524226:RXS525054 SHO524226:SHO525054 SRK524226:SRK525054 TBG524226:TBG525054 TLC524226:TLC525054 TUY524226:TUY525054 UEU524226:UEU525054 UOQ524226:UOQ525054 UYM524226:UYM525054 VII524226:VII525054 VSE524226:VSE525054 WCA524226:WCA525054 WLW524226:WLW525054 WVS524226:WVS525054 M589762:M590590 JG589762:JG590590 TC589762:TC590590 ACY589762:ACY590590 AMU589762:AMU590590 AWQ589762:AWQ590590 BGM589762:BGM590590 BQI589762:BQI590590 CAE589762:CAE590590 CKA589762:CKA590590 CTW589762:CTW590590 DDS589762:DDS590590 DNO589762:DNO590590 DXK589762:DXK590590 EHG589762:EHG590590 ERC589762:ERC590590 FAY589762:FAY590590 FKU589762:FKU590590 FUQ589762:FUQ590590 GEM589762:GEM590590 GOI589762:GOI590590 GYE589762:GYE590590 HIA589762:HIA590590 HRW589762:HRW590590 IBS589762:IBS590590 ILO589762:ILO590590 IVK589762:IVK590590 JFG589762:JFG590590 JPC589762:JPC590590 JYY589762:JYY590590 KIU589762:KIU590590 KSQ589762:KSQ590590 LCM589762:LCM590590 LMI589762:LMI590590 LWE589762:LWE590590 MGA589762:MGA590590 MPW589762:MPW590590 MZS589762:MZS590590 NJO589762:NJO590590 NTK589762:NTK590590 ODG589762:ODG590590 ONC589762:ONC590590 OWY589762:OWY590590 PGU589762:PGU590590 PQQ589762:PQQ590590 QAM589762:QAM590590 QKI589762:QKI590590 QUE589762:QUE590590 REA589762:REA590590 RNW589762:RNW590590 RXS589762:RXS590590 SHO589762:SHO590590 SRK589762:SRK590590 TBG589762:TBG590590 TLC589762:TLC590590 TUY589762:TUY590590 UEU589762:UEU590590 UOQ589762:UOQ590590 UYM589762:UYM590590 VII589762:VII590590 VSE589762:VSE590590 WCA589762:WCA590590 WLW589762:WLW590590 WVS589762:WVS590590 M655298:M656126 JG655298:JG656126 TC655298:TC656126 ACY655298:ACY656126 AMU655298:AMU656126 AWQ655298:AWQ656126 BGM655298:BGM656126 BQI655298:BQI656126 CAE655298:CAE656126 CKA655298:CKA656126 CTW655298:CTW656126 DDS655298:DDS656126 DNO655298:DNO656126 DXK655298:DXK656126 EHG655298:EHG656126 ERC655298:ERC656126 FAY655298:FAY656126 FKU655298:FKU656126 FUQ655298:FUQ656126 GEM655298:GEM656126 GOI655298:GOI656126 GYE655298:GYE656126 HIA655298:HIA656126 HRW655298:HRW656126 IBS655298:IBS656126 ILO655298:ILO656126 IVK655298:IVK656126 JFG655298:JFG656126 JPC655298:JPC656126 JYY655298:JYY656126 KIU655298:KIU656126 KSQ655298:KSQ656126 LCM655298:LCM656126 LMI655298:LMI656126 LWE655298:LWE656126 MGA655298:MGA656126 MPW655298:MPW656126 MZS655298:MZS656126 NJO655298:NJO656126 NTK655298:NTK656126 ODG655298:ODG656126 ONC655298:ONC656126 OWY655298:OWY656126 PGU655298:PGU656126 PQQ655298:PQQ656126 QAM655298:QAM656126 QKI655298:QKI656126 QUE655298:QUE656126 REA655298:REA656126 RNW655298:RNW656126 RXS655298:RXS656126 SHO655298:SHO656126 SRK655298:SRK656126 TBG655298:TBG656126 TLC655298:TLC656126 TUY655298:TUY656126 UEU655298:UEU656126 UOQ655298:UOQ656126 UYM655298:UYM656126 VII655298:VII656126 VSE655298:VSE656126 WCA655298:WCA656126 WLW655298:WLW656126 WVS655298:WVS656126 M720834:M721662 JG720834:JG721662 TC720834:TC721662 ACY720834:ACY721662 AMU720834:AMU721662 AWQ720834:AWQ721662 BGM720834:BGM721662 BQI720834:BQI721662 CAE720834:CAE721662 CKA720834:CKA721662 CTW720834:CTW721662 DDS720834:DDS721662 DNO720834:DNO721662 DXK720834:DXK721662 EHG720834:EHG721662 ERC720834:ERC721662 FAY720834:FAY721662 FKU720834:FKU721662 FUQ720834:FUQ721662 GEM720834:GEM721662 GOI720834:GOI721662 GYE720834:GYE721662 HIA720834:HIA721662 HRW720834:HRW721662 IBS720834:IBS721662 ILO720834:ILO721662 IVK720834:IVK721662 JFG720834:JFG721662 JPC720834:JPC721662 JYY720834:JYY721662 KIU720834:KIU721662 KSQ720834:KSQ721662 LCM720834:LCM721662 LMI720834:LMI721662 LWE720834:LWE721662 MGA720834:MGA721662 MPW720834:MPW721662 MZS720834:MZS721662 NJO720834:NJO721662 NTK720834:NTK721662 ODG720834:ODG721662 ONC720834:ONC721662 OWY720834:OWY721662 PGU720834:PGU721662 PQQ720834:PQQ721662 QAM720834:QAM721662 QKI720834:QKI721662 QUE720834:QUE721662 REA720834:REA721662 RNW720834:RNW721662 RXS720834:RXS721662 SHO720834:SHO721662 SRK720834:SRK721662 TBG720834:TBG721662 TLC720834:TLC721662 TUY720834:TUY721662 UEU720834:UEU721662 UOQ720834:UOQ721662 UYM720834:UYM721662 VII720834:VII721662 VSE720834:VSE721662 WCA720834:WCA721662 WLW720834:WLW721662 WVS720834:WVS721662 M786370:M787198 JG786370:JG787198 TC786370:TC787198 ACY786370:ACY787198 AMU786370:AMU787198 AWQ786370:AWQ787198 BGM786370:BGM787198 BQI786370:BQI787198 CAE786370:CAE787198 CKA786370:CKA787198 CTW786370:CTW787198 DDS786370:DDS787198 DNO786370:DNO787198 DXK786370:DXK787198 EHG786370:EHG787198 ERC786370:ERC787198 FAY786370:FAY787198 FKU786370:FKU787198 FUQ786370:FUQ787198 GEM786370:GEM787198 GOI786370:GOI787198 GYE786370:GYE787198 HIA786370:HIA787198 HRW786370:HRW787198 IBS786370:IBS787198 ILO786370:ILO787198 IVK786370:IVK787198 JFG786370:JFG787198 JPC786370:JPC787198 JYY786370:JYY787198 KIU786370:KIU787198 KSQ786370:KSQ787198 LCM786370:LCM787198 LMI786370:LMI787198 LWE786370:LWE787198 MGA786370:MGA787198 MPW786370:MPW787198 MZS786370:MZS787198 NJO786370:NJO787198 NTK786370:NTK787198 ODG786370:ODG787198 ONC786370:ONC787198 OWY786370:OWY787198 PGU786370:PGU787198 PQQ786370:PQQ787198 QAM786370:QAM787198 QKI786370:QKI787198 QUE786370:QUE787198 REA786370:REA787198 RNW786370:RNW787198 RXS786370:RXS787198 SHO786370:SHO787198 SRK786370:SRK787198 TBG786370:TBG787198 TLC786370:TLC787198 TUY786370:TUY787198 UEU786370:UEU787198 UOQ786370:UOQ787198 UYM786370:UYM787198 VII786370:VII787198 VSE786370:VSE787198 WCA786370:WCA787198 WLW786370:WLW787198 WVS786370:WVS787198 M851906:M852734 JG851906:JG852734 TC851906:TC852734 ACY851906:ACY852734 AMU851906:AMU852734 AWQ851906:AWQ852734 BGM851906:BGM852734 BQI851906:BQI852734 CAE851906:CAE852734 CKA851906:CKA852734 CTW851906:CTW852734 DDS851906:DDS852734 DNO851906:DNO852734 DXK851906:DXK852734 EHG851906:EHG852734 ERC851906:ERC852734 FAY851906:FAY852734 FKU851906:FKU852734 FUQ851906:FUQ852734 GEM851906:GEM852734 GOI851906:GOI852734 GYE851906:GYE852734 HIA851906:HIA852734 HRW851906:HRW852734 IBS851906:IBS852734 ILO851906:ILO852734 IVK851906:IVK852734 JFG851906:JFG852734 JPC851906:JPC852734 JYY851906:JYY852734 KIU851906:KIU852734 KSQ851906:KSQ852734 LCM851906:LCM852734 LMI851906:LMI852734 LWE851906:LWE852734 MGA851906:MGA852734 MPW851906:MPW852734 MZS851906:MZS852734 NJO851906:NJO852734 NTK851906:NTK852734 ODG851906:ODG852734 ONC851906:ONC852734 OWY851906:OWY852734 PGU851906:PGU852734 PQQ851906:PQQ852734 QAM851906:QAM852734 QKI851906:QKI852734 QUE851906:QUE852734 REA851906:REA852734 RNW851906:RNW852734 RXS851906:RXS852734 SHO851906:SHO852734 SRK851906:SRK852734 TBG851906:TBG852734 TLC851906:TLC852734 TUY851906:TUY852734 UEU851906:UEU852734 UOQ851906:UOQ852734 UYM851906:UYM852734 VII851906:VII852734 VSE851906:VSE852734 WCA851906:WCA852734 WLW851906:WLW852734 WVS851906:WVS852734 M917442:M918270 JG917442:JG918270 TC917442:TC918270 ACY917442:ACY918270 AMU917442:AMU918270 AWQ917442:AWQ918270 BGM917442:BGM918270 BQI917442:BQI918270 CAE917442:CAE918270 CKA917442:CKA918270 CTW917442:CTW918270 DDS917442:DDS918270 DNO917442:DNO918270 DXK917442:DXK918270 EHG917442:EHG918270 ERC917442:ERC918270 FAY917442:FAY918270 FKU917442:FKU918270 FUQ917442:FUQ918270 GEM917442:GEM918270 GOI917442:GOI918270 GYE917442:GYE918270 HIA917442:HIA918270 HRW917442:HRW918270 IBS917442:IBS918270 ILO917442:ILO918270 IVK917442:IVK918270 JFG917442:JFG918270 JPC917442:JPC918270 JYY917442:JYY918270 KIU917442:KIU918270 KSQ917442:KSQ918270 LCM917442:LCM918270 LMI917442:LMI918270 LWE917442:LWE918270 MGA917442:MGA918270 MPW917442:MPW918270 MZS917442:MZS918270 NJO917442:NJO918270 NTK917442:NTK918270 ODG917442:ODG918270 ONC917442:ONC918270 OWY917442:OWY918270 PGU917442:PGU918270 PQQ917442:PQQ918270 QAM917442:QAM918270 QKI917442:QKI918270 QUE917442:QUE918270 REA917442:REA918270 RNW917442:RNW918270 RXS917442:RXS918270 SHO917442:SHO918270 SRK917442:SRK918270 TBG917442:TBG918270 TLC917442:TLC918270 TUY917442:TUY918270 UEU917442:UEU918270 UOQ917442:UOQ918270 UYM917442:UYM918270 VII917442:VII918270 VSE917442:VSE918270 WCA917442:WCA918270 WLW917442:WLW918270 WVS917442:WVS918270 M982978:M983806 JG982978:JG983806 TC982978:TC983806 ACY982978:ACY983806 AMU982978:AMU983806 AWQ982978:AWQ983806 BGM982978:BGM983806 BQI982978:BQI983806 CAE982978:CAE983806 CKA982978:CKA983806 CTW982978:CTW983806 DDS982978:DDS983806 DNO982978:DNO983806 DXK982978:DXK983806 EHG982978:EHG983806 ERC982978:ERC983806 FAY982978:FAY983806 FKU982978:FKU983806 FUQ982978:FUQ983806 GEM982978:GEM983806 GOI982978:GOI983806 GYE982978:GYE983806 HIA982978:HIA983806 HRW982978:HRW983806 IBS982978:IBS983806 ILO982978:ILO983806 IVK982978:IVK983806 JFG982978:JFG983806 JPC982978:JPC983806 JYY982978:JYY983806 KIU982978:KIU983806 KSQ982978:KSQ983806 LCM982978:LCM983806 LMI982978:LMI983806 LWE982978:LWE983806 MGA982978:MGA983806 MPW982978:MPW983806 MZS982978:MZS983806 NJO982978:NJO983806 NTK982978:NTK983806 ODG982978:ODG983806 ONC982978:ONC983806 OWY982978:OWY983806 PGU982978:PGU983806 PQQ982978:PQQ983806 QAM982978:QAM983806 QKI982978:QKI983806 QUE982978:QUE983806 REA982978:REA983806 RNW982978:RNW983806 RXS982978:RXS983806 SHO982978:SHO983806 SRK982978:SRK983806 TBG982978:TBG983806 TLC982978:TLC983806 TUY982978:TUY983806 UEU982978:UEU983806 UOQ982978:UOQ983806 UYM982978:UYM983806 VII982978:VII983806 VSE982978:VSE983806 WCA982978:WCA983806 WLW982978:WLW983806 WVK78 WVK9 WLO9 WLO78 WBS9 WBS78 VRW9 VRW78 VIA9 VIA78 UYE9 UYE78 UOI9 UOI78 UEM9 UEM78 TUQ9 TUQ78 TKU9 TKU78 TAY9 TAY78 SRC9 SRC78 SHG9 SHG78 RXK9 RXK78 RNO9 RNO78 RDS9 RDS78 QTW9 QTW78 QKA9 QKA78 QAE9 QAE78 PQI9 PQI78 PGM9 PGM78 OWQ9 OWQ78 OMU9 OMU78 OCY9 OCY78 NTC9 NTC78 NJG9 NJG78 MZK9 MZK78 MPO9 MPO78 MFS9 MFS78 LVW9 LVW78 LMA9 LMA78 LCE9 LCE78 KSI9 KSI78 KIM9 KIM78 JYQ9 JYQ78 JOU9 JOU78 JEY9 JEY78 IVC9 IVC78 ILG9 ILG78 IBK9 IBK78 HRO9 HRO78 HHS9 HHS78 GXW9 GXW78 GOA9 GOA78 GEE9 GEE78 FUI9 FUI78 FKM9 FKM78 FAQ9 FAQ78 EQU9 EQU78 EGY9 EGY78 DXC9 DXC78 DNG9 DNG78 DDK9 DDK78 CTO9 CTO78 CJS9 CJS78 BZW9 BZW78 BQA9 BQA78 BGE9 BGE78 AWI9 AWI78 AMM9 AMM78 ACQ9 ACQ78 SU9 SU78 IY9 IY78 M9 O94:P95 TC171:TC766 JG171:JG766 WVS171:WVS766 WLW171:WLW766 WCA171:WCA766 VSE171:VSE766 VII171:VII766 UYM171:UYM766 UOQ171:UOQ766 UEU171:UEU766 TUY171:TUY766 TLC171:TLC766 TBG171:TBG766 SRK171:SRK766 SHO171:SHO766 RXS171:RXS766 RNW171:RNW766 REA171:REA766 QUE171:QUE766 QKI171:QKI766 QAM171:QAM766 PQQ171:PQQ766 PGU171:PGU766 OWY171:OWY766 ONC171:ONC766 ODG171:ODG766 NTK171:NTK766 NJO171:NJO766 MZS171:MZS766 MPW171:MPW766 MGA171:MGA766 LWE171:LWE766 LMI171:LMI766 LCM171:LCM766 KSQ171:KSQ766 KIU171:KIU766 JYY171:JYY766 JPC171:JPC766 JFG171:JFG766 IVK171:IVK766 ILO171:ILO766 IBS171:IBS766 HRW171:HRW766 HIA171:HIA766 GYE171:GYE766 GOI171:GOI766 GEM171:GEM766 FUQ171:FUQ766 FKU171:FKU766 FAY171:FAY766 ERC171:ERC766 EHG171:EHG766 DXK171:DXK766 DNO171:DNO766 DDS171:DDS766 CTW171:CTW766 CKA171:CKA766 CAE171:CAE766 BQI171:BQI766 BGM171:BGM766 AWQ171:AWQ766 AMU171:AMU766 AWO168:AWO170 AMS168:AMS170 ACW168:ACW170 TA168:TA170 JE168:JE170 WVQ168:WVQ170 WLU168:WLU170 WBY168:WBY170 VSC168:VSC170 VIG168:VIG170 UYK168:UYK170 UOO168:UOO170 UES168:UES170 TUW168:TUW170 TLA168:TLA170 TBE168:TBE170 SRI168:SRI170 SHM168:SHM170 RXQ168:RXQ170 RNU168:RNU170 RDY168:RDY170 QUC168:QUC170 QKG168:QKG170 QAK168:QAK170 PQO168:PQO170 PGS168:PGS170 OWW168:OWW170 ONA168:ONA170 ODE168:ODE170 NTI168:NTI170 NJM168:NJM170 MZQ168:MZQ170 MPU168:MPU170 MFY168:MFY170 LWC168:LWC170 LMG168:LMG170 LCK168:LCK170 KSO168:KSO170 KIS168:KIS170 JYW168:JYW170 JPA168:JPA170 JFE168:JFE170 IVI168:IVI170 ILM168:ILM170 IBQ168:IBQ170 HRU168:HRU170 HHY168:HHY170 GYC168:GYC170 GOG168:GOG170 GEK168:GEK170 FUO168:FUO170 FKS168:FKS170 FAW168:FAW170 ERA168:ERA170 EHE168:EHE170 DXI168:DXI170 DNM168:DNM170 DDQ168:DDQ170 CTU168:CTU170 CJY168:CJY170 CAC168:CAC170 BQG168:BQG170 BGK168:BGK170 ACQ140 ACY171:ACY766 O41:O52 M78 TUE76 TKI76 TAM76 SQQ76 SGU76 RWY76 RNC76 RDG76 QTK76 QJO76 PZS76 PPW76 PGA76 OWE76 OMI76 OCM76 NSQ76 NIU76 MYY76 MPC76 MFG76 LVK76 LLO76 LBS76 KRW76 KIA76 JYE76 JOI76 JEM76 IUQ76 IKU76 IAY76 HRC76 HHG76 GXK76 GNO76 GDS76 FTW76 FKA76 FAE76 EQI76 EGM76 DWQ76 DMU76 DCY76 CTC76 CJG76 BZK76 BPO76 BFS76 AVW76 AMA76 ACE76 SI76 IM76 WUY76 WLC76 WBG76 VRK76 VHO76 UXS76 WLQ89 DDI83:DDI87 DNE83:DNE87 DXA83:DXA87 EGW83:EGW87 EQS83:EQS87 FAO83:FAO87 FKK83:FKK87 FUG83:FUG87 GEC83:GEC87 GNY83:GNY87 GXU83:GXU87 HHQ83:HHQ87 HRM83:HRM87 IBI83:IBI87 ILE83:ILE87 IVA83:IVA87 JEW83:JEW87 JOS83:JOS87 JYO83:JYO87 KIK83:KIK87 KSG83:KSG87 LCC83:LCC87 LLY83:LLY87 LVU83:LVU87 MFQ83:MFQ87 MPM83:MPM87 MZI83:MZI87 NJE83:NJE87 NTA83:NTA87 OCW83:OCW87 OMS83:OMS87 OWO83:OWO87 PGK83:PGK87 PQG83:PQG87 QAC83:QAC87 QJY83:QJY87 QTU83:QTU87 RDQ83:RDQ87 RNM83:RNM87 RXI83:RXI87 SHE83:SHE87 SRA83:SRA87 TAW83:TAW87 TKS83:TKS87 TUO83:TUO87 UEK83:UEK87 UOG83:UOG87 UYC83:UYC87 VHY83:VHY87 VRU83:VRU87 WBQ83:WBQ87 WLM83:WLM87 WVI83:WVI87 IW83:IW87 SS83:SS87 ACO83:ACO87 AMK83:AMK87 AWG83:AWG87 BGC83:BGC87 BPY83:BPY87 BZU83:BZU87 CJQ83:CJQ87 N30 WBU89 VRY89 VIC89 UYG89 UOK89 UEO89 TUS89 TKW89 TBA89 SRE89 SHI89 RXM89 RNQ89 RDU89 QTY89 QKC89 QAG89 PQK89 PGO89 OWS89 OMW89 ODA89 NTE89 NJI89 MZM89 MPQ89 MFU89 LVY89 LMC89 LCG89 KSK89 KIO89 JYS89 JOW89 JFA89 IVE89 ILI89 IBM89 HRQ89 HHU89 GXY89 GOC89 GEG89 FUK89 FKO89 FAS89 EQW89 EHA89 DXE89 DNI89 DDM89 CTQ89 CJU89 BZY89 BQC89 BGG89 AWK89 AMO89 ACS89 SW89 JA89 WVM89 RY77 M136:M137 WBU139 VRY139 VIC139 UYG139 UOK139 UEO139 TUS139 TKW139 TBA139 SRE139 SHI139 RXM139 RNQ139 RDU139 QTY139 QKC139 QAG139 PQK139 PGO139 OWS139 OMW139 ODA139 NTE139 NJI139 MZM139 MPQ139 MFU139 LVY139 LMC139 LCG139 KSK139 KIO139 JYS139 JOW139 JFA139 IVE139 ILI139 IBM139 HRQ139 HHU139 GXY139 GOC139 GEG139 FUK139 FKO139 FAS139 EQW139 EHA139 DXE139 DNI139 DDM139 CTQ139 CJU139 BZY139 BQC139 BGG139 AWK139 AMO139 ACS139 SW139 JA139 WVM139 M80:M83 BPW88 ACN135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IY54 SU54 N54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IY20 SU20 N20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IY23 SU23 N23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IY27 SU27 N27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IY30 SU30 CTM83:CTM87 BZS88 CJO88 CTK88 DDG88 DNC88 DWY88 EGU88 EQQ88 FAM88 FKI88 FUE88 GEA88 GNW88 GXS88 HHO88 HRK88 IBG88 ILC88 IUY88 JEU88 JOQ88 JYM88 KII88 KSE88 LCA88 LLW88 LVS88 MFO88 MPK88 MZG88 NJC88 NSY88 OCU88 OMQ88 OWM88 PGI88 PQE88 QAA88 QJW88 QTS88 RDO88 RNK88 RXG88 SHC88 SQY88 TAU88 TKQ88 TUM88 UEI88 UOE88 UYA88 VHW88 VRS88 WBO88 WLK88 WVG88 IU88 SQ88 ACM88 AMI88 AWE88 BGA88 WLQ139 SU140 IY140 WVK140 WLO140 WBS140 VRW140 VIA140 UYE140 UOI140 UEM140 TUQ140 TKU140 TAY140 SRC140 SHG140 RXK140 RNO140 RDS140 QTW140 QKA140 QAE140 PQI140 PGM140 OWQ140 OMU140 OCY140 NTC140 NJG140 MZK140 MPO140 MFS140 LVW140 LMA140 LCE140 KSI140 KIM140 JYQ140 JOU140 JEY140 IVC140 ILG140 IBK140 HRO140 HHS140 GXW140 GOA140 GEE140 FUI140 FKM140 FAQ140 EQU140 EGY140 DXC140 DNG140 DDK140 CTO140 CJS140 BZW140 BQA140 BGE140 AWI140 AMM140 BPL91 M141:M142 O141:P142 M144:M152 ACE55 AMA55 AVW55 BFS55 BPO55 BZK55 CJG55 CTC55 DCY55 DMU55 DWQ55 EGM55 EQI55 FAE55 FKA55 FTW55 GDS55 GNO55 GXK55 HHG55 HRC55 IAY55 IKU55 IUQ55 JEM55 JOI55 JYE55 KIA55 KRW55 LBS55 LLO55 LVK55 MFG55 MPC55 MYY55 NIU55 NSQ55 OCM55 OMI55 OWE55 PGA55 PPW55 PZS55 QJO55 QTK55 RDG55 RNC55 RWY55 SGU55 SQQ55 TAM55 TKI55 TUE55 UEA55 UNW55 UXS55 VHO55 VRK55 WBG55 WLC55 WUY55 IM55 SI55 RY56 ABU56 ALQ56 AVM56 BFI56 BPE56 BZA56 CIW56 CSS56 DCO56 DMK56 DWG56 EGC56 EPY56 EZU56 FJQ56 FTM56 GDI56 GNE56 GXA56 HGW56 HQS56 IAO56 IKK56 IUG56 JEC56 JNY56 JXU56 KHQ56 KRM56 LBI56 LLE56 LVA56 MEW56 MOS56 MYO56 NIK56 NSG56 OCC56 OLY56 OVU56 PFQ56 PPM56 PZI56 QJE56 QTA56 RCW56 RMS56 RWO56 SGK56 SQG56 TAC56 TJY56 TTU56 UDQ56 UNM56 UXI56 VHE56 VRA56 WAW56 WKS56 WUO56 IC56 ACE57 AMA57 AVW57 BFS57 BPO57 BZK57 CJG57 CTC57 DCY57 DMU57 DWQ57 EGM57 EQI57 FAE57 FKA57 FTW57 GDS57 GNO57 GXK57 HHG57 HRC57 IAY57 IKU57 IUQ57 JEM57 JOI57 JYE57 KIA57 KRW57 LBS57 LLO57 LVK57 MFG57 MPC57 MYY57 NIU57 NSQ57 OCM57 OMI57 OWE57 PGA57 PPW57 PZS57 QJO57 QTK57 RDG57 RNC57 RWY57 SGU57 SQQ57 TAM57 TKI57 TUE57 UEA57 UNW57 UXS57 VHO57 VRK57 WBG57 WLC57 WUY57 IM57 SI57 RY58 ABU58 ALQ58 AVM58 BFI58 BPE58 BZA58 CIW58 CSS58 DCO58 DMK58 DWG58 EGC58 EPY58 EZU58 FJQ58 FTM58 GDI58 GNE58 GXA58 HGW58 HQS58 IAO58 IKK58 IUG58 JEC58 JNY58 JXU58 KHQ58 KRM58 LBI58 LLE58 LVA58 MEW58 MOS58 MYO58 NIK58 NSG58 OCC58 OLY58 OVU58 PFQ58 PPM58 PZI58 QJE58 QTA58 RCW58 RMS58 RWO58 SGK58 SQG58 TAC58 TJY58 TTU58 UDQ58 UNM58 UXI58 VHE58 VRA58 WAW58 WKS58 WUO58 IC58 SI59 ACE59 AMA59 AVW59 BFS59 BPO59 BZK59 CJG59 CTC59 DCY59 DMU59 DWQ59 EGM59 EQI59 FAE59 FKA59 FTW59 GDS59 GNO59 GXK59 HHG59 HRC59 IAY59 IKU59 IUQ59 JEM59 JOI59 JYE59 KIA59 KRW59 LBS59 LLO59 LVK59 MFG59 MPC59 MYY59 NIU59 NSQ59 OCM59 OMI59 OWE59 PGA59 PPW59 PZS59 QJO59 QTK59 RDG59 RNC59 RWY59 SGU59 SQQ59 TAM59 TKI59 TUE59 UEA59 UNW59 UXS59 VHO59 VRK59 WBG59 WLC59 WUY59 IM59 RY60 ABU60 ALQ60 AVM60 BFI60 BPE60 BZA60 CIW60 CSS60 DCO60 DMK60 DWG60 EGC60 EPY60 EZU60 FJQ60 FTM60 GDI60 GNE60 GXA60 HGW60 HQS60 IAO60 IKK60 IUG60 JEC60 JNY60 JXU60 KHQ60 KRM60 LBI60 LLE60 LVA60 MEW60 MOS60 MYO60 NIK60 NSG60 OCC60 OLY60 OVU60 PFQ60 PPM60 PZI60 QJE60 QTA60 RCW60 RMS60 RWO60 SGK60 SQG60 TAC60 TJY60 TTU60 UDQ60 UNM60 UXI60 VHE60 VRA60 WAW60 WKS60 WUO60 IC60 IM61:IM62 SI61:SI62 ACE61:ACE62 AMA61:AMA62 AVW61:AVW62 BFS61:BFS62 BPO61:BPO62 BZK61:BZK62 CJG61:CJG62 CTC61:CTC62 DCY61:DCY62 DMU61:DMU62 DWQ61:DWQ62 EGM61:EGM62 EQI61:EQI62 FAE61:FAE62 FKA61:FKA62 FTW61:FTW62 GDS61:GDS62 GNO61:GNO62 GXK61:GXK62 HHG61:HHG62 HRC61:HRC62 IAY61:IAY62 IKU61:IKU62 IUQ61:IUQ62 JEM61:JEM62 JOI61:JOI62 JYE61:JYE62 KIA61:KIA62 KRW61:KRW62 LBS61:LBS62 LLO61:LLO62 LVK61:LVK62 MFG61:MFG62 MPC61:MPC62 MYY61:MYY62 NIU61:NIU62 NSQ61:NSQ62 OCM61:OCM62 OMI61:OMI62 OWE61:OWE62 PGA61:PGA62 PPW61:PPW62 PZS61:PZS62 QJO61:QJO62 QTK61:QTK62 RDG61:RDG62 RNC61:RNC62 RWY61:RWY62 SGU61:SGU62 SQQ61:SQQ62 TAM61:TAM62 TKI61:TKI62 TUE61:TUE62 UEA61:UEA62 UNW61:UNW62 UXS61:UXS62 VHO61:VHO62 VRK61:VRK62 WBG61:WBG62 WLC61:WLC62 WUY61:WUY62 RY63 ABU63 ALQ63 AVM63 BFI63 BPE63 BZA63 CIW63 CSS63 DCO63 DMK63 DWG63 EGC63 EPY63 EZU63 FJQ63 FTM63 GDI63 GNE63 GXA63 HGW63 HQS63 IAO63 IKK63 IUG63 JEC63 JNY63 JXU63 KHQ63 KRM63 LBI63 LLE63 LVA63 MEW63 MOS63 MYO63 NIK63 NSG63 OCC63 OLY63 OVU63 PFQ63 PPM63 PZI63 QJE63 QTA63 RCW63 RMS63 RWO63 SGK63 SQG63 TAC63 TJY63 TTU63 UDQ63 UNM63 UXI63 VHE63 VRA63 WAW63 WKS63 WUO63 IC63 WUY64 IM64 SI64 ACE64 AMA64 AVW64 BFS64 BPO64 BZK64 CJG64 CTC64 DCY64 DMU64 DWQ64 EGM64 EQI64 FAE64 FKA64 FTW64 GDS64 GNO64 GXK64 HHG64 HRC64 IAY64 IKU64 IUQ64 JEM64 JOI64 JYE64 KIA64 KRW64 LBS64 LLO64 LVK64 MFG64 MPC64 MYY64 NIU64 NSQ64 OCM64 OMI64 OWE64 PGA64 PPW64 PZS64 QJO64 QTK64 RDG64 RNC64 RWY64 SGU64 SQQ64 TAM64 TKI64 TUE64 UEA64 UNW64 UXS64 VHO64 VRK64 WBG64 WLC64 RY65 ABU65 ALQ65 AVM65 BFI65 BPE65 BZA65 CIW65 CSS65 DCO65 DMK65 DWG65 EGC65 EPY65 EZU65 FJQ65 FTM65 GDI65 GNE65 GXA65 HGW65 HQS65 IAO65 IKK65 IUG65 JEC65 JNY65 JXU65 KHQ65 KRM65 LBI65 LLE65 LVA65 MEW65 MOS65 MYO65 NIK65 NSG65 OCC65 OLY65 OVU65 PFQ65 PPM65 PZI65 QJE65 QTA65 RCW65 RMS65 RWO65 SGK65 SQG65 TAC65 TJY65 TTU65 UDQ65 UNM65 UXI65 VHE65 VRA65 WAW65 WKS65 WUO65 IC65 WLC66 WUY66 IM66 SI66 ACE66 AMA66 AVW66 BFS66 BPO66 BZK66 CJG66 CTC66 DCY66 DMU66 DWQ66 EGM66 EQI66 FAE66 FKA66 FTW66 GDS66 GNO66 GXK66 HHG66 HRC66 IAY66 IKU66 IUQ66 JEM66 JOI66 JYE66 KIA66 KRW66 LBS66 LLO66 LVK66 MFG66 MPC66 MYY66 NIU66 NSQ66 OCM66 OMI66 OWE66 PGA66 PPW66 PZS66 QJO66 QTK66 RDG66 RNC66 RWY66 SGU66 SQQ66 TAM66 TKI66 TUE66 UEA66 UNW66 UXS66 VHO66 VRK66 WBG66 RY67 ABU67 ALQ67 AVM67 BFI67 BPE67 BZA67 CIW67 CSS67 DCO67 DMK67 DWG67 EGC67 EPY67 EZU67 FJQ67 FTM67 GDI67 GNE67 GXA67 HGW67 HQS67 IAO67 IKK67 IUG67 JEC67 JNY67 JXU67 KHQ67 KRM67 LBI67 LLE67 LVA67 MEW67 MOS67 MYO67 NIK67 NSG67 OCC67 OLY67 OVU67 PFQ67 PPM67 PZI67 QJE67 QTA67 RCW67 RMS67 RWO67 SGK67 SQG67 TAC67 TJY67 TTU67 UDQ67 UNM67 UXI67 VHE67 VRA67 WAW67 WKS67 WUO67 IC67 WBG68 WLC68 WUY68 IM68 SI68 ACE68 AMA68 AVW68 BFS68 BPO68 BZK68 CJG68 CTC68 DCY68 DMU68 DWQ68 EGM68 EQI68 FAE68 FKA68 FTW68 GDS68 GNO68 GXK68 HHG68 HRC68 IAY68 IKU68 IUQ68 JEM68 JOI68 JYE68 KIA68 KRW68 LBS68 LLO68 LVK68 MFG68 MPC68 MYY68 NIU68 NSQ68 OCM68 OMI68 OWE68 PGA68 PPW68 PZS68 QJO68 QTK68 RDG68 RNC68 RWY68 SGU68 SQQ68 TAM68 TKI68 TUE68 UEA68 UNW68 UXS68 VHO68 VRK68 RY69 ABU69 ALQ69 AVM69 BFI69 BPE69 BZA69 CIW69 CSS69 DCO69 DMK69 DWG69 EGC69 EPY69 EZU69 FJQ69 FTM69 GDI69 GNE69 GXA69 HGW69 HQS69 IAO69 IKK69 IUG69 JEC69 JNY69 JXU69 KHQ69 KRM69 LBI69 LLE69 LVA69 MEW69 MOS69 MYO69 NIK69 NSG69 OCC69 OLY69 OVU69 PFQ69 PPM69 PZI69 QJE69 QTA69 RCW69 RMS69 RWO69 SGK69 SQG69 TAC69 TJY69 TTU69 UDQ69 UNM69 UXI69 VHE69 VRA69 WAW69 WKS69 WUO69 IC69 VRK70 WBG70 WLC70 WUY70 IM70 SI70 ACE70 AMA70 AVW70 BFS70 BPO70 BZK70 CJG70 CTC70 DCY70 DMU70 DWQ70 EGM70 EQI70 FAE70 FKA70 FTW70 GDS70 GNO70 GXK70 HHG70 HRC70 IAY70 IKU70 IUQ70 JEM70 JOI70 JYE70 KIA70 KRW70 LBS70 LLO70 LVK70 MFG70 MPC70 MYY70 NIU70 NSQ70 OCM70 OMI70 OWE70 PGA70 PPW70 PZS70 QJO70 QTK70 RDG70 RNC70 RWY70 SGU70 SQQ70 TAM70 TKI70 TUE70 UEA70 UNW70 UXS70 VHO70 RY71 ABU71 ALQ71 AVM71 BFI71 BPE71 BZA71 CIW71 CSS71 DCO71 DMK71 DWG71 EGC71 EPY71 EZU71 FJQ71 FTM71 GDI71 GNE71 GXA71 HGW71 HQS71 IAO71 IKK71 IUG71 JEC71 JNY71 JXU71 KHQ71 KRM71 LBI71 LLE71 LVA71 MEW71 MOS71 MYO71 NIK71 NSG71 OCC71 OLY71 OVU71 PFQ71 PPM71 PZI71 QJE71 QTA71 RCW71 RMS71 RWO71 SGK71 SQG71 TAC71 TJY71 TTU71 UDQ71 UNM71 UXI71 VHE71 VRA71 WAW71 WKS71 WUO71 IC71 VHO72 L55:L75 O55:O77 VRK72 WBG72 WLC72 WUY72 IM72 SI72 ACE72 AMA72 AVW72 BFS72 BPO72 BZK72 CJG72 CTC72 DCY72 DMU72 DWQ72 EGM72 EQI72 FAE72 FKA72 FTW72 GDS72 GNO72 GXK72 HHG72 HRC72 IAY72 IKU72 IUQ72 JEM72 JOI72 JYE72 KIA72 KRW72 LBS72 LLO72 LVK72 MFG72 MPC72 MYY72 NIU72 NSQ72 OCM72 OMI72 OWE72 PGA72 PPW72 PZS72 QJO72 QTK72 RDG72 RNC72 RWY72 SGU72 SQQ72 TAM72 TKI72 TUE72 UEA72 UNW72 UXS72 RY73 ABU73 ALQ73 AVM73 BFI73 BPE73 BZA73 CIW73 CSS73 DCO73 DMK73 DWG73 EGC73 EPY73 EZU73 FJQ73 FTM73 GDI73 GNE73 GXA73 HGW73 HQS73 IAO73 IKK73 IUG73 JEC73 JNY73 JXU73 KHQ73 KRM73 LBI73 LLE73 LVA73 MEW73 MOS73 MYO73 NIK73 NSG73 OCC73 OLY73 OVU73 PFQ73 PPM73 PZI73 QJE73 QTA73 RCW73 RMS73 RWO73 SGK73 SQG73 TAC73 TJY73 TTU73 UDQ73 UNM73 UXI73 VHE73 VRA73 WAW73 WKS73 WUO73 IC73 UXS74 UNW76 VHO74 VRK74 WBG74 WLC74 WUY74 IM74 SI74 ACE74 AMA74 AVW74 BFS74 BPO74 BZK74 CJG74 CTC74 DCY74 DMU74 DWQ74 EGM74 EQI74 FAE74 FKA74 FTW74 GDS74 GNO74 GXK74 HHG74 HRC74 IAY74 IKU74 IUQ74 JEM74 JOI74 JYE74 KIA74 KRW74 LBS74 LLO74 LVK74 MFG74 MPC74 MYY74 NIU74 NSQ74 OCM74 OMI74 OWE74 PGA74 PPW74 PZS74 QJO74 QTK74 RDG74 RNC74 RWY74 SGU74 SQQ74 TAM74 TKI74 TUE74 UEA74 UNW74 RY75 ABU75 ALQ75 AVM75 BFI75 BPE75 BZA75 CIW75 CSS75 DCO75 DMK75 DWG75 EGC75 EPY75 EZU75 FJQ75 FTM75 GDI75 GNE75 GXA75 HGW75 HQS75 IAO75 IKK75 IUG75 JEC75 JNY75 JXU75 KHQ75 KRM75 LBI75 LLE75 LVA75 MEW75 MOS75 MYO75 NIK75 NSG75 OCC75 OLY75 OVU75 PFQ75 PPM75 PZI75 QJE75 QTA75 RCW75 RMS75 RWO75 SGK75 SQG75 TAC75 TJY75 TTU75 UDQ75 UNM75 UXI75 VHE75 VRA75 WAW75 WKS75 WUO75 IC75 UEA76 ABU77 ALQ77 AVM77 BFI77 BPE77 BZA77 CIW77 CSS77 DCO77 DMK77 DWG77 EGC77 EPY77 EZU77 FJQ77 FTM77 GDI77 GNE77 GXA77 HGW77 HQS77 IAO77 IKK77 IUG77 JEC77 JNY77 JXU77 KHQ77 KRM77 LBI77 LLE77 LVA77 MEW77 MOS77 MYO77 NIK77 NSG77 OCC77 OLY77 OVU77 PFQ77 PPM77 PZI77 QJE77 QTA77 RCW77 RMS77 RWO77 SGK77 SQG77 TAC77 TJY77 TTU77 UDQ77 UNM77 UXI77 VHE77 VRA77 WAW77 WKS77 WUO77 IC77 WLF90 WBJ90 VRN90 VHR90 UXV90 UNZ90 UED90 TUH90 TKL90 TAP90 SQT90 SGX90 RXB90 RNF90 RDJ90 QTN90 QJR90 PZV90 PPZ90 PGD90 OWH90 OML90 OCP90 NST90 NIX90 MZB90 MPF90 MFJ90 LVN90 LLR90 LBV90 KRZ90 KID90 JYH90 JOL90 JEP90 IUT90 IKX90 IBB90 HRF90 HHJ90 GXN90 GNR90 GDV90 FTZ90 FKD90 FAH90 EQL90 EGP90 DWT90 DMX90 DDB90 CTF90 CJJ90 BZN90 BPR90 BFV90 AVZ90 AMD90 ACH90 SL90 IP90 WVB90 M89:M90 BZH91 CJD91 CSZ91 DCV91 DMR91 DWN91 EGJ91 EQF91 FAB91 FJX91 FTT91 GDP91 GNL91 GXH91 HHD91 HQZ91 IAV91 IKR91 IUN91 JEJ91 JOF91 JYB91 KHX91 KRT91 LBP91 LLL91 LVH91 MFD91 MOZ91 MYV91 NIR91 NSN91 OCJ91 OMF91 OWB91 PFX91 PPT91 PZP91 QJL91 QTH91 RDD91 RMZ91 RWV91 SGR91 SQN91 TAJ91 TKF91 TUB91 UDX91 UNT91 UXP91 VHL91 VRH91 WBD91 WKZ91 WUV91 IJ91 SF91 ACB91 ALX91 AVT91 BFP91 ACN97 AMJ97 AWF97 BGB97 BPX97 BZT97 CJP97 CTL97 DDH97 DND97 DWZ97 EGV97 EQR97 FAN97 FKJ97 FUF97 GEB97 GNX97 GXT97 HHP97 HRL97 IBH97 ILD97 IUZ97 JEV97 JOR97 JYN97 KIJ97 KSF97 LCB97 LLX97 LVT97 MFP97 MPL97 MZH97 NJD97 NSZ97 OCV97 OMR97 OWN97 PGJ97 PQF97 QAB97 QJX97 QTT97 RDP97 RNL97 RXH97 SHD97 SQZ97 TAV97 TKR97 TUN97 UEJ97 UOF97 UYB97 VHX97 VRT97 WBP97 WLL97 WVH97 IV97 SR97 ACN99 AMJ99 AWF99 BGB99 BPX99 BZT99 CJP99 CTL99 DDH99 DND99 DWZ99 EGV99 EQR99 FAN99 FKJ99 FUF99 GEB99 GNX99 GXT99 HHP99 HRL99 IBH99 ILD99 IUZ99 JEV99 JOR99 JYN99 KIJ99 KSF99 LCB99 LLX99 LVT99 MFP99 MPL99 MZH99 NJD99 NSZ99 OCV99 OMR99 OWN99 PGJ99 PQF99 QAB99 QJX99 QTT99 RDP99 RNL99 RXH99 SHD99 SQZ99 TAV99 TKR99 TUN99 UEJ99 UOF99 UYB99 VHX99 VRT99 WBP99 WLL99 WVH99 IV99 SR99 ACN101 AMJ101 AWF101 BGB101 BPX101 BZT101 CJP101 CTL101 DDH101 DND101 DWZ101 EGV101 EQR101 FAN101 FKJ101 FUF101 GEB101 GNX101 GXT101 HHP101 HRL101 IBH101 ILD101 IUZ101 JEV101 JOR101 JYN101 KIJ101 KSF101 LCB101 LLX101 LVT101 MFP101 MPL101 MZH101 NJD101 NSZ101 OCV101 OMR101 OWN101 PGJ101 PQF101 QAB101 QJX101 QTT101 RDP101 RNL101 RXH101 SHD101 SQZ101 TAV101 TKR101 TUN101 UEJ101 UOF101 UYB101 VHX101 VRT101 WBP101 WLL101 WVH101 IV101 SR101 ACN103 AMJ103 AWF103 BGB103 BPX103 BZT103 CJP103 CTL103 DDH103 DND103 DWZ103 EGV103 EQR103 FAN103 FKJ103 FUF103 GEB103 GNX103 GXT103 HHP103 HRL103 IBH103 ILD103 IUZ103 JEV103 JOR103 JYN103 KIJ103 KSF103 LCB103 LLX103 LVT103 MFP103 MPL103 MZH103 NJD103 NSZ103 OCV103 OMR103 OWN103 PGJ103 PQF103 QAB103 QJX103 QTT103 RDP103 RNL103 RXH103 SHD103 SQZ103 TAV103 TKR103 TUN103 UEJ103 UOF103 UYB103 VHX103 VRT103 WBP103 WLL103 WVH103 IV103 SR103 M94:M133 P96:P111 AMJ105 AWF105 BGB105 BPX105 BZT105 CJP105 CTL105 DDH105 DND105 DWZ105 EGV105 EQR105 FAN105 FKJ105 FUF105 GEB105 GNX105 GXT105 HHP105 HRL105 IBH105 ILD105 IUZ105 JEV105 JOR105 JYN105 KIJ105 KSF105 LCB105 LLX105 LVT105 MFP105 MPL105 MZH105 NJD105 NSZ105 OCV105 OMR105 OWN105 PGJ105 PQF105 QAB105 QJX105 QTT105 RDP105 RNL105 RXH105 SHD105 SQZ105 TAV105 TKR105 TUN105 UEJ105 UOF105 UYB105 VHX105 VRT105 WBP105 WLL105 WVH105 IV105 SR105 ACN105 AMJ135 AWF135 BGB135 BPX135 BZT135 CJP135 CTL135 DDH135 DND135 DWZ135 EGV135 EQR135 FAN135 FKJ135 FUF135 GEB135 GNX135 GXT135 HHP135 HRL135 IBH135 ILD135 IUZ135 JEV135 JOR135 JYN135 KIJ135 KSF135 LCB135 LLX135 LVT135 MFP135 MPL135 MZH135 NJD135 NSZ135 OCV135 OMR135 OWN135 PGJ135 PQF135 QAB135 QJX135 QTT135 RDP135 RNL135 RXH135 SHD135 SQZ135 TAV135 TKR135 TUN135 UEJ135 UOF135 UYB135 VHX135 VRT135 WBP135 WLL135 WVH135 IV135 SR135 M158:M766 P158:P167">
      <formula1>Приоритет_закупок</formula1>
    </dataValidation>
    <dataValidation type="list" allowBlank="1" showInputMessage="1" showErrorMessage="1" sqref="WVR982978:WVR983806 L65474:L66302 JF65474:JF66302 TB65474:TB66302 ACX65474:ACX66302 AMT65474:AMT66302 AWP65474:AWP66302 BGL65474:BGL66302 BQH65474:BQH66302 CAD65474:CAD66302 CJZ65474:CJZ66302 CTV65474:CTV66302 DDR65474:DDR66302 DNN65474:DNN66302 DXJ65474:DXJ66302 EHF65474:EHF66302 ERB65474:ERB66302 FAX65474:FAX66302 FKT65474:FKT66302 FUP65474:FUP66302 GEL65474:GEL66302 GOH65474:GOH66302 GYD65474:GYD66302 HHZ65474:HHZ66302 HRV65474:HRV66302 IBR65474:IBR66302 ILN65474:ILN66302 IVJ65474:IVJ66302 JFF65474:JFF66302 JPB65474:JPB66302 JYX65474:JYX66302 KIT65474:KIT66302 KSP65474:KSP66302 LCL65474:LCL66302 LMH65474:LMH66302 LWD65474:LWD66302 MFZ65474:MFZ66302 MPV65474:MPV66302 MZR65474:MZR66302 NJN65474:NJN66302 NTJ65474:NTJ66302 ODF65474:ODF66302 ONB65474:ONB66302 OWX65474:OWX66302 PGT65474:PGT66302 PQP65474:PQP66302 QAL65474:QAL66302 QKH65474:QKH66302 QUD65474:QUD66302 RDZ65474:RDZ66302 RNV65474:RNV66302 RXR65474:RXR66302 SHN65474:SHN66302 SRJ65474:SRJ66302 TBF65474:TBF66302 TLB65474:TLB66302 TUX65474:TUX66302 UET65474:UET66302 UOP65474:UOP66302 UYL65474:UYL66302 VIH65474:VIH66302 VSD65474:VSD66302 WBZ65474:WBZ66302 WLV65474:WLV66302 WVR65474:WVR66302 L131010:L131838 JF131010:JF131838 TB131010:TB131838 ACX131010:ACX131838 AMT131010:AMT131838 AWP131010:AWP131838 BGL131010:BGL131838 BQH131010:BQH131838 CAD131010:CAD131838 CJZ131010:CJZ131838 CTV131010:CTV131838 DDR131010:DDR131838 DNN131010:DNN131838 DXJ131010:DXJ131838 EHF131010:EHF131838 ERB131010:ERB131838 FAX131010:FAX131838 FKT131010:FKT131838 FUP131010:FUP131838 GEL131010:GEL131838 GOH131010:GOH131838 GYD131010:GYD131838 HHZ131010:HHZ131838 HRV131010:HRV131838 IBR131010:IBR131838 ILN131010:ILN131838 IVJ131010:IVJ131838 JFF131010:JFF131838 JPB131010:JPB131838 JYX131010:JYX131838 KIT131010:KIT131838 KSP131010:KSP131838 LCL131010:LCL131838 LMH131010:LMH131838 LWD131010:LWD131838 MFZ131010:MFZ131838 MPV131010:MPV131838 MZR131010:MZR131838 NJN131010:NJN131838 NTJ131010:NTJ131838 ODF131010:ODF131838 ONB131010:ONB131838 OWX131010:OWX131838 PGT131010:PGT131838 PQP131010:PQP131838 QAL131010:QAL131838 QKH131010:QKH131838 QUD131010:QUD131838 RDZ131010:RDZ131838 RNV131010:RNV131838 RXR131010:RXR131838 SHN131010:SHN131838 SRJ131010:SRJ131838 TBF131010:TBF131838 TLB131010:TLB131838 TUX131010:TUX131838 UET131010:UET131838 UOP131010:UOP131838 UYL131010:UYL131838 VIH131010:VIH131838 VSD131010:VSD131838 WBZ131010:WBZ131838 WLV131010:WLV131838 WVR131010:WVR131838 L196546:L197374 JF196546:JF197374 TB196546:TB197374 ACX196546:ACX197374 AMT196546:AMT197374 AWP196546:AWP197374 BGL196546:BGL197374 BQH196546:BQH197374 CAD196546:CAD197374 CJZ196546:CJZ197374 CTV196546:CTV197374 DDR196546:DDR197374 DNN196546:DNN197374 DXJ196546:DXJ197374 EHF196546:EHF197374 ERB196546:ERB197374 FAX196546:FAX197374 FKT196546:FKT197374 FUP196546:FUP197374 GEL196546:GEL197374 GOH196546:GOH197374 GYD196546:GYD197374 HHZ196546:HHZ197374 HRV196546:HRV197374 IBR196546:IBR197374 ILN196546:ILN197374 IVJ196546:IVJ197374 JFF196546:JFF197374 JPB196546:JPB197374 JYX196546:JYX197374 KIT196546:KIT197374 KSP196546:KSP197374 LCL196546:LCL197374 LMH196546:LMH197374 LWD196546:LWD197374 MFZ196546:MFZ197374 MPV196546:MPV197374 MZR196546:MZR197374 NJN196546:NJN197374 NTJ196546:NTJ197374 ODF196546:ODF197374 ONB196546:ONB197374 OWX196546:OWX197374 PGT196546:PGT197374 PQP196546:PQP197374 QAL196546:QAL197374 QKH196546:QKH197374 QUD196546:QUD197374 RDZ196546:RDZ197374 RNV196546:RNV197374 RXR196546:RXR197374 SHN196546:SHN197374 SRJ196546:SRJ197374 TBF196546:TBF197374 TLB196546:TLB197374 TUX196546:TUX197374 UET196546:UET197374 UOP196546:UOP197374 UYL196546:UYL197374 VIH196546:VIH197374 VSD196546:VSD197374 WBZ196546:WBZ197374 WLV196546:WLV197374 WVR196546:WVR197374 L262082:L262910 JF262082:JF262910 TB262082:TB262910 ACX262082:ACX262910 AMT262082:AMT262910 AWP262082:AWP262910 BGL262082:BGL262910 BQH262082:BQH262910 CAD262082:CAD262910 CJZ262082:CJZ262910 CTV262082:CTV262910 DDR262082:DDR262910 DNN262082:DNN262910 DXJ262082:DXJ262910 EHF262082:EHF262910 ERB262082:ERB262910 FAX262082:FAX262910 FKT262082:FKT262910 FUP262082:FUP262910 GEL262082:GEL262910 GOH262082:GOH262910 GYD262082:GYD262910 HHZ262082:HHZ262910 HRV262082:HRV262910 IBR262082:IBR262910 ILN262082:ILN262910 IVJ262082:IVJ262910 JFF262082:JFF262910 JPB262082:JPB262910 JYX262082:JYX262910 KIT262082:KIT262910 KSP262082:KSP262910 LCL262082:LCL262910 LMH262082:LMH262910 LWD262082:LWD262910 MFZ262082:MFZ262910 MPV262082:MPV262910 MZR262082:MZR262910 NJN262082:NJN262910 NTJ262082:NTJ262910 ODF262082:ODF262910 ONB262082:ONB262910 OWX262082:OWX262910 PGT262082:PGT262910 PQP262082:PQP262910 QAL262082:QAL262910 QKH262082:QKH262910 QUD262082:QUD262910 RDZ262082:RDZ262910 RNV262082:RNV262910 RXR262082:RXR262910 SHN262082:SHN262910 SRJ262082:SRJ262910 TBF262082:TBF262910 TLB262082:TLB262910 TUX262082:TUX262910 UET262082:UET262910 UOP262082:UOP262910 UYL262082:UYL262910 VIH262082:VIH262910 VSD262082:VSD262910 WBZ262082:WBZ262910 WLV262082:WLV262910 WVR262082:WVR262910 L327618:L328446 JF327618:JF328446 TB327618:TB328446 ACX327618:ACX328446 AMT327618:AMT328446 AWP327618:AWP328446 BGL327618:BGL328446 BQH327618:BQH328446 CAD327618:CAD328446 CJZ327618:CJZ328446 CTV327618:CTV328446 DDR327618:DDR328446 DNN327618:DNN328446 DXJ327618:DXJ328446 EHF327618:EHF328446 ERB327618:ERB328446 FAX327618:FAX328446 FKT327618:FKT328446 FUP327618:FUP328446 GEL327618:GEL328446 GOH327618:GOH328446 GYD327618:GYD328446 HHZ327618:HHZ328446 HRV327618:HRV328446 IBR327618:IBR328446 ILN327618:ILN328446 IVJ327618:IVJ328446 JFF327618:JFF328446 JPB327618:JPB328446 JYX327618:JYX328446 KIT327618:KIT328446 KSP327618:KSP328446 LCL327618:LCL328446 LMH327618:LMH328446 LWD327618:LWD328446 MFZ327618:MFZ328446 MPV327618:MPV328446 MZR327618:MZR328446 NJN327618:NJN328446 NTJ327618:NTJ328446 ODF327618:ODF328446 ONB327618:ONB328446 OWX327618:OWX328446 PGT327618:PGT328446 PQP327618:PQP328446 QAL327618:QAL328446 QKH327618:QKH328446 QUD327618:QUD328446 RDZ327618:RDZ328446 RNV327618:RNV328446 RXR327618:RXR328446 SHN327618:SHN328446 SRJ327618:SRJ328446 TBF327618:TBF328446 TLB327618:TLB328446 TUX327618:TUX328446 UET327618:UET328446 UOP327618:UOP328446 UYL327618:UYL328446 VIH327618:VIH328446 VSD327618:VSD328446 WBZ327618:WBZ328446 WLV327618:WLV328446 WVR327618:WVR328446 L393154:L393982 JF393154:JF393982 TB393154:TB393982 ACX393154:ACX393982 AMT393154:AMT393982 AWP393154:AWP393982 BGL393154:BGL393982 BQH393154:BQH393982 CAD393154:CAD393982 CJZ393154:CJZ393982 CTV393154:CTV393982 DDR393154:DDR393982 DNN393154:DNN393982 DXJ393154:DXJ393982 EHF393154:EHF393982 ERB393154:ERB393982 FAX393154:FAX393982 FKT393154:FKT393982 FUP393154:FUP393982 GEL393154:GEL393982 GOH393154:GOH393982 GYD393154:GYD393982 HHZ393154:HHZ393982 HRV393154:HRV393982 IBR393154:IBR393982 ILN393154:ILN393982 IVJ393154:IVJ393982 JFF393154:JFF393982 JPB393154:JPB393982 JYX393154:JYX393982 KIT393154:KIT393982 KSP393154:KSP393982 LCL393154:LCL393982 LMH393154:LMH393982 LWD393154:LWD393982 MFZ393154:MFZ393982 MPV393154:MPV393982 MZR393154:MZR393982 NJN393154:NJN393982 NTJ393154:NTJ393982 ODF393154:ODF393982 ONB393154:ONB393982 OWX393154:OWX393982 PGT393154:PGT393982 PQP393154:PQP393982 QAL393154:QAL393982 QKH393154:QKH393982 QUD393154:QUD393982 RDZ393154:RDZ393982 RNV393154:RNV393982 RXR393154:RXR393982 SHN393154:SHN393982 SRJ393154:SRJ393982 TBF393154:TBF393982 TLB393154:TLB393982 TUX393154:TUX393982 UET393154:UET393982 UOP393154:UOP393982 UYL393154:UYL393982 VIH393154:VIH393982 VSD393154:VSD393982 WBZ393154:WBZ393982 WLV393154:WLV393982 WVR393154:WVR393982 L458690:L459518 JF458690:JF459518 TB458690:TB459518 ACX458690:ACX459518 AMT458690:AMT459518 AWP458690:AWP459518 BGL458690:BGL459518 BQH458690:BQH459518 CAD458690:CAD459518 CJZ458690:CJZ459518 CTV458690:CTV459518 DDR458690:DDR459518 DNN458690:DNN459518 DXJ458690:DXJ459518 EHF458690:EHF459518 ERB458690:ERB459518 FAX458690:FAX459518 FKT458690:FKT459518 FUP458690:FUP459518 GEL458690:GEL459518 GOH458690:GOH459518 GYD458690:GYD459518 HHZ458690:HHZ459518 HRV458690:HRV459518 IBR458690:IBR459518 ILN458690:ILN459518 IVJ458690:IVJ459518 JFF458690:JFF459518 JPB458690:JPB459518 JYX458690:JYX459518 KIT458690:KIT459518 KSP458690:KSP459518 LCL458690:LCL459518 LMH458690:LMH459518 LWD458690:LWD459518 MFZ458690:MFZ459518 MPV458690:MPV459518 MZR458690:MZR459518 NJN458690:NJN459518 NTJ458690:NTJ459518 ODF458690:ODF459518 ONB458690:ONB459518 OWX458690:OWX459518 PGT458690:PGT459518 PQP458690:PQP459518 QAL458690:QAL459518 QKH458690:QKH459518 QUD458690:QUD459518 RDZ458690:RDZ459518 RNV458690:RNV459518 RXR458690:RXR459518 SHN458690:SHN459518 SRJ458690:SRJ459518 TBF458690:TBF459518 TLB458690:TLB459518 TUX458690:TUX459518 UET458690:UET459518 UOP458690:UOP459518 UYL458690:UYL459518 VIH458690:VIH459518 VSD458690:VSD459518 WBZ458690:WBZ459518 WLV458690:WLV459518 WVR458690:WVR459518 L524226:L525054 JF524226:JF525054 TB524226:TB525054 ACX524226:ACX525054 AMT524226:AMT525054 AWP524226:AWP525054 BGL524226:BGL525054 BQH524226:BQH525054 CAD524226:CAD525054 CJZ524226:CJZ525054 CTV524226:CTV525054 DDR524226:DDR525054 DNN524226:DNN525054 DXJ524226:DXJ525054 EHF524226:EHF525054 ERB524226:ERB525054 FAX524226:FAX525054 FKT524226:FKT525054 FUP524226:FUP525054 GEL524226:GEL525054 GOH524226:GOH525054 GYD524226:GYD525054 HHZ524226:HHZ525054 HRV524226:HRV525054 IBR524226:IBR525054 ILN524226:ILN525054 IVJ524226:IVJ525054 JFF524226:JFF525054 JPB524226:JPB525054 JYX524226:JYX525054 KIT524226:KIT525054 KSP524226:KSP525054 LCL524226:LCL525054 LMH524226:LMH525054 LWD524226:LWD525054 MFZ524226:MFZ525054 MPV524226:MPV525054 MZR524226:MZR525054 NJN524226:NJN525054 NTJ524226:NTJ525054 ODF524226:ODF525054 ONB524226:ONB525054 OWX524226:OWX525054 PGT524226:PGT525054 PQP524226:PQP525054 QAL524226:QAL525054 QKH524226:QKH525054 QUD524226:QUD525054 RDZ524226:RDZ525054 RNV524226:RNV525054 RXR524226:RXR525054 SHN524226:SHN525054 SRJ524226:SRJ525054 TBF524226:TBF525054 TLB524226:TLB525054 TUX524226:TUX525054 UET524226:UET525054 UOP524226:UOP525054 UYL524226:UYL525054 VIH524226:VIH525054 VSD524226:VSD525054 WBZ524226:WBZ525054 WLV524226:WLV525054 WVR524226:WVR525054 L589762:L590590 JF589762:JF590590 TB589762:TB590590 ACX589762:ACX590590 AMT589762:AMT590590 AWP589762:AWP590590 BGL589762:BGL590590 BQH589762:BQH590590 CAD589762:CAD590590 CJZ589762:CJZ590590 CTV589762:CTV590590 DDR589762:DDR590590 DNN589762:DNN590590 DXJ589762:DXJ590590 EHF589762:EHF590590 ERB589762:ERB590590 FAX589762:FAX590590 FKT589762:FKT590590 FUP589762:FUP590590 GEL589762:GEL590590 GOH589762:GOH590590 GYD589762:GYD590590 HHZ589762:HHZ590590 HRV589762:HRV590590 IBR589762:IBR590590 ILN589762:ILN590590 IVJ589762:IVJ590590 JFF589762:JFF590590 JPB589762:JPB590590 JYX589762:JYX590590 KIT589762:KIT590590 KSP589762:KSP590590 LCL589762:LCL590590 LMH589762:LMH590590 LWD589762:LWD590590 MFZ589762:MFZ590590 MPV589762:MPV590590 MZR589762:MZR590590 NJN589762:NJN590590 NTJ589762:NTJ590590 ODF589762:ODF590590 ONB589762:ONB590590 OWX589762:OWX590590 PGT589762:PGT590590 PQP589762:PQP590590 QAL589762:QAL590590 QKH589762:QKH590590 QUD589762:QUD590590 RDZ589762:RDZ590590 RNV589762:RNV590590 RXR589762:RXR590590 SHN589762:SHN590590 SRJ589762:SRJ590590 TBF589762:TBF590590 TLB589762:TLB590590 TUX589762:TUX590590 UET589762:UET590590 UOP589762:UOP590590 UYL589762:UYL590590 VIH589762:VIH590590 VSD589762:VSD590590 WBZ589762:WBZ590590 WLV589762:WLV590590 WVR589762:WVR590590 L655298:L656126 JF655298:JF656126 TB655298:TB656126 ACX655298:ACX656126 AMT655298:AMT656126 AWP655298:AWP656126 BGL655298:BGL656126 BQH655298:BQH656126 CAD655298:CAD656126 CJZ655298:CJZ656126 CTV655298:CTV656126 DDR655298:DDR656126 DNN655298:DNN656126 DXJ655298:DXJ656126 EHF655298:EHF656126 ERB655298:ERB656126 FAX655298:FAX656126 FKT655298:FKT656126 FUP655298:FUP656126 GEL655298:GEL656126 GOH655298:GOH656126 GYD655298:GYD656126 HHZ655298:HHZ656126 HRV655298:HRV656126 IBR655298:IBR656126 ILN655298:ILN656126 IVJ655298:IVJ656126 JFF655298:JFF656126 JPB655298:JPB656126 JYX655298:JYX656126 KIT655298:KIT656126 KSP655298:KSP656126 LCL655298:LCL656126 LMH655298:LMH656126 LWD655298:LWD656126 MFZ655298:MFZ656126 MPV655298:MPV656126 MZR655298:MZR656126 NJN655298:NJN656126 NTJ655298:NTJ656126 ODF655298:ODF656126 ONB655298:ONB656126 OWX655298:OWX656126 PGT655298:PGT656126 PQP655298:PQP656126 QAL655298:QAL656126 QKH655298:QKH656126 QUD655298:QUD656126 RDZ655298:RDZ656126 RNV655298:RNV656126 RXR655298:RXR656126 SHN655298:SHN656126 SRJ655298:SRJ656126 TBF655298:TBF656126 TLB655298:TLB656126 TUX655298:TUX656126 UET655298:UET656126 UOP655298:UOP656126 UYL655298:UYL656126 VIH655298:VIH656126 VSD655298:VSD656126 WBZ655298:WBZ656126 WLV655298:WLV656126 WVR655298:WVR656126 L720834:L721662 JF720834:JF721662 TB720834:TB721662 ACX720834:ACX721662 AMT720834:AMT721662 AWP720834:AWP721662 BGL720834:BGL721662 BQH720834:BQH721662 CAD720834:CAD721662 CJZ720834:CJZ721662 CTV720834:CTV721662 DDR720834:DDR721662 DNN720834:DNN721662 DXJ720834:DXJ721662 EHF720834:EHF721662 ERB720834:ERB721662 FAX720834:FAX721662 FKT720834:FKT721662 FUP720834:FUP721662 GEL720834:GEL721662 GOH720834:GOH721662 GYD720834:GYD721662 HHZ720834:HHZ721662 HRV720834:HRV721662 IBR720834:IBR721662 ILN720834:ILN721662 IVJ720834:IVJ721662 JFF720834:JFF721662 JPB720834:JPB721662 JYX720834:JYX721662 KIT720834:KIT721662 KSP720834:KSP721662 LCL720834:LCL721662 LMH720834:LMH721662 LWD720834:LWD721662 MFZ720834:MFZ721662 MPV720834:MPV721662 MZR720834:MZR721662 NJN720834:NJN721662 NTJ720834:NTJ721662 ODF720834:ODF721662 ONB720834:ONB721662 OWX720834:OWX721662 PGT720834:PGT721662 PQP720834:PQP721662 QAL720834:QAL721662 QKH720834:QKH721662 QUD720834:QUD721662 RDZ720834:RDZ721662 RNV720834:RNV721662 RXR720834:RXR721662 SHN720834:SHN721662 SRJ720834:SRJ721662 TBF720834:TBF721662 TLB720834:TLB721662 TUX720834:TUX721662 UET720834:UET721662 UOP720834:UOP721662 UYL720834:UYL721662 VIH720834:VIH721662 VSD720834:VSD721662 WBZ720834:WBZ721662 WLV720834:WLV721662 WVR720834:WVR721662 L786370:L787198 JF786370:JF787198 TB786370:TB787198 ACX786370:ACX787198 AMT786370:AMT787198 AWP786370:AWP787198 BGL786370:BGL787198 BQH786370:BQH787198 CAD786370:CAD787198 CJZ786370:CJZ787198 CTV786370:CTV787198 DDR786370:DDR787198 DNN786370:DNN787198 DXJ786370:DXJ787198 EHF786370:EHF787198 ERB786370:ERB787198 FAX786370:FAX787198 FKT786370:FKT787198 FUP786370:FUP787198 GEL786370:GEL787198 GOH786370:GOH787198 GYD786370:GYD787198 HHZ786370:HHZ787198 HRV786370:HRV787198 IBR786370:IBR787198 ILN786370:ILN787198 IVJ786370:IVJ787198 JFF786370:JFF787198 JPB786370:JPB787198 JYX786370:JYX787198 KIT786370:KIT787198 KSP786370:KSP787198 LCL786370:LCL787198 LMH786370:LMH787198 LWD786370:LWD787198 MFZ786370:MFZ787198 MPV786370:MPV787198 MZR786370:MZR787198 NJN786370:NJN787198 NTJ786370:NTJ787198 ODF786370:ODF787198 ONB786370:ONB787198 OWX786370:OWX787198 PGT786370:PGT787198 PQP786370:PQP787198 QAL786370:QAL787198 QKH786370:QKH787198 QUD786370:QUD787198 RDZ786370:RDZ787198 RNV786370:RNV787198 RXR786370:RXR787198 SHN786370:SHN787198 SRJ786370:SRJ787198 TBF786370:TBF787198 TLB786370:TLB787198 TUX786370:TUX787198 UET786370:UET787198 UOP786370:UOP787198 UYL786370:UYL787198 VIH786370:VIH787198 VSD786370:VSD787198 WBZ786370:WBZ787198 WLV786370:WLV787198 WVR786370:WVR787198 L851906:L852734 JF851906:JF852734 TB851906:TB852734 ACX851906:ACX852734 AMT851906:AMT852734 AWP851906:AWP852734 BGL851906:BGL852734 BQH851906:BQH852734 CAD851906:CAD852734 CJZ851906:CJZ852734 CTV851906:CTV852734 DDR851906:DDR852734 DNN851906:DNN852734 DXJ851906:DXJ852734 EHF851906:EHF852734 ERB851906:ERB852734 FAX851906:FAX852734 FKT851906:FKT852734 FUP851906:FUP852734 GEL851906:GEL852734 GOH851906:GOH852734 GYD851906:GYD852734 HHZ851906:HHZ852734 HRV851906:HRV852734 IBR851906:IBR852734 ILN851906:ILN852734 IVJ851906:IVJ852734 JFF851906:JFF852734 JPB851906:JPB852734 JYX851906:JYX852734 KIT851906:KIT852734 KSP851906:KSP852734 LCL851906:LCL852734 LMH851906:LMH852734 LWD851906:LWD852734 MFZ851906:MFZ852734 MPV851906:MPV852734 MZR851906:MZR852734 NJN851906:NJN852734 NTJ851906:NTJ852734 ODF851906:ODF852734 ONB851906:ONB852734 OWX851906:OWX852734 PGT851906:PGT852734 PQP851906:PQP852734 QAL851906:QAL852734 QKH851906:QKH852734 QUD851906:QUD852734 RDZ851906:RDZ852734 RNV851906:RNV852734 RXR851906:RXR852734 SHN851906:SHN852734 SRJ851906:SRJ852734 TBF851906:TBF852734 TLB851906:TLB852734 TUX851906:TUX852734 UET851906:UET852734 UOP851906:UOP852734 UYL851906:UYL852734 VIH851906:VIH852734 VSD851906:VSD852734 WBZ851906:WBZ852734 WLV851906:WLV852734 WVR851906:WVR852734 L917442:L918270 JF917442:JF918270 TB917442:TB918270 ACX917442:ACX918270 AMT917442:AMT918270 AWP917442:AWP918270 BGL917442:BGL918270 BQH917442:BQH918270 CAD917442:CAD918270 CJZ917442:CJZ918270 CTV917442:CTV918270 DDR917442:DDR918270 DNN917442:DNN918270 DXJ917442:DXJ918270 EHF917442:EHF918270 ERB917442:ERB918270 FAX917442:FAX918270 FKT917442:FKT918270 FUP917442:FUP918270 GEL917442:GEL918270 GOH917442:GOH918270 GYD917442:GYD918270 HHZ917442:HHZ918270 HRV917442:HRV918270 IBR917442:IBR918270 ILN917442:ILN918270 IVJ917442:IVJ918270 JFF917442:JFF918270 JPB917442:JPB918270 JYX917442:JYX918270 KIT917442:KIT918270 KSP917442:KSP918270 LCL917442:LCL918270 LMH917442:LMH918270 LWD917442:LWD918270 MFZ917442:MFZ918270 MPV917442:MPV918270 MZR917442:MZR918270 NJN917442:NJN918270 NTJ917442:NTJ918270 ODF917442:ODF918270 ONB917442:ONB918270 OWX917442:OWX918270 PGT917442:PGT918270 PQP917442:PQP918270 QAL917442:QAL918270 QKH917442:QKH918270 QUD917442:QUD918270 RDZ917442:RDZ918270 RNV917442:RNV918270 RXR917442:RXR918270 SHN917442:SHN918270 SRJ917442:SRJ918270 TBF917442:TBF918270 TLB917442:TLB918270 TUX917442:TUX918270 UET917442:UET918270 UOP917442:UOP918270 UYL917442:UYL918270 VIH917442:VIH918270 VSD917442:VSD918270 WBZ917442:WBZ918270 WLV917442:WLV918270 WVR917442:WVR918270 L982978:L983806 JF982978:JF983806 TB982978:TB983806 ACX982978:ACX983806 AMT982978:AMT983806 AWP982978:AWP983806 BGL982978:BGL983806 BQH982978:BQH983806 CAD982978:CAD983806 CJZ982978:CJZ983806 CTV982978:CTV983806 DDR982978:DDR983806 DNN982978:DNN983806 DXJ982978:DXJ983806 EHF982978:EHF983806 ERB982978:ERB983806 FAX982978:FAX983806 FKT982978:FKT983806 FUP982978:FUP983806 GEL982978:GEL983806 GOH982978:GOH983806 GYD982978:GYD983806 HHZ982978:HHZ983806 HRV982978:HRV983806 IBR982978:IBR983806 ILN982978:ILN983806 IVJ982978:IVJ983806 JFF982978:JFF983806 JPB982978:JPB983806 JYX982978:JYX983806 KIT982978:KIT983806 KSP982978:KSP983806 LCL982978:LCL983806 LMH982978:LMH983806 LWD982978:LWD983806 MFZ982978:MFZ983806 MPV982978:MPV983806 MZR982978:MZR983806 NJN982978:NJN983806 NTJ982978:NTJ983806 ODF982978:ODF983806 ONB982978:ONB983806 OWX982978:OWX983806 PGT982978:PGT983806 PQP982978:PQP983806 QAL982978:QAL983806 QKH982978:QKH983806 QUD982978:QUD983806 RDZ982978:RDZ983806 RNV982978:RNV983806 RXR982978:RXR983806 SHN982978:SHN983806 SRJ982978:SRJ983806 TBF982978:TBF983806 TLB982978:TLB983806 TUX982978:TUX983806 UET982978:UET983806 UOP982978:UOP983806 UYL982978:UYL983806 VIH982978:VIH983806 VSD982978:VSD983806 WBZ982978:WBZ983806 WLV982978:WLV983806 IX78 IX9 WVJ9 WVJ78 WLN9 WLN78 WBR9 WBR78 VRV9 VRV78 VHZ9 VHZ78 UYD9 UYD78 UOH9 UOH78 UEL9 UEL78 TUP9 TUP78 TKT9 TKT78 TAX9 TAX78 SRB9 SRB78 SHF9 SHF78 RXJ9 RXJ78 RNN9 RNN78 RDR9 RDR78 QTV9 QTV78 QJZ9 QJZ78 QAD9 QAD78 PQH9 PQH78 PGL9 PGL78 OWP9 OWP78 OMT9 OMT78 OCX9 OCX78 NTB9 NTB78 NJF9 NJF78 MZJ9 MZJ78 MPN9 MPN78 MFR9 MFR78 LVV9 LVV78 LLZ9 LLZ78 LCD9 LCD78 KSH9 KSH78 KIL9 KIL78 JYP9 JYP78 JOT9 JOT78 JEX9 JEX78 IVB9 IVB78 ILF9 ILF78 IBJ9 IBJ78 HRN9 HRN78 HHR9 HHR78 GXV9 GXV78 GNZ9 GNZ78 GED9 GED78 FUH9 FUH78 FKL9 FKL78 FAP9 FAP78 EQT9 EQT78 EGX9 EGX78 DXB9 DXB78 DNF9 DNF78 DDJ9 DDJ78 CTN9 CTN78 CJR9 CJR78 BZV9 BZV78 BPZ9 BPZ78 BGD9 BGD78 AWH9 AWH78 AML9 AML78 ACP9 ACP78 ST9 ST78 L9 N94:N95 TB171:TB766 JF171:JF766 WVR171:WVR766 WLV171:WLV766 WBZ171:WBZ766 VSD171:VSD766 VIH171:VIH766 UYL171:UYL766 UOP171:UOP766 UET171:UET766 TUX171:TUX766 TLB171:TLB766 TBF171:TBF766 SRJ171:SRJ766 SHN171:SHN766 RXR171:RXR766 RNV171:RNV766 RDZ171:RDZ766 QUD171:QUD766 QKH171:QKH766 QAL171:QAL766 PQP171:PQP766 PGT171:PGT766 OWX171:OWX766 ONB171:ONB766 ODF171:ODF766 NTJ171:NTJ766 NJN171:NJN766 MZR171:MZR766 MPV171:MPV766 MFZ171:MFZ766 LWD171:LWD766 LMH171:LMH766 LCL171:LCL766 KSP171:KSP766 KIT171:KIT766 JYX171:JYX766 JPB171:JPB766 JFF171:JFF766 IVJ171:IVJ766 ILN171:ILN766 IBR171:IBR766 HRV171:HRV766 HHZ171:HHZ766 GYD171:GYD766 GOH171:GOH766 GEL171:GEL766 FUP171:FUP766 FKT171:FKT766 FAX171:FAX766 ERB171:ERB766 EHF171:EHF766 DXJ171:DXJ766 DNN171:DNN766 DDR171:DDR766 CTV171:CTV766 CJZ171:CJZ766 CAD171:CAD766 BQH171:BQH766 BGL171:BGL766 AWP171:AWP766 AMT171:AMT766 AMR168:AMR170 ACV168:ACV170 SZ168:SZ170 JD168:JD170 WVP168:WVP170 WLT168:WLT170 WBX168:WBX170 VSB168:VSB170 VIF168:VIF170 UYJ168:UYJ170 UON168:UON170 UER168:UER170 TUV168:TUV170 TKZ168:TKZ170 TBD168:TBD170 SRH168:SRH170 SHL168:SHL170 RXP168:RXP170 RNT168:RNT170 RDX168:RDX170 QUB168:QUB170 QKF168:QKF170 QAJ168:QAJ170 PQN168:PQN170 PGR168:PGR170 OWV168:OWV170 OMZ168:OMZ170 ODD168:ODD170 NTH168:NTH170 NJL168:NJL170 MZP168:MZP170 MPT168:MPT170 MFX168:MFX170 LWB168:LWB170 LMF168:LMF170 LCJ168:LCJ170 KSN168:KSN170 KIR168:KIR170 JYV168:JYV170 JOZ168:JOZ170 JFD168:JFD170 IVH168:IVH170 ILL168:ILL170 IBP168:IBP170 HRT168:HRT170 HHX168:HHX170 GYB168:GYB170 GOF168:GOF170 GEJ168:GEJ170 FUN168:FUN170 FKR168:FKR170 FAV168:FAV170 EQZ168:EQZ170 EHD168:EHD170 DXH168:DXH170 DNL168:DNL170 DDP168:DDP170 CTT168:CTT170 CJX168:CJX170 CAB168:CAB170 BQF168:BQF170 BGJ168:BGJ170 AWN168:AWN170 L129:L133 ACX171:ACX766 N41:N52 UDZ76 TUD76 TKH76 TAL76 SQP76 SGT76 RWX76 RNB76 RDF76 QTJ76 QJN76 PZR76 PPV76 PFZ76 OWD76 OMH76 OCL76 NSP76 NIT76 MYX76 MPB76 MFF76 LVJ76 LLN76 LBR76 KRV76 KHZ76 JYD76 JOH76 JEL76 IUP76 IKT76 IAX76 HRB76 HHF76 GXJ76 GNN76 GDR76 FTV76 FJZ76 FAD76 EQH76 EGL76 DWP76 DMT76 DCX76 CTB76 CJF76 BZJ76 BPN76 BFR76 AVV76 ALZ76 ACD76 SH76 IL76 WUX76 WLB76 WBF76 VRJ76 N76:N77 L144:L152 VHN76 L78 WBT89 CJP83:CJP87 CTL83:CTL87 DDH83:DDH87 DND83:DND87 DWZ83:DWZ87 EGV83:EGV87 EQR83:EQR87 FAN83:FAN87 FKJ83:FKJ87 FUF83:FUF87 GEB83:GEB87 GNX83:GNX87 GXT83:GXT87 HHP83:HHP87 HRL83:HRL87 IBH83:IBH87 ILD83:ILD87 IUZ83:IUZ87 JEV83:JEV87 JOR83:JOR87 JYN83:JYN87 KIJ83:KIJ87 KSF83:KSF87 LCB83:LCB87 LLX83:LLX87 LVT83:LVT87 MFP83:MFP87 MPL83:MPL87 MZH83:MZH87 NJD83:NJD87 NSZ83:NSZ87 OCV83:OCV87 OMR83:OMR87 OWN83:OWN87 PGJ83:PGJ87 PQF83:PQF87 QAB83:QAB87 QJX83:QJX87 QTT83:QTT87 RDP83:RDP87 RNL83:RNL87 RXH83:RXH87 SHD83:SHD87 SQZ83:SQZ87 TAV83:TAV87 TKR83:TKR87 TUN83:TUN87 UEJ83:UEJ87 UOF83:UOF87 UYB83:UYB87 VHX83:VHX87 VRT83:VRT87 WBP83:WBP87 WLL83:WLL87 WVH83:WVH87 IV83:IV87 SR83:SR87 ACN83:ACN87 AMJ83:AMJ87 AWF83:AWF87 BGB83:BGB87 BPX83:BPX87 M30 VRX89 VIB89 UYF89 UOJ89 UEN89 TUR89 TKV89 TAZ89 SRD89 SHH89 RXL89 RNP89 RDT89 QTX89 QKB89 QAF89 PQJ89 PGN89 OWR89 OMV89 OCZ89 NTD89 NJH89 MZL89 MPP89 MFT89 LVX89 LMB89 LCF89 KSJ89 KIN89 JYR89 JOV89 JEZ89 IVD89 ILH89 IBL89 HRP89 HHT89 GXX89 GOB89 GEF89 FUJ89 FKN89 FAR89 EQV89 EGZ89 DXD89 DNH89 DDL89 CTP89 CJT89 BZX89 BQB89 BGF89 AWJ89 AMN89 ACR89 SV89 IZ89 WLP89 WVL89 ABT77 L83 VIB139 UYF139 UOJ139 UEN139 TUR139 TKV139 TAZ139 SRD139 SHH139 RXL139 RNP139 RDT139 QTX139 QKB139 QAF139 PQJ139 PGN139 OWR139 OMV139 OCZ139 NTD139 NJH139 MZL139 MPP139 MFT139 LVX139 LMB139 LCF139 KSJ139 KIN139 JYR139 JOV139 JEZ139 IVD139 ILH139 IBL139 HRP139 HHT139 GXX139 GOB139 GEF139 FUJ139 FKN139 FAR139 EQV139 EGZ139 DXD139 DNH139 DDL139 CTP139 CJT139 BZX139 BQB139 BGF139 AWJ139 AMN139 ACR139 SV139 IZ139 WLP139 WVL139 WBT139 AWD88 ST140 IU135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IX54 ST54 ACP54 M54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IX20 ST20 ACP20 M20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IX23 ST23 ACP23 M23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IX27 ST27 ACP27 M27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IX30 ST30 ACP30 BZT83:BZT87 BFZ88 BPV88 BZR88 CJN88 CTJ88 DDF88 DNB88 DWX88 EGT88 EQP88 FAL88 FKH88 FUD88 GDZ88 GNV88 GXR88 HHN88 HRJ88 IBF88 ILB88 IUX88 JET88 JOP88 JYL88 KIH88 KSD88 LBZ88 LLV88 LVR88 MFN88 MPJ88 MZF88 NJB88 NSX88 OCT88 OMP88 OWL88 PGH88 PQD88 PZZ88 QJV88 QTR88 RDN88 RNJ88 RXF88 SHB88 SQX88 TAT88 TKP88 TUL88 UEH88 UOD88 UXZ88 VHV88 VRR88 WBN88 WLJ88 WVF88 IT88 SP88 ACL88 AMH88 VRX139 IX140 WLN140 WVJ140 WBR140 VRV140 VHZ140 UYD140 UOH140 UEL140 TUP140 TKT140 TAX140 SRB140 SHF140 RXJ140 RNN140 RDR140 QTV140 QJZ140 QAD140 PQH140 PGL140 OWP140 OMT140 OCX140 NTB140 NJF140 MZJ140 MPN140 MFR140 LVV140 LLZ140 LCD140 KSH140 KIL140 JYP140 JOT140 JEX140 IVB140 ILF140 IBJ140 HRN140 HHR140 GXV140 GNZ140 GED140 FUH140 FKL140 FAP140 EQT140 EGX140 DXB140 DNF140 DDJ140 CTN140 CJR140 BZV140 BPZ140 BGD140 AWH140 AML140 ACP140 N141:N142 ALZ55 AVV55 BFR55 BPN55 BZJ55 CJF55 CTB55 DCX55 DMT55 DWP55 EGL55 EQH55 FAD55 FJZ55 FTV55 GDR55 GNN55 GXJ55 HHF55 HRB55 IAX55 IKT55 IUP55 JEL55 JOH55 JYD55 KHZ55 KRV55 LBR55 LLN55 LVJ55 MFF55 MPB55 MYX55 NIT55 NSP55 OCL55 OMH55 OWD55 PFZ55 PPV55 PZR55 QJN55 QTJ55 RDF55 RNB55 RWX55 SGT55 SQP55 TAL55 TKH55 TUD55 UDZ55 UNV55 UXR55 VHN55 VRJ55 WBF55 WLB55 WUX55 IL55 SH55 ACD55 ABT56 ALP56 AVL56 BFH56 BPD56 BYZ56 CIV56 CSR56 DCN56 DMJ56 DWF56 EGB56 EPX56 EZT56 FJP56 FTL56 GDH56 GND56 GWZ56 HGV56 HQR56 IAN56 IKJ56 IUF56 JEB56 JNX56 JXT56 KHP56 KRL56 LBH56 LLD56 LUZ56 MEV56 MOR56 MYN56 NIJ56 NSF56 OCB56 OLX56 OVT56 PFP56 PPL56 PZH56 QJD56 QSZ56 RCV56 RMR56 RWN56 SGJ56 SQF56 TAB56 TJX56 TTT56 UDP56 UNL56 UXH56 VHD56 VQZ56 WAV56 WKR56 WUN56 IB56 RX56 ALZ57 AVV57 BFR57 BPN57 BZJ57 CJF57 CTB57 DCX57 DMT57 DWP57 EGL57 EQH57 FAD57 FJZ57 FTV57 GDR57 GNN57 GXJ57 HHF57 HRB57 IAX57 IKT57 IUP57 JEL57 JOH57 JYD57 KHZ57 KRV57 LBR57 LLN57 LVJ57 MFF57 MPB57 MYX57 NIT57 NSP57 OCL57 OMH57 OWD57 PFZ57 PPV57 PZR57 QJN57 QTJ57 RDF57 RNB57 RWX57 SGT57 SQP57 TAL57 TKH57 TUD57 UDZ57 UNV57 UXR57 VHN57 VRJ57 WBF57 WLB57 WUX57 IL57 SH57 ACD57 ABT58 ALP58 AVL58 BFH58 BPD58 BYZ58 CIV58 CSR58 DCN58 DMJ58 DWF58 EGB58 EPX58 EZT58 FJP58 FTL58 GDH58 GND58 GWZ58 HGV58 HQR58 IAN58 IKJ58 IUF58 JEB58 JNX58 JXT58 KHP58 KRL58 LBH58 LLD58 LUZ58 MEV58 MOR58 MYN58 NIJ58 NSF58 OCB58 OLX58 OVT58 PFP58 PPL58 PZH58 QJD58 QSZ58 RCV58 RMR58 RWN58 SGJ58 SQF58 TAB58 TJX58 TTT58 UDP58 UNL58 UXH58 VHD58 VQZ58 WAV58 WKR58 WUN58 IB58 RX58 ACD59 ALZ59 AVV59 BFR59 BPN59 BZJ59 CJF59 CTB59 DCX59 DMT59 DWP59 EGL59 EQH59 FAD59 FJZ59 FTV59 GDR59 GNN59 GXJ59 HHF59 HRB59 IAX59 IKT59 IUP59 JEL59 JOH59 JYD59 KHZ59 KRV59 LBR59 LLN59 LVJ59 MFF59 MPB59 MYX59 NIT59 NSP59 OCL59 OMH59 OWD59 PFZ59 PPV59 PZR59 QJN59 QTJ59 RDF59 RNB59 RWX59 SGT59 SQP59 TAL59 TKH59 TUD59 UDZ59 UNV59 UXR59 VHN59 VRJ59 WBF59 WLB59 WUX59 IL59 SH59 ABT60 ALP60 AVL60 BFH60 BPD60 BYZ60 CIV60 CSR60 DCN60 DMJ60 DWF60 EGB60 EPX60 EZT60 FJP60 FTL60 GDH60 GND60 GWZ60 HGV60 HQR60 IAN60 IKJ60 IUF60 JEB60 JNX60 JXT60 KHP60 KRL60 LBH60 LLD60 LUZ60 MEV60 MOR60 MYN60 NIJ60 NSF60 OCB60 OLX60 OVT60 PFP60 PPL60 PZH60 QJD60 QSZ60 RCV60 RMR60 RWN60 SGJ60 SQF60 TAB60 TJX60 TTT60 UDP60 UNL60 UXH60 VHD60 VQZ60 WAV60 WKR60 WUN60 IB60 RX60 SH61:SH62 ACD61:ACD62 ALZ61:ALZ62 AVV61:AVV62 BFR61:BFR62 BPN61:BPN62 BZJ61:BZJ62 CJF61:CJF62 CTB61:CTB62 DCX61:DCX62 DMT61:DMT62 DWP61:DWP62 EGL61:EGL62 EQH61:EQH62 FAD61:FAD62 FJZ61:FJZ62 FTV61:FTV62 GDR61:GDR62 GNN61:GNN62 GXJ61:GXJ62 HHF61:HHF62 HRB61:HRB62 IAX61:IAX62 IKT61:IKT62 IUP61:IUP62 JEL61:JEL62 JOH61:JOH62 JYD61:JYD62 KHZ61:KHZ62 KRV61:KRV62 LBR61:LBR62 LLN61:LLN62 LVJ61:LVJ62 MFF61:MFF62 MPB61:MPB62 MYX61:MYX62 NIT61:NIT62 NSP61:NSP62 OCL61:OCL62 OMH61:OMH62 OWD61:OWD62 PFZ61:PFZ62 PPV61:PPV62 PZR61:PZR62 QJN61:QJN62 QTJ61:QTJ62 RDF61:RDF62 RNB61:RNB62 RWX61:RWX62 SGT61:SGT62 SQP61:SQP62 TAL61:TAL62 TKH61:TKH62 TUD61:TUD62 UDZ61:UDZ62 UNV61:UNV62 UXR61:UXR62 VHN61:VHN62 VRJ61:VRJ62 WBF61:WBF62 WLB61:WLB62 WUX61:WUX62 IL61:IL62 ABT63 ALP63 AVL63 BFH63 BPD63 BYZ63 CIV63 CSR63 DCN63 DMJ63 DWF63 EGB63 EPX63 EZT63 FJP63 FTL63 GDH63 GND63 GWZ63 HGV63 HQR63 IAN63 IKJ63 IUF63 JEB63 JNX63 JXT63 KHP63 KRL63 LBH63 LLD63 LUZ63 MEV63 MOR63 MYN63 NIJ63 NSF63 OCB63 OLX63 OVT63 PFP63 PPL63 PZH63 QJD63 QSZ63 RCV63 RMR63 RWN63 SGJ63 SQF63 TAB63 TJX63 TTT63 UDP63 UNL63 UXH63 VHD63 VQZ63 WAV63 WKR63 WUN63 IB63 RX63 IL64 SH64 ACD64 ALZ64 AVV64 BFR64 BPN64 BZJ64 CJF64 CTB64 DCX64 DMT64 DWP64 EGL64 EQH64 FAD64 FJZ64 FTV64 GDR64 GNN64 GXJ64 HHF64 HRB64 IAX64 IKT64 IUP64 JEL64 JOH64 JYD64 KHZ64 KRV64 LBR64 LLN64 LVJ64 MFF64 MPB64 MYX64 NIT64 NSP64 OCL64 OMH64 OWD64 PFZ64 PPV64 PZR64 QJN64 QTJ64 RDF64 RNB64 RWX64 SGT64 SQP64 TAL64 TKH64 TUD64 UDZ64 UNV64 UXR64 VHN64 VRJ64 WBF64 WLB64 WUX64 ABT65 ALP65 AVL65 BFH65 BPD65 BYZ65 CIV65 CSR65 DCN65 DMJ65 DWF65 EGB65 EPX65 EZT65 FJP65 FTL65 GDH65 GND65 GWZ65 HGV65 HQR65 IAN65 IKJ65 IUF65 JEB65 JNX65 JXT65 KHP65 KRL65 LBH65 LLD65 LUZ65 MEV65 MOR65 MYN65 NIJ65 NSF65 OCB65 OLX65 OVT65 PFP65 PPL65 PZH65 QJD65 QSZ65 RCV65 RMR65 RWN65 SGJ65 SQF65 TAB65 TJX65 TTT65 UDP65 UNL65 UXH65 VHD65 VQZ65 WAV65 WKR65 WUN65 IB65 RX65 WUX66 IL66 SH66 ACD66 ALZ66 AVV66 BFR66 BPN66 BZJ66 CJF66 CTB66 DCX66 DMT66 DWP66 EGL66 EQH66 FAD66 FJZ66 FTV66 GDR66 GNN66 GXJ66 HHF66 HRB66 IAX66 IKT66 IUP66 JEL66 JOH66 JYD66 KHZ66 KRV66 LBR66 LLN66 LVJ66 MFF66 MPB66 MYX66 NIT66 NSP66 OCL66 OMH66 OWD66 PFZ66 PPV66 PZR66 QJN66 QTJ66 RDF66 RNB66 RWX66 SGT66 SQP66 TAL66 TKH66 TUD66 UDZ66 UNV66 UXR66 VHN66 VRJ66 WBF66 WLB66 ABT67 ALP67 AVL67 BFH67 BPD67 BYZ67 CIV67 CSR67 DCN67 DMJ67 DWF67 EGB67 EPX67 EZT67 FJP67 FTL67 GDH67 GND67 GWZ67 HGV67 HQR67 IAN67 IKJ67 IUF67 JEB67 JNX67 JXT67 KHP67 KRL67 LBH67 LLD67 LUZ67 MEV67 MOR67 MYN67 NIJ67 NSF67 OCB67 OLX67 OVT67 PFP67 PPL67 PZH67 QJD67 QSZ67 RCV67 RMR67 RWN67 SGJ67 SQF67 TAB67 TJX67 TTT67 UDP67 UNL67 UXH67 VHD67 VQZ67 WAV67 WKR67 WUN67 IB67 RX67 WLB68 WUX68 IL68 SH68 ACD68 ALZ68 AVV68 BFR68 BPN68 BZJ68 CJF68 CTB68 DCX68 DMT68 DWP68 EGL68 EQH68 FAD68 FJZ68 FTV68 GDR68 GNN68 GXJ68 HHF68 HRB68 IAX68 IKT68 IUP68 JEL68 JOH68 JYD68 KHZ68 KRV68 LBR68 LLN68 LVJ68 MFF68 MPB68 MYX68 NIT68 NSP68 OCL68 OMH68 OWD68 PFZ68 PPV68 PZR68 QJN68 QTJ68 RDF68 RNB68 RWX68 SGT68 SQP68 TAL68 TKH68 TUD68 UDZ68 UNV68 UXR68 VHN68 VRJ68 WBF68 ABT69 ALP69 AVL69 BFH69 BPD69 BYZ69 CIV69 CSR69 DCN69 DMJ69 DWF69 EGB69 EPX69 EZT69 FJP69 FTL69 GDH69 GND69 GWZ69 HGV69 HQR69 IAN69 IKJ69 IUF69 JEB69 JNX69 JXT69 KHP69 KRL69 LBH69 LLD69 LUZ69 MEV69 MOR69 MYN69 NIJ69 NSF69 OCB69 OLX69 OVT69 PFP69 PPL69 PZH69 QJD69 QSZ69 RCV69 RMR69 RWN69 SGJ69 SQF69 TAB69 TJX69 TTT69 UDP69 UNL69 UXH69 VHD69 VQZ69 WAV69 WKR69 WUN69 IB69 RX69 WBF70 K55:K75 WLB70 WUX70 IL70 SH70 ACD70 ALZ70 AVV70 BFR70 BPN70 BZJ70 CJF70 CTB70 DCX70 DMT70 DWP70 EGL70 EQH70 FAD70 FJZ70 FTV70 GDR70 GNN70 GXJ70 HHF70 HRB70 IAX70 IKT70 IUP70 JEL70 JOH70 JYD70 KHZ70 KRV70 LBR70 LLN70 LVJ70 MFF70 MPB70 MYX70 NIT70 NSP70 OCL70 OMH70 OWD70 PFZ70 PPV70 PZR70 QJN70 QTJ70 RDF70 RNB70 RWX70 SGT70 SQP70 TAL70 TKH70 TUD70 UDZ70 UNV70 UXR70 VHN70 VRJ70 ABT71 ALP71 AVL71 BFH71 BPD71 BYZ71 CIV71 CSR71 DCN71 DMJ71 DWF71 EGB71 EPX71 EZT71 FJP71 FTL71 GDH71 GND71 GWZ71 HGV71 HQR71 IAN71 IKJ71 IUF71 JEB71 JNX71 JXT71 KHP71 KRL71 LBH71 LLD71 LUZ71 MEV71 MOR71 MYN71 NIJ71 NSF71 OCB71 OLX71 OVT71 PFP71 PPL71 PZH71 QJD71 QSZ71 RCV71 RMR71 RWN71 SGJ71 SQF71 TAB71 TJX71 TTT71 UDP71 UNL71 UXH71 VHD71 VQZ71 WAV71 WKR71 WUN71 IB71 RX71 VRJ72 UXR76 WBF72 WLB72 WUX72 IL72 SH72 ACD72 ALZ72 AVV72 BFR72 BPN72 BZJ72 CJF72 CTB72 DCX72 DMT72 DWP72 EGL72 EQH72 FAD72 FJZ72 FTV72 GDR72 GNN72 GXJ72 HHF72 HRB72 IAX72 IKT72 IUP72 JEL72 JOH72 JYD72 KHZ72 KRV72 LBR72 LLN72 LVJ72 MFF72 MPB72 MYX72 NIT72 NSP72 OCL72 OMH72 OWD72 PFZ72 PPV72 PZR72 QJN72 QTJ72 RDF72 RNB72 RWX72 SGT72 SQP72 TAL72 TKH72 TUD72 UDZ72 UNV72 UXR72 VHN72 ABT73 ALP73 AVL73 BFH73 BPD73 BYZ73 CIV73 CSR73 DCN73 DMJ73 DWF73 EGB73 EPX73 EZT73 FJP73 FTL73 GDH73 GND73 GWZ73 HGV73 HQR73 IAN73 IKJ73 IUF73 JEB73 JNX73 JXT73 KHP73 KRL73 LBH73 LLD73 LUZ73 MEV73 MOR73 MYN73 NIJ73 NSF73 OCB73 OLX73 OVT73 PFP73 PPL73 PZH73 QJD73 QSZ73 RCV73 RMR73 RWN73 SGJ73 SQF73 TAB73 TJX73 TTT73 UDP73 UNL73 UXH73 VHD73 VQZ73 WAV73 WKR73 WUN73 IB73 RX73 VHN74 VRJ74 WBF74 WLB74 WUX74 IL74 SH74 ACD74 ALZ74 AVV74 BFR74 BPN74 BZJ74 CJF74 CTB74 DCX74 DMT74 DWP74 EGL74 EQH74 FAD74 FJZ74 FTV74 GDR74 GNN74 GXJ74 HHF74 HRB74 IAX74 IKT74 IUP74 JEL74 JOH74 JYD74 KHZ74 KRV74 LBR74 LLN74 LVJ74 MFF74 MPB74 MYX74 NIT74 NSP74 OCL74 OMH74 OWD74 PFZ74 PPV74 PZR74 QJN74 QTJ74 RDF74 RNB74 RWX74 SGT74 SQP74 TAL74 TKH74 TUD74 UDZ74 UNV74 UXR74 ABT75 ALP75 AVL75 BFH75 BPD75 BYZ75 CIV75 CSR75 DCN75 DMJ75 DWF75 EGB75 EPX75 EZT75 FJP75 FTL75 GDH75 GND75 GWZ75 HGV75 HQR75 IAN75 IKJ75 IUF75 JEB75 JNX75 JXT75 KHP75 KRL75 LBH75 LLD75 LUZ75 MEV75 MOR75 MYN75 NIJ75 NSF75 OCB75 OLX75 OVT75 PFP75 PPL75 PZH75 QJD75 QSZ75 RCV75 RMR75 RWN75 SGJ75 SQF75 TAB75 TJX75 TTT75 UDP75 UNL75 UXH75 VHD75 VQZ75 WAV75 WKR75 WUN75 IB75 RX75 UNV76 ALP77 AVL77 BFH77 BPD77 BYZ77 CIV77 CSR77 DCN77 DMJ77 DWF77 EGB77 EPX77 EZT77 FJP77 FTL77 GDH77 GND77 GWZ77 HGV77 HQR77 IAN77 IKJ77 IUF77 JEB77 JNX77 JXT77 KHP77 KRL77 LBH77 LLD77 LUZ77 MEV77 MOR77 MYN77 NIJ77 NSF77 OCB77 OLX77 OVT77 PFP77 PPL77 PZH77 QJD77 QSZ77 RCV77 RMR77 RWN77 SGJ77 SQF77 TAB77 TJX77 TTT77 UDP77 UNL77 UXH77 VHD77 VQZ77 WAV77 WKR77 WUN77 IB77 RX77 WVA90 WBI90 VRM90 VHQ90 UXU90 UNY90 UEC90 TUG90 TKK90 TAO90 SQS90 SGW90 RXA90 RNE90 RDI90 QTM90 QJQ90 PZU90 PPY90 PGC90 OWG90 OMK90 OCO90 NSS90 NIW90 MZA90 MPE90 MFI90 LVM90 LLQ90 LBU90 KRY90 KIC90 JYG90 JOK90 JEO90 IUS90 IKW90 IBA90 HRE90 HHI90 GXM90 GNQ90 GDU90 FTY90 FKC90 FAG90 EQK90 EGO90 DWS90 DMW90 DDA90 CTE90 CJI90 BZM90 BPQ90 BFU90 AVY90 AMC90 ACG90 SK90 IO90 WLE90 L89:L90 BFO91 BPK91 BZG91 CJC91 CSY91 DCU91 DMQ91 DWM91 EGI91 EQE91 FAA91 FJW91 FTS91 GDO91 GNK91 GXG91 HHC91 HQY91 IAU91 IKQ91 IUM91 JEI91 JOE91 JYA91 KHW91 KRS91 LBO91 LLK91 LVG91 MFC91 MOY91 MYU91 NIQ91 NSM91 OCI91 OME91 OWA91 PFW91 PPS91 PZO91 QJK91 QTG91 RDC91 RMY91 RWU91 SGQ91 SQM91 TAI91 TKE91 TUA91 UDW91 UNS91 UXO91 VHK91 VRG91 WBC91 WKY91 WUU91 II91 SE91 ACA91 ALW91 AVS91 SQ97 ACM97 AMI97 AWE97 BGA97 BPW97 BZS97 CJO97 CTK97 DDG97 DNC97 DWY97 EGU97 EQQ97 FAM97 FKI97 FUE97 GEA97 GNW97 GXS97 HHO97 HRK97 IBG97 ILC97 IUY97 JEU97 JOQ97 JYM97 KII97 KSE97 LCA97 LLW97 LVS97 MFO97 MPK97 MZG97 NJC97 NSY97 OCU97 OMQ97 OWM97 PGI97 PQE97 QAA97 QJW97 QTS97 RDO97 RNK97 RXG97 SHC97 SQY97 TAU97 TKQ97 TUM97 UEI97 UOE97 UYA97 VHW97 VRS97 WBO97 WLK97 WVG97 IU97 SQ99 ACM99 AMI99 AWE99 BGA99 BPW99 BZS99 CJO99 CTK99 DDG99 DNC99 DWY99 EGU99 EQQ99 FAM99 FKI99 FUE99 GEA99 GNW99 GXS99 HHO99 HRK99 IBG99 ILC99 IUY99 JEU99 JOQ99 JYM99 KII99 KSE99 LCA99 LLW99 LVS99 MFO99 MPK99 MZG99 NJC99 NSY99 OCU99 OMQ99 OWM99 PGI99 PQE99 QAA99 QJW99 QTS99 RDO99 RNK99 RXG99 SHC99 SQY99 TAU99 TKQ99 TUM99 UEI99 UOE99 UYA99 VHW99 VRS99 WBO99 WLK99 WVG99 IU99 SQ101 ACM101 AMI101 AWE101 BGA101 BPW101 BZS101 CJO101 CTK101 DDG101 DNC101 DWY101 EGU101 EQQ101 FAM101 FKI101 FUE101 GEA101 GNW101 GXS101 HHO101 HRK101 IBG101 ILC101 IUY101 JEU101 JOQ101 JYM101 KII101 KSE101 LCA101 LLW101 LVS101 MFO101 MPK101 MZG101 NJC101 NSY101 OCU101 OMQ101 OWM101 PGI101 PQE101 QAA101 QJW101 QTS101 RDO101 RNK101 RXG101 SHC101 SQY101 TAU101 TKQ101 TUM101 UEI101 UOE101 UYA101 VHW101 VRS101 WBO101 WLK101 WVG101 IU101 SQ103 ACM103 AMI103 AWE103 BGA103 BPW103 BZS103 CJO103 CTK103 DDG103 DNC103 DWY103 EGU103 EQQ103 FAM103 FKI103 FUE103 GEA103 GNW103 GXS103 HHO103 HRK103 IBG103 ILC103 IUY103 JEU103 JOQ103 JYM103 KII103 KSE103 LCA103 LLW103 LVS103 MFO103 MPK103 MZG103 NJC103 NSY103 OCU103 OMQ103 OWM103 PGI103 PQE103 QAA103 QJW103 QTS103 RDO103 RNK103 RXG103 SHC103 SQY103 TAU103 TKQ103 TUM103 UEI103 UOE103 UYA103 VHW103 VRS103 WBO103 WLK103 WVG103 IU103 SQ105 ACM105 AMI105 AWE105 BGA105 BPW105 BZS105 CJO105 CTK105 DDG105 DNC105 DWY105 EGU105 EQQ105 FAM105 FKI105 FUE105 GEA105 GNW105 GXS105 HHO105 HRK105 IBG105 ILC105 IUY105 JEU105 JOQ105 JYM105 KII105 KSE105 LCA105 LLW105 LVS105 MFO105 MPK105 MZG105 NJC105 NSY105 OCU105 OMQ105 OWM105 PGI105 PQE105 QAA105 QJW105 QTS105 RDO105 RNK105 RXG105 SHC105 SQY105 TAU105 TKQ105 TUM105 UEI105 UOE105 UYA105 VHW105 VRS105 WBO105 WLK105 WVG105 IU105 SQ135 ACM135 AMI135 AWE135 BGA135 BPW135 BZS135 CJO135 CTK135 DDG135 DNC135 DWY135 EGU135 EQQ135 FAM135 FKI135 FUE135 GEA135 GNW135 GXS135 HHO135 HRK135 IBG135 ILC135 IUY135 JEU135 JOQ135 JYM135 KII135 KSE135 LCA135 LLW135 LVS135 MFO135 MPK135 MZG135 NJC135 NSY135 OCU135 OMQ135 OWM135 PGI135 PQE135 QAA135 QJW135 QTS135 RDO135 RNK135 RXG135 SHC135 SQY135 TAU135 TKQ135 TUM135 UEI135 UOE135 UYA135 VHW135 VRS135 WBO135 WLK135 WVG135 L162 L167:L766">
      <formula1>осн</formula1>
    </dataValidation>
    <dataValidation type="custom" allowBlank="1" showInputMessage="1" showErrorMessage="1" sqref="AY131010:AY131033 AY65474:AY65497 AY196546:AY196569 AY982978:AY983001 AY917442:AY917465 AY851906:AY851929 AY786370:AY786393 AY720834:AY720857 AY655298:AY655321 AY589762:AY589785 AY524226:AY524249 AY458690:AY458713 AY393154:AY393177 AY327618:AY327641 AY262082:AY262105">
      <formula1>AO65474*AX65474</formula1>
    </dataValidation>
    <dataValidation type="list" allowBlank="1" showInputMessage="1" showErrorMessage="1" sqref="U129:U133 WLY89 U83 WCC89 VSG89 VIK89 UYO89 UOS89 UEW89 TVA89 TLE89 TBI89 SRM89 SHQ89 RXU89 RNY89 REC89 QUG89 QKK89 QAO89 PQS89 PGW89 OXA89 ONE89 ODI89 NTM89 NJQ89 MZU89 MPY89 MGC89 LWG89 LMK89 LCO89 KSS89 KIW89 JZA89 JPE89 JFI89 IVM89 ILQ89 IBU89 HRY89 HIC89 GYG89 GOK89 GEO89 FUS89 FKW89 FBA89 ERE89 EHI89 DXM89 DNQ89 DDU89 CTY89 CKC89 CAG89 BQK89 BGO89 AWS89 AMW89 ADA89 TE89 JI89 WVU89 U144 VSG139 VIK139 UYO139 UOS139 UEW139 TVA139 TLE139 TBI139 SRM139 SHQ139 RXU139 RNY139 REC139 QUG139 QKK139 QAO139 PQS139 PGW139 OXA139 ONE139 ODI139 NTM139 NJQ139 MZU139 MPY139 MGC139 LWG139 LMK139 LCO139 KSS139 KIW139 JZA139 JPE139 JFI139 IVM139 ILQ139 IBU139 HRY139 HIC139 GYG139 GOK139 GEO139 FUS139 FKW139 FBA139 ERE139 EHI139 DXM139 DNQ139 DDU139 CTY139 CKC139 CAG139 BQK139 BGO139 AWS139 AMW139 ADA139 TE139 JI139 WVU139 WLY139 WCC139 WLW140 WCA140 VSE140 VII140 UYM140 UOQ140 UEU140 TUY140 TLC140 TBG140 SRK140 SHO140 RXS140 RNW140 REA140 QUE140 QKI140 QAM140 PQQ140 PGU140 OWY140 ONC140 ODG140 NTK140 NJO140 MZS140 MPW140 MGA140 LWE140 LMI140 LCM140 KSQ140 KIU140 JYY140 JPC140 JFG140 IVK140 ILO140 IBS140 HRW140 HIA140 GYE140 GOI140 GEM140 FUQ140 FKU140 FAY140 ERC140 EHG140 DXK140 DNO140 DDS140 CTW140 CKA140 CAE140 BQI140 BGM140 AWQ140 AMU140 ACY140 TC140 JG140 WVS140 WLN90 WBR90 VRV90 VHZ90 UYD90 UOH90 UEL90 TUP90 TKT90 TAX90 SRB90 SHF90 RXJ90 RNN90 RDR90 QTV90 QJZ90 QAD90 PQH90 PGL90 OWP90 OMT90 OCX90 NTB90 NJF90 MZJ90 MPN90 MFR90 LVV90 LLZ90 LCD90 KSH90 KIL90 JYP90 JOT90 JEX90 IVB90 ILF90 IBJ90 HRN90 HHR90 GXV90 GNZ90 GED90 FUH90 FKL90 FAP90 EQT90 EGX90 DXB90 DNF90 DDJ90 CTN90 CJR90 BZV90 BPZ90 BGD90 AWH90 AML90 ACP90 ST90 IX90 WVJ90 U89:U90">
      <formula1>Инкотермс</formula1>
    </dataValidation>
    <dataValidation type="list" allowBlank="1" showInputMessage="1" showErrorMessage="1" sqref="AB129:AB133 WMF89 AB83 WCJ89 VSN89 VIR89 UYV89 UOZ89 UFD89 TVH89 TLL89 TBP89 SRT89 SHX89 RYB89 ROF89 REJ89 QUN89 QKR89 QAV89 PQZ89 PHD89 OXH89 ONL89 ODP89 NTT89 NJX89 NAB89 MQF89 MGJ89 LWN89 LMR89 LCV89 KSZ89 KJD89 JZH89 JPL89 JFP89 IVT89 ILX89 ICB89 HSF89 HIJ89 GYN89 GOR89 GEV89 FUZ89 FLD89 FBH89 ERL89 EHP89 DXT89 DNX89 DEB89 CUF89 CKJ89 CAN89 BQR89 BGV89 AWZ89 AND89 ADH89 TL89 JP89 WWB89 AB144 VSN139 VIR139 UYV139 UOZ139 UFD139 TVH139 TLL139 TBP139 SRT139 SHX139 RYB139 ROF139 REJ139 QUN139 QKR139 QAV139 PQZ139 PHD139 OXH139 ONL139 ODP139 NTT139 NJX139 NAB139 MQF139 MGJ139 LWN139 LMR139 LCV139 KSZ139 KJD139 JZH139 JPL139 JFP139 IVT139 ILX139 ICB139 HSF139 HIJ139 GYN139 GOR139 GEV139 FUZ139 FLD139 FBH139 ERL139 EHP139 DXT139 DNX139 DEB139 CUF139 CKJ139 CAN139 BQR139 BGV139 AWZ139 AND139 ADH139 TL139 JP139 WWB139 WMF139 WCJ139 WCH140 VSL140 VIP140 UYT140 UOX140 UFB140 TVF140 TLJ140 TBN140 SRR140 SHV140 RXZ140 ROD140 REH140 QUL140 QKP140 QAT140 PQX140 PHB140 OXF140 ONJ140 ODN140 NTR140 NJV140 MZZ140 MQD140 MGH140 LWL140 LMP140 LCT140 KSX140 KJB140 JZF140 JPJ140 JFN140 IVR140 ILV140 IBZ140 HSD140 HIH140 GYL140 GOP140 GET140 FUX140 FLB140 FBF140 ERJ140 EHN140 DXR140 DNV140 DDZ140 CUD140 CKH140 CAL140 BQP140 BGT140 AWX140 ANB140 ADF140 TJ140 JN140 WVZ140 WMD140 WLU90 WBY90 VSC90 VIG90 UYK90 UOO90 UES90 TUW90 TLA90 TBE90 SRI90 SHM90 RXQ90 RNU90 RDY90 QUC90 QKG90 QAK90 PQO90 PGS90 OWW90 ONA90 ODE90 NTI90 NJM90 MZQ90 MPU90 MFY90 LWC90 LMG90 LCK90 KSO90 KIS90 JYW90 JPA90 JFE90 IVI90 ILM90 IBQ90 HRU90 HHY90 GYC90 GOG90 GEK90 FUO90 FKS90 FAW90 ERA90 EHE90 DXI90 DNM90 DDQ90 CTU90 CJY90 CAC90 BQG90 BGK90 AWO90 AMS90 ACW90 TA90 JE90 WVQ90 AB89:AB90">
      <formula1>ЕИ</formula1>
    </dataValidation>
    <dataValidation type="list" allowBlank="1" showInputMessage="1" showErrorMessage="1" sqref="L158:L161 L136:L137 L80:L82 L141:L142 L94:L128 L163:L166">
      <formula1>основания150</formula1>
    </dataValidation>
    <dataValidation type="custom" allowBlank="1" showInputMessage="1" showErrorMessage="1" sqref="AF134">
      <formula1>#REF!*#REF!</formula1>
    </dataValidation>
    <dataValidation type="whole" allowBlank="1" showInputMessage="1" showErrorMessage="1" sqref="N65474:N66302 JH65474:JH66302 TD65474:TD66302 ACZ65474:ACZ66302 AMV65474:AMV66302 AWR65474:AWR66302 BGN65474:BGN66302 BQJ65474:BQJ66302 CAF65474:CAF66302 CKB65474:CKB66302 CTX65474:CTX66302 DDT65474:DDT66302 DNP65474:DNP66302 DXL65474:DXL66302 EHH65474:EHH66302 ERD65474:ERD66302 FAZ65474:FAZ66302 FKV65474:FKV66302 FUR65474:FUR66302 GEN65474:GEN66302 GOJ65474:GOJ66302 GYF65474:GYF66302 HIB65474:HIB66302 HRX65474:HRX66302 IBT65474:IBT66302 ILP65474:ILP66302 IVL65474:IVL66302 JFH65474:JFH66302 JPD65474:JPD66302 JYZ65474:JYZ66302 KIV65474:KIV66302 KSR65474:KSR66302 LCN65474:LCN66302 LMJ65474:LMJ66302 LWF65474:LWF66302 MGB65474:MGB66302 MPX65474:MPX66302 MZT65474:MZT66302 NJP65474:NJP66302 NTL65474:NTL66302 ODH65474:ODH66302 OND65474:OND66302 OWZ65474:OWZ66302 PGV65474:PGV66302 PQR65474:PQR66302 QAN65474:QAN66302 QKJ65474:QKJ66302 QUF65474:QUF66302 REB65474:REB66302 RNX65474:RNX66302 RXT65474:RXT66302 SHP65474:SHP66302 SRL65474:SRL66302 TBH65474:TBH66302 TLD65474:TLD66302 TUZ65474:TUZ66302 UEV65474:UEV66302 UOR65474:UOR66302 UYN65474:UYN66302 VIJ65474:VIJ66302 VSF65474:VSF66302 WCB65474:WCB66302 WLX65474:WLX66302 WVT65474:WVT66302 N131010:N131838 JH131010:JH131838 TD131010:TD131838 ACZ131010:ACZ131838 AMV131010:AMV131838 AWR131010:AWR131838 BGN131010:BGN131838 BQJ131010:BQJ131838 CAF131010:CAF131838 CKB131010:CKB131838 CTX131010:CTX131838 DDT131010:DDT131838 DNP131010:DNP131838 DXL131010:DXL131838 EHH131010:EHH131838 ERD131010:ERD131838 FAZ131010:FAZ131838 FKV131010:FKV131838 FUR131010:FUR131838 GEN131010:GEN131838 GOJ131010:GOJ131838 GYF131010:GYF131838 HIB131010:HIB131838 HRX131010:HRX131838 IBT131010:IBT131838 ILP131010:ILP131838 IVL131010:IVL131838 JFH131010:JFH131838 JPD131010:JPD131838 JYZ131010:JYZ131838 KIV131010:KIV131838 KSR131010:KSR131838 LCN131010:LCN131838 LMJ131010:LMJ131838 LWF131010:LWF131838 MGB131010:MGB131838 MPX131010:MPX131838 MZT131010:MZT131838 NJP131010:NJP131838 NTL131010:NTL131838 ODH131010:ODH131838 OND131010:OND131838 OWZ131010:OWZ131838 PGV131010:PGV131838 PQR131010:PQR131838 QAN131010:QAN131838 QKJ131010:QKJ131838 QUF131010:QUF131838 REB131010:REB131838 RNX131010:RNX131838 RXT131010:RXT131838 SHP131010:SHP131838 SRL131010:SRL131838 TBH131010:TBH131838 TLD131010:TLD131838 TUZ131010:TUZ131838 UEV131010:UEV131838 UOR131010:UOR131838 UYN131010:UYN131838 VIJ131010:VIJ131838 VSF131010:VSF131838 WCB131010:WCB131838 WLX131010:WLX131838 WVT131010:WVT131838 N196546:N197374 JH196546:JH197374 TD196546:TD197374 ACZ196546:ACZ197374 AMV196546:AMV197374 AWR196546:AWR197374 BGN196546:BGN197374 BQJ196546:BQJ197374 CAF196546:CAF197374 CKB196546:CKB197374 CTX196546:CTX197374 DDT196546:DDT197374 DNP196546:DNP197374 DXL196546:DXL197374 EHH196546:EHH197374 ERD196546:ERD197374 FAZ196546:FAZ197374 FKV196546:FKV197374 FUR196546:FUR197374 GEN196546:GEN197374 GOJ196546:GOJ197374 GYF196546:GYF197374 HIB196546:HIB197374 HRX196546:HRX197374 IBT196546:IBT197374 ILP196546:ILP197374 IVL196546:IVL197374 JFH196546:JFH197374 JPD196546:JPD197374 JYZ196546:JYZ197374 KIV196546:KIV197374 KSR196546:KSR197374 LCN196546:LCN197374 LMJ196546:LMJ197374 LWF196546:LWF197374 MGB196546:MGB197374 MPX196546:MPX197374 MZT196546:MZT197374 NJP196546:NJP197374 NTL196546:NTL197374 ODH196546:ODH197374 OND196546:OND197374 OWZ196546:OWZ197374 PGV196546:PGV197374 PQR196546:PQR197374 QAN196546:QAN197374 QKJ196546:QKJ197374 QUF196546:QUF197374 REB196546:REB197374 RNX196546:RNX197374 RXT196546:RXT197374 SHP196546:SHP197374 SRL196546:SRL197374 TBH196546:TBH197374 TLD196546:TLD197374 TUZ196546:TUZ197374 UEV196546:UEV197374 UOR196546:UOR197374 UYN196546:UYN197374 VIJ196546:VIJ197374 VSF196546:VSF197374 WCB196546:WCB197374 WLX196546:WLX197374 WVT196546:WVT197374 N262082:N262910 JH262082:JH262910 TD262082:TD262910 ACZ262082:ACZ262910 AMV262082:AMV262910 AWR262082:AWR262910 BGN262082:BGN262910 BQJ262082:BQJ262910 CAF262082:CAF262910 CKB262082:CKB262910 CTX262082:CTX262910 DDT262082:DDT262910 DNP262082:DNP262910 DXL262082:DXL262910 EHH262082:EHH262910 ERD262082:ERD262910 FAZ262082:FAZ262910 FKV262082:FKV262910 FUR262082:FUR262910 GEN262082:GEN262910 GOJ262082:GOJ262910 GYF262082:GYF262910 HIB262082:HIB262910 HRX262082:HRX262910 IBT262082:IBT262910 ILP262082:ILP262910 IVL262082:IVL262910 JFH262082:JFH262910 JPD262082:JPD262910 JYZ262082:JYZ262910 KIV262082:KIV262910 KSR262082:KSR262910 LCN262082:LCN262910 LMJ262082:LMJ262910 LWF262082:LWF262910 MGB262082:MGB262910 MPX262082:MPX262910 MZT262082:MZT262910 NJP262082:NJP262910 NTL262082:NTL262910 ODH262082:ODH262910 OND262082:OND262910 OWZ262082:OWZ262910 PGV262082:PGV262910 PQR262082:PQR262910 QAN262082:QAN262910 QKJ262082:QKJ262910 QUF262082:QUF262910 REB262082:REB262910 RNX262082:RNX262910 RXT262082:RXT262910 SHP262082:SHP262910 SRL262082:SRL262910 TBH262082:TBH262910 TLD262082:TLD262910 TUZ262082:TUZ262910 UEV262082:UEV262910 UOR262082:UOR262910 UYN262082:UYN262910 VIJ262082:VIJ262910 VSF262082:VSF262910 WCB262082:WCB262910 WLX262082:WLX262910 WVT262082:WVT262910 N327618:N328446 JH327618:JH328446 TD327618:TD328446 ACZ327618:ACZ328446 AMV327618:AMV328446 AWR327618:AWR328446 BGN327618:BGN328446 BQJ327618:BQJ328446 CAF327618:CAF328446 CKB327618:CKB328446 CTX327618:CTX328446 DDT327618:DDT328446 DNP327618:DNP328446 DXL327618:DXL328446 EHH327618:EHH328446 ERD327618:ERD328446 FAZ327618:FAZ328446 FKV327618:FKV328446 FUR327618:FUR328446 GEN327618:GEN328446 GOJ327618:GOJ328446 GYF327618:GYF328446 HIB327618:HIB328446 HRX327618:HRX328446 IBT327618:IBT328446 ILP327618:ILP328446 IVL327618:IVL328446 JFH327618:JFH328446 JPD327618:JPD328446 JYZ327618:JYZ328446 KIV327618:KIV328446 KSR327618:KSR328446 LCN327618:LCN328446 LMJ327618:LMJ328446 LWF327618:LWF328446 MGB327618:MGB328446 MPX327618:MPX328446 MZT327618:MZT328446 NJP327618:NJP328446 NTL327618:NTL328446 ODH327618:ODH328446 OND327618:OND328446 OWZ327618:OWZ328446 PGV327618:PGV328446 PQR327618:PQR328446 QAN327618:QAN328446 QKJ327618:QKJ328446 QUF327618:QUF328446 REB327618:REB328446 RNX327618:RNX328446 RXT327618:RXT328446 SHP327618:SHP328446 SRL327618:SRL328446 TBH327618:TBH328446 TLD327618:TLD328446 TUZ327618:TUZ328446 UEV327618:UEV328446 UOR327618:UOR328446 UYN327618:UYN328446 VIJ327618:VIJ328446 VSF327618:VSF328446 WCB327618:WCB328446 WLX327618:WLX328446 WVT327618:WVT328446 N393154:N393982 JH393154:JH393982 TD393154:TD393982 ACZ393154:ACZ393982 AMV393154:AMV393982 AWR393154:AWR393982 BGN393154:BGN393982 BQJ393154:BQJ393982 CAF393154:CAF393982 CKB393154:CKB393982 CTX393154:CTX393982 DDT393154:DDT393982 DNP393154:DNP393982 DXL393154:DXL393982 EHH393154:EHH393982 ERD393154:ERD393982 FAZ393154:FAZ393982 FKV393154:FKV393982 FUR393154:FUR393982 GEN393154:GEN393982 GOJ393154:GOJ393982 GYF393154:GYF393982 HIB393154:HIB393982 HRX393154:HRX393982 IBT393154:IBT393982 ILP393154:ILP393982 IVL393154:IVL393982 JFH393154:JFH393982 JPD393154:JPD393982 JYZ393154:JYZ393982 KIV393154:KIV393982 KSR393154:KSR393982 LCN393154:LCN393982 LMJ393154:LMJ393982 LWF393154:LWF393982 MGB393154:MGB393982 MPX393154:MPX393982 MZT393154:MZT393982 NJP393154:NJP393982 NTL393154:NTL393982 ODH393154:ODH393982 OND393154:OND393982 OWZ393154:OWZ393982 PGV393154:PGV393982 PQR393154:PQR393982 QAN393154:QAN393982 QKJ393154:QKJ393982 QUF393154:QUF393982 REB393154:REB393982 RNX393154:RNX393982 RXT393154:RXT393982 SHP393154:SHP393982 SRL393154:SRL393982 TBH393154:TBH393982 TLD393154:TLD393982 TUZ393154:TUZ393982 UEV393154:UEV393982 UOR393154:UOR393982 UYN393154:UYN393982 VIJ393154:VIJ393982 VSF393154:VSF393982 WCB393154:WCB393982 WLX393154:WLX393982 WVT393154:WVT393982 N458690:N459518 JH458690:JH459518 TD458690:TD459518 ACZ458690:ACZ459518 AMV458690:AMV459518 AWR458690:AWR459518 BGN458690:BGN459518 BQJ458690:BQJ459518 CAF458690:CAF459518 CKB458690:CKB459518 CTX458690:CTX459518 DDT458690:DDT459518 DNP458690:DNP459518 DXL458690:DXL459518 EHH458690:EHH459518 ERD458690:ERD459518 FAZ458690:FAZ459518 FKV458690:FKV459518 FUR458690:FUR459518 GEN458690:GEN459518 GOJ458690:GOJ459518 GYF458690:GYF459518 HIB458690:HIB459518 HRX458690:HRX459518 IBT458690:IBT459518 ILP458690:ILP459518 IVL458690:IVL459518 JFH458690:JFH459518 JPD458690:JPD459518 JYZ458690:JYZ459518 KIV458690:KIV459518 KSR458690:KSR459518 LCN458690:LCN459518 LMJ458690:LMJ459518 LWF458690:LWF459518 MGB458690:MGB459518 MPX458690:MPX459518 MZT458690:MZT459518 NJP458690:NJP459518 NTL458690:NTL459518 ODH458690:ODH459518 OND458690:OND459518 OWZ458690:OWZ459518 PGV458690:PGV459518 PQR458690:PQR459518 QAN458690:QAN459518 QKJ458690:QKJ459518 QUF458690:QUF459518 REB458690:REB459518 RNX458690:RNX459518 RXT458690:RXT459518 SHP458690:SHP459518 SRL458690:SRL459518 TBH458690:TBH459518 TLD458690:TLD459518 TUZ458690:TUZ459518 UEV458690:UEV459518 UOR458690:UOR459518 UYN458690:UYN459518 VIJ458690:VIJ459518 VSF458690:VSF459518 WCB458690:WCB459518 WLX458690:WLX459518 WVT458690:WVT459518 N524226:N525054 JH524226:JH525054 TD524226:TD525054 ACZ524226:ACZ525054 AMV524226:AMV525054 AWR524226:AWR525054 BGN524226:BGN525054 BQJ524226:BQJ525054 CAF524226:CAF525054 CKB524226:CKB525054 CTX524226:CTX525054 DDT524226:DDT525054 DNP524226:DNP525054 DXL524226:DXL525054 EHH524226:EHH525054 ERD524226:ERD525054 FAZ524226:FAZ525054 FKV524226:FKV525054 FUR524226:FUR525054 GEN524226:GEN525054 GOJ524226:GOJ525054 GYF524226:GYF525054 HIB524226:HIB525054 HRX524226:HRX525054 IBT524226:IBT525054 ILP524226:ILP525054 IVL524226:IVL525054 JFH524226:JFH525054 JPD524226:JPD525054 JYZ524226:JYZ525054 KIV524226:KIV525054 KSR524226:KSR525054 LCN524226:LCN525054 LMJ524226:LMJ525054 LWF524226:LWF525054 MGB524226:MGB525054 MPX524226:MPX525054 MZT524226:MZT525054 NJP524226:NJP525054 NTL524226:NTL525054 ODH524226:ODH525054 OND524226:OND525054 OWZ524226:OWZ525054 PGV524226:PGV525054 PQR524226:PQR525054 QAN524226:QAN525054 QKJ524226:QKJ525054 QUF524226:QUF525054 REB524226:REB525054 RNX524226:RNX525054 RXT524226:RXT525054 SHP524226:SHP525054 SRL524226:SRL525054 TBH524226:TBH525054 TLD524226:TLD525054 TUZ524226:TUZ525054 UEV524226:UEV525054 UOR524226:UOR525054 UYN524226:UYN525054 VIJ524226:VIJ525054 VSF524226:VSF525054 WCB524226:WCB525054 WLX524226:WLX525054 WVT524226:WVT525054 N589762:N590590 JH589762:JH590590 TD589762:TD590590 ACZ589762:ACZ590590 AMV589762:AMV590590 AWR589762:AWR590590 BGN589762:BGN590590 BQJ589762:BQJ590590 CAF589762:CAF590590 CKB589762:CKB590590 CTX589762:CTX590590 DDT589762:DDT590590 DNP589762:DNP590590 DXL589762:DXL590590 EHH589762:EHH590590 ERD589762:ERD590590 FAZ589762:FAZ590590 FKV589762:FKV590590 FUR589762:FUR590590 GEN589762:GEN590590 GOJ589762:GOJ590590 GYF589762:GYF590590 HIB589762:HIB590590 HRX589762:HRX590590 IBT589762:IBT590590 ILP589762:ILP590590 IVL589762:IVL590590 JFH589762:JFH590590 JPD589762:JPD590590 JYZ589762:JYZ590590 KIV589762:KIV590590 KSR589762:KSR590590 LCN589762:LCN590590 LMJ589762:LMJ590590 LWF589762:LWF590590 MGB589762:MGB590590 MPX589762:MPX590590 MZT589762:MZT590590 NJP589762:NJP590590 NTL589762:NTL590590 ODH589762:ODH590590 OND589762:OND590590 OWZ589762:OWZ590590 PGV589762:PGV590590 PQR589762:PQR590590 QAN589762:QAN590590 QKJ589762:QKJ590590 QUF589762:QUF590590 REB589762:REB590590 RNX589762:RNX590590 RXT589762:RXT590590 SHP589762:SHP590590 SRL589762:SRL590590 TBH589762:TBH590590 TLD589762:TLD590590 TUZ589762:TUZ590590 UEV589762:UEV590590 UOR589762:UOR590590 UYN589762:UYN590590 VIJ589762:VIJ590590 VSF589762:VSF590590 WCB589762:WCB590590 WLX589762:WLX590590 WVT589762:WVT590590 N655298:N656126 JH655298:JH656126 TD655298:TD656126 ACZ655298:ACZ656126 AMV655298:AMV656126 AWR655298:AWR656126 BGN655298:BGN656126 BQJ655298:BQJ656126 CAF655298:CAF656126 CKB655298:CKB656126 CTX655298:CTX656126 DDT655298:DDT656126 DNP655298:DNP656126 DXL655298:DXL656126 EHH655298:EHH656126 ERD655298:ERD656126 FAZ655298:FAZ656126 FKV655298:FKV656126 FUR655298:FUR656126 GEN655298:GEN656126 GOJ655298:GOJ656126 GYF655298:GYF656126 HIB655298:HIB656126 HRX655298:HRX656126 IBT655298:IBT656126 ILP655298:ILP656126 IVL655298:IVL656126 JFH655298:JFH656126 JPD655298:JPD656126 JYZ655298:JYZ656126 KIV655298:KIV656126 KSR655298:KSR656126 LCN655298:LCN656126 LMJ655298:LMJ656126 LWF655298:LWF656126 MGB655298:MGB656126 MPX655298:MPX656126 MZT655298:MZT656126 NJP655298:NJP656126 NTL655298:NTL656126 ODH655298:ODH656126 OND655298:OND656126 OWZ655298:OWZ656126 PGV655298:PGV656126 PQR655298:PQR656126 QAN655298:QAN656126 QKJ655298:QKJ656126 QUF655298:QUF656126 REB655298:REB656126 RNX655298:RNX656126 RXT655298:RXT656126 SHP655298:SHP656126 SRL655298:SRL656126 TBH655298:TBH656126 TLD655298:TLD656126 TUZ655298:TUZ656126 UEV655298:UEV656126 UOR655298:UOR656126 UYN655298:UYN656126 VIJ655298:VIJ656126 VSF655298:VSF656126 WCB655298:WCB656126 WLX655298:WLX656126 WVT655298:WVT656126 N720834:N721662 JH720834:JH721662 TD720834:TD721662 ACZ720834:ACZ721662 AMV720834:AMV721662 AWR720834:AWR721662 BGN720834:BGN721662 BQJ720834:BQJ721662 CAF720834:CAF721662 CKB720834:CKB721662 CTX720834:CTX721662 DDT720834:DDT721662 DNP720834:DNP721662 DXL720834:DXL721662 EHH720834:EHH721662 ERD720834:ERD721662 FAZ720834:FAZ721662 FKV720834:FKV721662 FUR720834:FUR721662 GEN720834:GEN721662 GOJ720834:GOJ721662 GYF720834:GYF721662 HIB720834:HIB721662 HRX720834:HRX721662 IBT720834:IBT721662 ILP720834:ILP721662 IVL720834:IVL721662 JFH720834:JFH721662 JPD720834:JPD721662 JYZ720834:JYZ721662 KIV720834:KIV721662 KSR720834:KSR721662 LCN720834:LCN721662 LMJ720834:LMJ721662 LWF720834:LWF721662 MGB720834:MGB721662 MPX720834:MPX721662 MZT720834:MZT721662 NJP720834:NJP721662 NTL720834:NTL721662 ODH720834:ODH721662 OND720834:OND721662 OWZ720834:OWZ721662 PGV720834:PGV721662 PQR720834:PQR721662 QAN720834:QAN721662 QKJ720834:QKJ721662 QUF720834:QUF721662 REB720834:REB721662 RNX720834:RNX721662 RXT720834:RXT721662 SHP720834:SHP721662 SRL720834:SRL721662 TBH720834:TBH721662 TLD720834:TLD721662 TUZ720834:TUZ721662 UEV720834:UEV721662 UOR720834:UOR721662 UYN720834:UYN721662 VIJ720834:VIJ721662 VSF720834:VSF721662 WCB720834:WCB721662 WLX720834:WLX721662 WVT720834:WVT721662 N786370:N787198 JH786370:JH787198 TD786370:TD787198 ACZ786370:ACZ787198 AMV786370:AMV787198 AWR786370:AWR787198 BGN786370:BGN787198 BQJ786370:BQJ787198 CAF786370:CAF787198 CKB786370:CKB787198 CTX786370:CTX787198 DDT786370:DDT787198 DNP786370:DNP787198 DXL786370:DXL787198 EHH786370:EHH787198 ERD786370:ERD787198 FAZ786370:FAZ787198 FKV786370:FKV787198 FUR786370:FUR787198 GEN786370:GEN787198 GOJ786370:GOJ787198 GYF786370:GYF787198 HIB786370:HIB787198 HRX786370:HRX787198 IBT786370:IBT787198 ILP786370:ILP787198 IVL786370:IVL787198 JFH786370:JFH787198 JPD786370:JPD787198 JYZ786370:JYZ787198 KIV786370:KIV787198 KSR786370:KSR787198 LCN786370:LCN787198 LMJ786370:LMJ787198 LWF786370:LWF787198 MGB786370:MGB787198 MPX786370:MPX787198 MZT786370:MZT787198 NJP786370:NJP787198 NTL786370:NTL787198 ODH786370:ODH787198 OND786370:OND787198 OWZ786370:OWZ787198 PGV786370:PGV787198 PQR786370:PQR787198 QAN786370:QAN787198 QKJ786370:QKJ787198 QUF786370:QUF787198 REB786370:REB787198 RNX786370:RNX787198 RXT786370:RXT787198 SHP786370:SHP787198 SRL786370:SRL787198 TBH786370:TBH787198 TLD786370:TLD787198 TUZ786370:TUZ787198 UEV786370:UEV787198 UOR786370:UOR787198 UYN786370:UYN787198 VIJ786370:VIJ787198 VSF786370:VSF787198 WCB786370:WCB787198 WLX786370:WLX787198 WVT786370:WVT787198 N851906:N852734 JH851906:JH852734 TD851906:TD852734 ACZ851906:ACZ852734 AMV851906:AMV852734 AWR851906:AWR852734 BGN851906:BGN852734 BQJ851906:BQJ852734 CAF851906:CAF852734 CKB851906:CKB852734 CTX851906:CTX852734 DDT851906:DDT852734 DNP851906:DNP852734 DXL851906:DXL852734 EHH851906:EHH852734 ERD851906:ERD852734 FAZ851906:FAZ852734 FKV851906:FKV852734 FUR851906:FUR852734 GEN851906:GEN852734 GOJ851906:GOJ852734 GYF851906:GYF852734 HIB851906:HIB852734 HRX851906:HRX852734 IBT851906:IBT852734 ILP851906:ILP852734 IVL851906:IVL852734 JFH851906:JFH852734 JPD851906:JPD852734 JYZ851906:JYZ852734 KIV851906:KIV852734 KSR851906:KSR852734 LCN851906:LCN852734 LMJ851906:LMJ852734 LWF851906:LWF852734 MGB851906:MGB852734 MPX851906:MPX852734 MZT851906:MZT852734 NJP851906:NJP852734 NTL851906:NTL852734 ODH851906:ODH852734 OND851906:OND852734 OWZ851906:OWZ852734 PGV851906:PGV852734 PQR851906:PQR852734 QAN851906:QAN852734 QKJ851906:QKJ852734 QUF851906:QUF852734 REB851906:REB852734 RNX851906:RNX852734 RXT851906:RXT852734 SHP851906:SHP852734 SRL851906:SRL852734 TBH851906:TBH852734 TLD851906:TLD852734 TUZ851906:TUZ852734 UEV851906:UEV852734 UOR851906:UOR852734 UYN851906:UYN852734 VIJ851906:VIJ852734 VSF851906:VSF852734 WCB851906:WCB852734 WLX851906:WLX852734 WVT851906:WVT852734 N917442:N918270 JH917442:JH918270 TD917442:TD918270 ACZ917442:ACZ918270 AMV917442:AMV918270 AWR917442:AWR918270 BGN917442:BGN918270 BQJ917442:BQJ918270 CAF917442:CAF918270 CKB917442:CKB918270 CTX917442:CTX918270 DDT917442:DDT918270 DNP917442:DNP918270 DXL917442:DXL918270 EHH917442:EHH918270 ERD917442:ERD918270 FAZ917442:FAZ918270 FKV917442:FKV918270 FUR917442:FUR918270 GEN917442:GEN918270 GOJ917442:GOJ918270 GYF917442:GYF918270 HIB917442:HIB918270 HRX917442:HRX918270 IBT917442:IBT918270 ILP917442:ILP918270 IVL917442:IVL918270 JFH917442:JFH918270 JPD917442:JPD918270 JYZ917442:JYZ918270 KIV917442:KIV918270 KSR917442:KSR918270 LCN917442:LCN918270 LMJ917442:LMJ918270 LWF917442:LWF918270 MGB917442:MGB918270 MPX917442:MPX918270 MZT917442:MZT918270 NJP917442:NJP918270 NTL917442:NTL918270 ODH917442:ODH918270 OND917442:OND918270 OWZ917442:OWZ918270 PGV917442:PGV918270 PQR917442:PQR918270 QAN917442:QAN918270 QKJ917442:QKJ918270 QUF917442:QUF918270 REB917442:REB918270 RNX917442:RNX918270 RXT917442:RXT918270 SHP917442:SHP918270 SRL917442:SRL918270 TBH917442:TBH918270 TLD917442:TLD918270 TUZ917442:TUZ918270 UEV917442:UEV918270 UOR917442:UOR918270 UYN917442:UYN918270 VIJ917442:VIJ918270 VSF917442:VSF918270 WCB917442:WCB918270 WLX917442:WLX918270 WVT917442:WVT918270 N982978:N983806 JH982978:JH983806 TD982978:TD983806 ACZ982978:ACZ983806 AMV982978:AMV983806 AWR982978:AWR983806 BGN982978:BGN983806 BQJ982978:BQJ983806 CAF982978:CAF983806 CKB982978:CKB983806 CTX982978:CTX983806 DDT982978:DDT983806 DNP982978:DNP983806 DXL982978:DXL983806 EHH982978:EHH983806 ERD982978:ERD983806 FAZ982978:FAZ983806 FKV982978:FKV983806 FUR982978:FUR983806 GEN982978:GEN983806 GOJ982978:GOJ983806 GYF982978:GYF983806 HIB982978:HIB983806 HRX982978:HRX983806 IBT982978:IBT983806 ILP982978:ILP983806 IVL982978:IVL983806 JFH982978:JFH983806 JPD982978:JPD983806 JYZ982978:JYZ983806 KIV982978:KIV983806 KSR982978:KSR983806 LCN982978:LCN983806 LMJ982978:LMJ983806 LWF982978:LWF983806 MGB982978:MGB983806 MPX982978:MPX983806 MZT982978:MZT983806 NJP982978:NJP983806 NTL982978:NTL983806 ODH982978:ODH983806 OND982978:OND983806 OWZ982978:OWZ983806 PGV982978:PGV983806 PQR982978:PQR983806 QAN982978:QAN983806 QKJ982978:QKJ983806 QUF982978:QUF983806 REB982978:REB983806 RNX982978:RNX983806 RXT982978:RXT983806 SHP982978:SHP983806 SRL982978:SRL983806 TBH982978:TBH983806 TLD982978:TLD983806 TUZ982978:TUZ983806 UEV982978:UEV983806 UOR982978:UOR983806 UYN982978:UYN983806 VIJ982978:VIJ983806 VSF982978:VSF983806 WCB982978:WCB983806 WLX982978:WLX983806 WVT982978:WVT983806 WWE982978:WWG983806 Y65474:AA66302 JS65474:JU66302 TO65474:TQ66302 ADK65474:ADM66302 ANG65474:ANI66302 AXC65474:AXE66302 BGY65474:BHA66302 BQU65474:BQW66302 CAQ65474:CAS66302 CKM65474:CKO66302 CUI65474:CUK66302 DEE65474:DEG66302 DOA65474:DOC66302 DXW65474:DXY66302 EHS65474:EHU66302 ERO65474:ERQ66302 FBK65474:FBM66302 FLG65474:FLI66302 FVC65474:FVE66302 GEY65474:GFA66302 GOU65474:GOW66302 GYQ65474:GYS66302 HIM65474:HIO66302 HSI65474:HSK66302 ICE65474:ICG66302 IMA65474:IMC66302 IVW65474:IVY66302 JFS65474:JFU66302 JPO65474:JPQ66302 JZK65474:JZM66302 KJG65474:KJI66302 KTC65474:KTE66302 LCY65474:LDA66302 LMU65474:LMW66302 LWQ65474:LWS66302 MGM65474:MGO66302 MQI65474:MQK66302 NAE65474:NAG66302 NKA65474:NKC66302 NTW65474:NTY66302 ODS65474:ODU66302 ONO65474:ONQ66302 OXK65474:OXM66302 PHG65474:PHI66302 PRC65474:PRE66302 QAY65474:QBA66302 QKU65474:QKW66302 QUQ65474:QUS66302 REM65474:REO66302 ROI65474:ROK66302 RYE65474:RYG66302 SIA65474:SIC66302 SRW65474:SRY66302 TBS65474:TBU66302 TLO65474:TLQ66302 TVK65474:TVM66302 UFG65474:UFI66302 UPC65474:UPE66302 UYY65474:UZA66302 VIU65474:VIW66302 VSQ65474:VSS66302 WCM65474:WCO66302 WMI65474:WMK66302 WWE65474:WWG66302 Y131010:AA131838 JS131010:JU131838 TO131010:TQ131838 ADK131010:ADM131838 ANG131010:ANI131838 AXC131010:AXE131838 BGY131010:BHA131838 BQU131010:BQW131838 CAQ131010:CAS131838 CKM131010:CKO131838 CUI131010:CUK131838 DEE131010:DEG131838 DOA131010:DOC131838 DXW131010:DXY131838 EHS131010:EHU131838 ERO131010:ERQ131838 FBK131010:FBM131838 FLG131010:FLI131838 FVC131010:FVE131838 GEY131010:GFA131838 GOU131010:GOW131838 GYQ131010:GYS131838 HIM131010:HIO131838 HSI131010:HSK131838 ICE131010:ICG131838 IMA131010:IMC131838 IVW131010:IVY131838 JFS131010:JFU131838 JPO131010:JPQ131838 JZK131010:JZM131838 KJG131010:KJI131838 KTC131010:KTE131838 LCY131010:LDA131838 LMU131010:LMW131838 LWQ131010:LWS131838 MGM131010:MGO131838 MQI131010:MQK131838 NAE131010:NAG131838 NKA131010:NKC131838 NTW131010:NTY131838 ODS131010:ODU131838 ONO131010:ONQ131838 OXK131010:OXM131838 PHG131010:PHI131838 PRC131010:PRE131838 QAY131010:QBA131838 QKU131010:QKW131838 QUQ131010:QUS131838 REM131010:REO131838 ROI131010:ROK131838 RYE131010:RYG131838 SIA131010:SIC131838 SRW131010:SRY131838 TBS131010:TBU131838 TLO131010:TLQ131838 TVK131010:TVM131838 UFG131010:UFI131838 UPC131010:UPE131838 UYY131010:UZA131838 VIU131010:VIW131838 VSQ131010:VSS131838 WCM131010:WCO131838 WMI131010:WMK131838 WWE131010:WWG131838 Y196546:AA197374 JS196546:JU197374 TO196546:TQ197374 ADK196546:ADM197374 ANG196546:ANI197374 AXC196546:AXE197374 BGY196546:BHA197374 BQU196546:BQW197374 CAQ196546:CAS197374 CKM196546:CKO197374 CUI196546:CUK197374 DEE196546:DEG197374 DOA196546:DOC197374 DXW196546:DXY197374 EHS196546:EHU197374 ERO196546:ERQ197374 FBK196546:FBM197374 FLG196546:FLI197374 FVC196546:FVE197374 GEY196546:GFA197374 GOU196546:GOW197374 GYQ196546:GYS197374 HIM196546:HIO197374 HSI196546:HSK197374 ICE196546:ICG197374 IMA196546:IMC197374 IVW196546:IVY197374 JFS196546:JFU197374 JPO196546:JPQ197374 JZK196546:JZM197374 KJG196546:KJI197374 KTC196546:KTE197374 LCY196546:LDA197374 LMU196546:LMW197374 LWQ196546:LWS197374 MGM196546:MGO197374 MQI196546:MQK197374 NAE196546:NAG197374 NKA196546:NKC197374 NTW196546:NTY197374 ODS196546:ODU197374 ONO196546:ONQ197374 OXK196546:OXM197374 PHG196546:PHI197374 PRC196546:PRE197374 QAY196546:QBA197374 QKU196546:QKW197374 QUQ196546:QUS197374 REM196546:REO197374 ROI196546:ROK197374 RYE196546:RYG197374 SIA196546:SIC197374 SRW196546:SRY197374 TBS196546:TBU197374 TLO196546:TLQ197374 TVK196546:TVM197374 UFG196546:UFI197374 UPC196546:UPE197374 UYY196546:UZA197374 VIU196546:VIW197374 VSQ196546:VSS197374 WCM196546:WCO197374 WMI196546:WMK197374 WWE196546:WWG197374 Y262082:AA262910 JS262082:JU262910 TO262082:TQ262910 ADK262082:ADM262910 ANG262082:ANI262910 AXC262082:AXE262910 BGY262082:BHA262910 BQU262082:BQW262910 CAQ262082:CAS262910 CKM262082:CKO262910 CUI262082:CUK262910 DEE262082:DEG262910 DOA262082:DOC262910 DXW262082:DXY262910 EHS262082:EHU262910 ERO262082:ERQ262910 FBK262082:FBM262910 FLG262082:FLI262910 FVC262082:FVE262910 GEY262082:GFA262910 GOU262082:GOW262910 GYQ262082:GYS262910 HIM262082:HIO262910 HSI262082:HSK262910 ICE262082:ICG262910 IMA262082:IMC262910 IVW262082:IVY262910 JFS262082:JFU262910 JPO262082:JPQ262910 JZK262082:JZM262910 KJG262082:KJI262910 KTC262082:KTE262910 LCY262082:LDA262910 LMU262082:LMW262910 LWQ262082:LWS262910 MGM262082:MGO262910 MQI262082:MQK262910 NAE262082:NAG262910 NKA262082:NKC262910 NTW262082:NTY262910 ODS262082:ODU262910 ONO262082:ONQ262910 OXK262082:OXM262910 PHG262082:PHI262910 PRC262082:PRE262910 QAY262082:QBA262910 QKU262082:QKW262910 QUQ262082:QUS262910 REM262082:REO262910 ROI262082:ROK262910 RYE262082:RYG262910 SIA262082:SIC262910 SRW262082:SRY262910 TBS262082:TBU262910 TLO262082:TLQ262910 TVK262082:TVM262910 UFG262082:UFI262910 UPC262082:UPE262910 UYY262082:UZA262910 VIU262082:VIW262910 VSQ262082:VSS262910 WCM262082:WCO262910 WMI262082:WMK262910 WWE262082:WWG262910 Y327618:AA328446 JS327618:JU328446 TO327618:TQ328446 ADK327618:ADM328446 ANG327618:ANI328446 AXC327618:AXE328446 BGY327618:BHA328446 BQU327618:BQW328446 CAQ327618:CAS328446 CKM327618:CKO328446 CUI327618:CUK328446 DEE327618:DEG328446 DOA327618:DOC328446 DXW327618:DXY328446 EHS327618:EHU328446 ERO327618:ERQ328446 FBK327618:FBM328446 FLG327618:FLI328446 FVC327618:FVE328446 GEY327618:GFA328446 GOU327618:GOW328446 GYQ327618:GYS328446 HIM327618:HIO328446 HSI327618:HSK328446 ICE327618:ICG328446 IMA327618:IMC328446 IVW327618:IVY328446 JFS327618:JFU328446 JPO327618:JPQ328446 JZK327618:JZM328446 KJG327618:KJI328446 KTC327618:KTE328446 LCY327618:LDA328446 LMU327618:LMW328446 LWQ327618:LWS328446 MGM327618:MGO328446 MQI327618:MQK328446 NAE327618:NAG328446 NKA327618:NKC328446 NTW327618:NTY328446 ODS327618:ODU328446 ONO327618:ONQ328446 OXK327618:OXM328446 PHG327618:PHI328446 PRC327618:PRE328446 QAY327618:QBA328446 QKU327618:QKW328446 QUQ327618:QUS328446 REM327618:REO328446 ROI327618:ROK328446 RYE327618:RYG328446 SIA327618:SIC328446 SRW327618:SRY328446 TBS327618:TBU328446 TLO327618:TLQ328446 TVK327618:TVM328446 UFG327618:UFI328446 UPC327618:UPE328446 UYY327618:UZA328446 VIU327618:VIW328446 VSQ327618:VSS328446 WCM327618:WCO328446 WMI327618:WMK328446 WWE327618:WWG328446 Y393154:AA393982 JS393154:JU393982 TO393154:TQ393982 ADK393154:ADM393982 ANG393154:ANI393982 AXC393154:AXE393982 BGY393154:BHA393982 BQU393154:BQW393982 CAQ393154:CAS393982 CKM393154:CKO393982 CUI393154:CUK393982 DEE393154:DEG393982 DOA393154:DOC393982 DXW393154:DXY393982 EHS393154:EHU393982 ERO393154:ERQ393982 FBK393154:FBM393982 FLG393154:FLI393982 FVC393154:FVE393982 GEY393154:GFA393982 GOU393154:GOW393982 GYQ393154:GYS393982 HIM393154:HIO393982 HSI393154:HSK393982 ICE393154:ICG393982 IMA393154:IMC393982 IVW393154:IVY393982 JFS393154:JFU393982 JPO393154:JPQ393982 JZK393154:JZM393982 KJG393154:KJI393982 KTC393154:KTE393982 LCY393154:LDA393982 LMU393154:LMW393982 LWQ393154:LWS393982 MGM393154:MGO393982 MQI393154:MQK393982 NAE393154:NAG393982 NKA393154:NKC393982 NTW393154:NTY393982 ODS393154:ODU393982 ONO393154:ONQ393982 OXK393154:OXM393982 PHG393154:PHI393982 PRC393154:PRE393982 QAY393154:QBA393982 QKU393154:QKW393982 QUQ393154:QUS393982 REM393154:REO393982 ROI393154:ROK393982 RYE393154:RYG393982 SIA393154:SIC393982 SRW393154:SRY393982 TBS393154:TBU393982 TLO393154:TLQ393982 TVK393154:TVM393982 UFG393154:UFI393982 UPC393154:UPE393982 UYY393154:UZA393982 VIU393154:VIW393982 VSQ393154:VSS393982 WCM393154:WCO393982 WMI393154:WMK393982 WWE393154:WWG393982 Y458690:AA459518 JS458690:JU459518 TO458690:TQ459518 ADK458690:ADM459518 ANG458690:ANI459518 AXC458690:AXE459518 BGY458690:BHA459518 BQU458690:BQW459518 CAQ458690:CAS459518 CKM458690:CKO459518 CUI458690:CUK459518 DEE458690:DEG459518 DOA458690:DOC459518 DXW458690:DXY459518 EHS458690:EHU459518 ERO458690:ERQ459518 FBK458690:FBM459518 FLG458690:FLI459518 FVC458690:FVE459518 GEY458690:GFA459518 GOU458690:GOW459518 GYQ458690:GYS459518 HIM458690:HIO459518 HSI458690:HSK459518 ICE458690:ICG459518 IMA458690:IMC459518 IVW458690:IVY459518 JFS458690:JFU459518 JPO458690:JPQ459518 JZK458690:JZM459518 KJG458690:KJI459518 KTC458690:KTE459518 LCY458690:LDA459518 LMU458690:LMW459518 LWQ458690:LWS459518 MGM458690:MGO459518 MQI458690:MQK459518 NAE458690:NAG459518 NKA458690:NKC459518 NTW458690:NTY459518 ODS458690:ODU459518 ONO458690:ONQ459518 OXK458690:OXM459518 PHG458690:PHI459518 PRC458690:PRE459518 QAY458690:QBA459518 QKU458690:QKW459518 QUQ458690:QUS459518 REM458690:REO459518 ROI458690:ROK459518 RYE458690:RYG459518 SIA458690:SIC459518 SRW458690:SRY459518 TBS458690:TBU459518 TLO458690:TLQ459518 TVK458690:TVM459518 UFG458690:UFI459518 UPC458690:UPE459518 UYY458690:UZA459518 VIU458690:VIW459518 VSQ458690:VSS459518 WCM458690:WCO459518 WMI458690:WMK459518 WWE458690:WWG459518 Y524226:AA525054 JS524226:JU525054 TO524226:TQ525054 ADK524226:ADM525054 ANG524226:ANI525054 AXC524226:AXE525054 BGY524226:BHA525054 BQU524226:BQW525054 CAQ524226:CAS525054 CKM524226:CKO525054 CUI524226:CUK525054 DEE524226:DEG525054 DOA524226:DOC525054 DXW524226:DXY525054 EHS524226:EHU525054 ERO524226:ERQ525054 FBK524226:FBM525054 FLG524226:FLI525054 FVC524226:FVE525054 GEY524226:GFA525054 GOU524226:GOW525054 GYQ524226:GYS525054 HIM524226:HIO525054 HSI524226:HSK525054 ICE524226:ICG525054 IMA524226:IMC525054 IVW524226:IVY525054 JFS524226:JFU525054 JPO524226:JPQ525054 JZK524226:JZM525054 KJG524226:KJI525054 KTC524226:KTE525054 LCY524226:LDA525054 LMU524226:LMW525054 LWQ524226:LWS525054 MGM524226:MGO525054 MQI524226:MQK525054 NAE524226:NAG525054 NKA524226:NKC525054 NTW524226:NTY525054 ODS524226:ODU525054 ONO524226:ONQ525054 OXK524226:OXM525054 PHG524226:PHI525054 PRC524226:PRE525054 QAY524226:QBA525054 QKU524226:QKW525054 QUQ524226:QUS525054 REM524226:REO525054 ROI524226:ROK525054 RYE524226:RYG525054 SIA524226:SIC525054 SRW524226:SRY525054 TBS524226:TBU525054 TLO524226:TLQ525054 TVK524226:TVM525054 UFG524226:UFI525054 UPC524226:UPE525054 UYY524226:UZA525054 VIU524226:VIW525054 VSQ524226:VSS525054 WCM524226:WCO525054 WMI524226:WMK525054 WWE524226:WWG525054 Y589762:AA590590 JS589762:JU590590 TO589762:TQ590590 ADK589762:ADM590590 ANG589762:ANI590590 AXC589762:AXE590590 BGY589762:BHA590590 BQU589762:BQW590590 CAQ589762:CAS590590 CKM589762:CKO590590 CUI589762:CUK590590 DEE589762:DEG590590 DOA589762:DOC590590 DXW589762:DXY590590 EHS589762:EHU590590 ERO589762:ERQ590590 FBK589762:FBM590590 FLG589762:FLI590590 FVC589762:FVE590590 GEY589762:GFA590590 GOU589762:GOW590590 GYQ589762:GYS590590 HIM589762:HIO590590 HSI589762:HSK590590 ICE589762:ICG590590 IMA589762:IMC590590 IVW589762:IVY590590 JFS589762:JFU590590 JPO589762:JPQ590590 JZK589762:JZM590590 KJG589762:KJI590590 KTC589762:KTE590590 LCY589762:LDA590590 LMU589762:LMW590590 LWQ589762:LWS590590 MGM589762:MGO590590 MQI589762:MQK590590 NAE589762:NAG590590 NKA589762:NKC590590 NTW589762:NTY590590 ODS589762:ODU590590 ONO589762:ONQ590590 OXK589762:OXM590590 PHG589762:PHI590590 PRC589762:PRE590590 QAY589762:QBA590590 QKU589762:QKW590590 QUQ589762:QUS590590 REM589762:REO590590 ROI589762:ROK590590 RYE589762:RYG590590 SIA589762:SIC590590 SRW589762:SRY590590 TBS589762:TBU590590 TLO589762:TLQ590590 TVK589762:TVM590590 UFG589762:UFI590590 UPC589762:UPE590590 UYY589762:UZA590590 VIU589762:VIW590590 VSQ589762:VSS590590 WCM589762:WCO590590 WMI589762:WMK590590 WWE589762:WWG590590 Y655298:AA656126 JS655298:JU656126 TO655298:TQ656126 ADK655298:ADM656126 ANG655298:ANI656126 AXC655298:AXE656126 BGY655298:BHA656126 BQU655298:BQW656126 CAQ655298:CAS656126 CKM655298:CKO656126 CUI655298:CUK656126 DEE655298:DEG656126 DOA655298:DOC656126 DXW655298:DXY656126 EHS655298:EHU656126 ERO655298:ERQ656126 FBK655298:FBM656126 FLG655298:FLI656126 FVC655298:FVE656126 GEY655298:GFA656126 GOU655298:GOW656126 GYQ655298:GYS656126 HIM655298:HIO656126 HSI655298:HSK656126 ICE655298:ICG656126 IMA655298:IMC656126 IVW655298:IVY656126 JFS655298:JFU656126 JPO655298:JPQ656126 JZK655298:JZM656126 KJG655298:KJI656126 KTC655298:KTE656126 LCY655298:LDA656126 LMU655298:LMW656126 LWQ655298:LWS656126 MGM655298:MGO656126 MQI655298:MQK656126 NAE655298:NAG656126 NKA655298:NKC656126 NTW655298:NTY656126 ODS655298:ODU656126 ONO655298:ONQ656126 OXK655298:OXM656126 PHG655298:PHI656126 PRC655298:PRE656126 QAY655298:QBA656126 QKU655298:QKW656126 QUQ655298:QUS656126 REM655298:REO656126 ROI655298:ROK656126 RYE655298:RYG656126 SIA655298:SIC656126 SRW655298:SRY656126 TBS655298:TBU656126 TLO655298:TLQ656126 TVK655298:TVM656126 UFG655298:UFI656126 UPC655298:UPE656126 UYY655298:UZA656126 VIU655298:VIW656126 VSQ655298:VSS656126 WCM655298:WCO656126 WMI655298:WMK656126 WWE655298:WWG656126 Y720834:AA721662 JS720834:JU721662 TO720834:TQ721662 ADK720834:ADM721662 ANG720834:ANI721662 AXC720834:AXE721662 BGY720834:BHA721662 BQU720834:BQW721662 CAQ720834:CAS721662 CKM720834:CKO721662 CUI720834:CUK721662 DEE720834:DEG721662 DOA720834:DOC721662 DXW720834:DXY721662 EHS720834:EHU721662 ERO720834:ERQ721662 FBK720834:FBM721662 FLG720834:FLI721662 FVC720834:FVE721662 GEY720834:GFA721662 GOU720834:GOW721662 GYQ720834:GYS721662 HIM720834:HIO721662 HSI720834:HSK721662 ICE720834:ICG721662 IMA720834:IMC721662 IVW720834:IVY721662 JFS720834:JFU721662 JPO720834:JPQ721662 JZK720834:JZM721662 KJG720834:KJI721662 KTC720834:KTE721662 LCY720834:LDA721662 LMU720834:LMW721662 LWQ720834:LWS721662 MGM720834:MGO721662 MQI720834:MQK721662 NAE720834:NAG721662 NKA720834:NKC721662 NTW720834:NTY721662 ODS720834:ODU721662 ONO720834:ONQ721662 OXK720834:OXM721662 PHG720834:PHI721662 PRC720834:PRE721662 QAY720834:QBA721662 QKU720834:QKW721662 QUQ720834:QUS721662 REM720834:REO721662 ROI720834:ROK721662 RYE720834:RYG721662 SIA720834:SIC721662 SRW720834:SRY721662 TBS720834:TBU721662 TLO720834:TLQ721662 TVK720834:TVM721662 UFG720834:UFI721662 UPC720834:UPE721662 UYY720834:UZA721662 VIU720834:VIW721662 VSQ720834:VSS721662 WCM720834:WCO721662 WMI720834:WMK721662 WWE720834:WWG721662 Y786370:AA787198 JS786370:JU787198 TO786370:TQ787198 ADK786370:ADM787198 ANG786370:ANI787198 AXC786370:AXE787198 BGY786370:BHA787198 BQU786370:BQW787198 CAQ786370:CAS787198 CKM786370:CKO787198 CUI786370:CUK787198 DEE786370:DEG787198 DOA786370:DOC787198 DXW786370:DXY787198 EHS786370:EHU787198 ERO786370:ERQ787198 FBK786370:FBM787198 FLG786370:FLI787198 FVC786370:FVE787198 GEY786370:GFA787198 GOU786370:GOW787198 GYQ786370:GYS787198 HIM786370:HIO787198 HSI786370:HSK787198 ICE786370:ICG787198 IMA786370:IMC787198 IVW786370:IVY787198 JFS786370:JFU787198 JPO786370:JPQ787198 JZK786370:JZM787198 KJG786370:KJI787198 KTC786370:KTE787198 LCY786370:LDA787198 LMU786370:LMW787198 LWQ786370:LWS787198 MGM786370:MGO787198 MQI786370:MQK787198 NAE786370:NAG787198 NKA786370:NKC787198 NTW786370:NTY787198 ODS786370:ODU787198 ONO786370:ONQ787198 OXK786370:OXM787198 PHG786370:PHI787198 PRC786370:PRE787198 QAY786370:QBA787198 QKU786370:QKW787198 QUQ786370:QUS787198 REM786370:REO787198 ROI786370:ROK787198 RYE786370:RYG787198 SIA786370:SIC787198 SRW786370:SRY787198 TBS786370:TBU787198 TLO786370:TLQ787198 TVK786370:TVM787198 UFG786370:UFI787198 UPC786370:UPE787198 UYY786370:UZA787198 VIU786370:VIW787198 VSQ786370:VSS787198 WCM786370:WCO787198 WMI786370:WMK787198 WWE786370:WWG787198 Y851906:AA852734 JS851906:JU852734 TO851906:TQ852734 ADK851906:ADM852734 ANG851906:ANI852734 AXC851906:AXE852734 BGY851906:BHA852734 BQU851906:BQW852734 CAQ851906:CAS852734 CKM851906:CKO852734 CUI851906:CUK852734 DEE851906:DEG852734 DOA851906:DOC852734 DXW851906:DXY852734 EHS851906:EHU852734 ERO851906:ERQ852734 FBK851906:FBM852734 FLG851906:FLI852734 FVC851906:FVE852734 GEY851906:GFA852734 GOU851906:GOW852734 GYQ851906:GYS852734 HIM851906:HIO852734 HSI851906:HSK852734 ICE851906:ICG852734 IMA851906:IMC852734 IVW851906:IVY852734 JFS851906:JFU852734 JPO851906:JPQ852734 JZK851906:JZM852734 KJG851906:KJI852734 KTC851906:KTE852734 LCY851906:LDA852734 LMU851906:LMW852734 LWQ851906:LWS852734 MGM851906:MGO852734 MQI851906:MQK852734 NAE851906:NAG852734 NKA851906:NKC852734 NTW851906:NTY852734 ODS851906:ODU852734 ONO851906:ONQ852734 OXK851906:OXM852734 PHG851906:PHI852734 PRC851906:PRE852734 QAY851906:QBA852734 QKU851906:QKW852734 QUQ851906:QUS852734 REM851906:REO852734 ROI851906:ROK852734 RYE851906:RYG852734 SIA851906:SIC852734 SRW851906:SRY852734 TBS851906:TBU852734 TLO851906:TLQ852734 TVK851906:TVM852734 UFG851906:UFI852734 UPC851906:UPE852734 UYY851906:UZA852734 VIU851906:VIW852734 VSQ851906:VSS852734 WCM851906:WCO852734 WMI851906:WMK852734 WWE851906:WWG852734 Y917442:AA918270 JS917442:JU918270 TO917442:TQ918270 ADK917442:ADM918270 ANG917442:ANI918270 AXC917442:AXE918270 BGY917442:BHA918270 BQU917442:BQW918270 CAQ917442:CAS918270 CKM917442:CKO918270 CUI917442:CUK918270 DEE917442:DEG918270 DOA917442:DOC918270 DXW917442:DXY918270 EHS917442:EHU918270 ERO917442:ERQ918270 FBK917442:FBM918270 FLG917442:FLI918270 FVC917442:FVE918270 GEY917442:GFA918270 GOU917442:GOW918270 GYQ917442:GYS918270 HIM917442:HIO918270 HSI917442:HSK918270 ICE917442:ICG918270 IMA917442:IMC918270 IVW917442:IVY918270 JFS917442:JFU918270 JPO917442:JPQ918270 JZK917442:JZM918270 KJG917442:KJI918270 KTC917442:KTE918270 LCY917442:LDA918270 LMU917442:LMW918270 LWQ917442:LWS918270 MGM917442:MGO918270 MQI917442:MQK918270 NAE917442:NAG918270 NKA917442:NKC918270 NTW917442:NTY918270 ODS917442:ODU918270 ONO917442:ONQ918270 OXK917442:OXM918270 PHG917442:PHI918270 PRC917442:PRE918270 QAY917442:QBA918270 QKU917442:QKW918270 QUQ917442:QUS918270 REM917442:REO918270 ROI917442:ROK918270 RYE917442:RYG918270 SIA917442:SIC918270 SRW917442:SRY918270 TBS917442:TBU918270 TLO917442:TLQ918270 TVK917442:TVM918270 UFG917442:UFI918270 UPC917442:UPE918270 UYY917442:UZA918270 VIU917442:VIW918270 VSQ917442:VSS918270 WCM917442:WCO918270 WMI917442:WMK918270 WWE917442:WWG918270 Y982978:AA983806 JS982978:JU983806 TO982978:TQ983806 ADK982978:ADM983806 ANG982978:ANI983806 AXC982978:AXE983806 BGY982978:BHA983806 BQU982978:BQW983806 CAQ982978:CAS983806 CKM982978:CKO983806 CUI982978:CUK983806 DEE982978:DEG983806 DOA982978:DOC983806 DXW982978:DXY983806 EHS982978:EHU983806 ERO982978:ERQ983806 FBK982978:FBM983806 FLG982978:FLI983806 FVC982978:FVE983806 GEY982978:GFA983806 GOU982978:GOW983806 GYQ982978:GYS983806 HIM982978:HIO983806 HSI982978:HSK983806 ICE982978:ICG983806 IMA982978:IMC983806 IVW982978:IVY983806 JFS982978:JFU983806 JPO982978:JPQ983806 JZK982978:JZM983806 KJG982978:KJI983806 KTC982978:KTE983806 LCY982978:LDA983806 LMU982978:LMW983806 LWQ982978:LWS983806 MGM982978:MGO983806 MQI982978:MQK983806 NAE982978:NAG983806 NKA982978:NKC983806 NTW982978:NTY983806 ODS982978:ODU983806 ONO982978:ONQ983806 OXK982978:OXM983806 PHG982978:PHI983806 PRC982978:PRE983806 QAY982978:QBA983806 QKU982978:QKW983806 QUQ982978:QUS983806 REM982978:REO983806 ROI982978:ROK983806 RYE982978:RYG983806 SIA982978:SIC983806 SRW982978:SRY983806 TBS982978:TBU983806 TLO982978:TLQ983806 TVK982978:TVM983806 UFG982978:UFI983806 UPC982978:UPE983806 UYY982978:UZA983806 VIU982978:VIW983806 VSQ982978:VSS983806 WCM982978:WCO983806 WMI982978:WMK983806 WLP78 WLP9 WBT9 WBT78 VRX9 VRX78 VIB9 VIB78 UYF9 UYF78 UOJ9 UOJ78 UEN9 UEN78 TUR9 TUR78 TKV9 TKV78 TAZ9 TAZ78 SRD9 SRD78 SHH9 SHH78 RXL9 RXL78 RNP9 RNP78 RDT9 RDT78 QTX9 QTX78 QKB9 QKB78 QAF9 QAF78 PQJ9 PQJ78 PGN9 PGN78 OWR9 OWR78 OMV9 OMV78 OCZ9 OCZ78 NTD9 NTD78 NJH9 NJH78 MZL9 MZL78 MPP9 MPP78 MFT9 MFT78 LVX9 LVX78 LMB9 LMB78 LCF9 LCF78 KSJ9 KSJ78 KIN9 KIN78 JYR9 JYR78 JOV9 JOV78 JEZ9 JEZ78 IVD9 IVD78 ILH9 ILH78 IBL9 IBL78 HRP9 HRP78 HHT9 HHT78 GXX9 GXX78 GOB9 GOB78 GEF9 GEF78 FUJ9 FUJ78 FKN9 FKN78 FAR9 FAR78 EQV9 EQV78 EGZ9 EGZ78 DXD9 DXD78 DNH9 DNH78 DDL9 DDL78 CTP9 CTP78 CJT9 CJT78 BZX9 BZX78 BQB9 BQB78 BGF9 BGF78 AWJ9 AWJ78 AMN9 AMN78 ACR9 ACR78 SV9 SV78 IZ9 IZ78 WVW9:WVY9 WVW78:WVY78 WMA9:WMC9 WMA78:WMC78 WCE9:WCG9 WCE78:WCG78 VSI9:VSK9 VSI78:VSK78 VIM9:VIO9 VIM78:VIO78 UYQ9:UYS9 UYQ78:UYS78 UOU9:UOW9 UOU78:UOW78 UEY9:UFA9 UEY78:UFA78 TVC9:TVE9 TVC78:TVE78 TLG9:TLI9 TLG78:TLI78 TBK9:TBM9 TBK78:TBM78 SRO9:SRQ9 SRO78:SRQ78 SHS9:SHU9 SHS78:SHU78 RXW9:RXY9 RXW78:RXY78 ROA9:ROC9 ROA78:ROC78 REE9:REG9 REE78:REG78 QUI9:QUK9 QUI78:QUK78 QKM9:QKO9 QKM78:QKO78 QAQ9:QAS9 QAQ78:QAS78 PQU9:PQW9 PQU78:PQW78 PGY9:PHA9 PGY78:PHA78 OXC9:OXE9 OXC78:OXE78 ONG9:ONI9 ONG78:ONI78 ODK9:ODM9 ODK78:ODM78 NTO9:NTQ9 NTO78:NTQ78 NJS9:NJU9 NJS78:NJU78 MZW9:MZY9 MZW78:MZY78 MQA9:MQC9 MQA78:MQC78 MGE9:MGG9 MGE78:MGG78 LWI9:LWK9 LWI78:LWK78 LMM9:LMO9 LMM78:LMO78 LCQ9:LCS9 LCQ78:LCS78 KSU9:KSW9 KSU78:KSW78 KIY9:KJA9 KIY78:KJA78 JZC9:JZE9 JZC78:JZE78 JPG9:JPI9 JPG78:JPI78 JFK9:JFM9 JFK78:JFM78 IVO9:IVQ9 IVO78:IVQ78 ILS9:ILU9 ILS78:ILU78 IBW9:IBY9 IBW78:IBY78 HSA9:HSC9 HSA78:HSC78 HIE9:HIG9 HIE78:HIG78 GYI9:GYK9 GYI78:GYK78 GOM9:GOO9 GOM78:GOO78 GEQ9:GES9 GEQ78:GES78 FUU9:FUW9 FUU78:FUW78 FKY9:FLA9 FKY78:FLA78 FBC9:FBE9 FBC78:FBE78 ERG9:ERI9 ERG78:ERI78 EHK9:EHM9 EHK78:EHM78 DXO9:DXQ9 DXO78:DXQ78 DNS9:DNU9 DNS78:DNU78 DDW9:DDY9 DDW78:DDY78 CUA9:CUC9 CUA78:CUC78 CKE9:CKG9 CKE78:CKG78 CAI9:CAK9 CAI78:CAK78 BQM9:BQO9 BQM78:BQO78 BGQ9:BGS9 BGQ78:BGS78 AWU9:AWW9 AWU78:AWW78 AMY9:ANA9 AMY78:ANA78 ADC9:ADE9 ADC78:ADE78 TG9:TI9 TG78:TI78 JK9:JM9 JK78:JM78 WVL9 WVL78 Y9:AA9 N9 Y78:AA78 N78 Y80:AA82 ACZ171:ACZ766 TD171:TD766 JH171:JH766 WWE171:WWG766 WMI171:WMK766 WCM171:WCO766 VSQ171:VSS766 VIU171:VIW766 UYY171:UZA766 UPC171:UPE766 UFG171:UFI766 TVK171:TVM766 TLO171:TLQ766 TBS171:TBU766 SRW171:SRY766 SIA171:SIC766 RYE171:RYG766 ROI171:ROK766 REM171:REO766 QUQ171:QUS766 QKU171:QKW766 QAY171:QBA766 PRC171:PRE766 PHG171:PHI766 OXK171:OXM766 ONO171:ONQ766 ODS171:ODU766 NTW171:NTY766 NKA171:NKC766 NAE171:NAG766 MQI171:MQK766 MGM171:MGO766 LWQ171:LWS766 LMU171:LMW766 LCY171:LDA766 KTC171:KTE766 KJG171:KJI766 JZK171:JZM766 JPO171:JPQ766 JFS171:JFU766 IVW171:IVY766 IMA171:IMC766 ICE171:ICG766 HSI171:HSK766 HIM171:HIO766 GYQ171:GYS766 GOU171:GOW766 GEY171:GFA766 FVC171:FVE766 FLG171:FLI766 FBK171:FBM766 ERO171:ERQ766 EHS171:EHU766 DXW171:DXY766 DOA171:DOC766 DEE171:DEG766 CUI171:CUK766 CKM171:CKO766 CAQ171:CAS766 BQU171:BQW766 BGY171:BHA766 AXC171:AXE766 ANG171:ANI766 ADK171:ADM766 TO171:TQ766 JS171:JU766 WVT171:WVT766 WLX171:WLX766 WCB171:WCB766 VSF171:VSF766 VIJ171:VIJ766 UYN171:UYN766 UOR171:UOR766 UEV171:UEV766 TUZ171:TUZ766 TLD171:TLD766 TBH171:TBH766 SRL171:SRL766 SHP171:SHP766 RXT171:RXT766 RNX171:RNX766 REB171:REB766 QUF171:QUF766 QKJ171:QKJ766 QAN171:QAN766 PQR171:PQR766 PGV171:PGV766 OWZ171:OWZ766 OND171:OND766 ODH171:ODH766 NTL171:NTL766 NJP171:NJP766 MZT171:MZT766 MPX171:MPX766 MGB171:MGB766 LWF171:LWF766 LMJ171:LMJ766 LCN171:LCN766 KSR171:KSR766 KIV171:KIV766 JYZ171:JYZ766 JPD171:JPD766 JFH171:JFH766 IVL171:IVL766 ILP171:ILP766 IBT171:IBT766 HRX171:HRX766 HIB171:HIB766 GYF171:GYF766 GOJ171:GOJ766 GEN171:GEN766 FUR171:FUR766 FKV171:FKV766 FAZ171:FAZ766 ERD171:ERD766 EHH171:EHH766 DXL171:DXL766 DNP171:DNP766 DDT171:DDT766 CTX171:CTX766 CKB171:CKB766 CAF171:CAF766 BQJ171:BQJ766 BGN171:BGN766 AWR171:AWR766 AMV171:AMV766 AWP168:AWP170 AMT168:AMT170 ACX168:ACX170 TB168:TB170 JF168:JF170 WWC168:WWE170 WMG168:WMI170 WCK168:WCM170 VSO168:VSQ170 VIS168:VIU170 UYW168:UYY170 UPA168:UPC170 UFE168:UFG170 TVI168:TVK170 TLM168:TLO170 TBQ168:TBS170 SRU168:SRW170 SHY168:SIA170 RYC168:RYE170 ROG168:ROI170 REK168:REM170 QUO168:QUQ170 QKS168:QKU170 QAW168:QAY170 PRA168:PRC170 PHE168:PHG170 OXI168:OXK170 ONM168:ONO170 ODQ168:ODS170 NTU168:NTW170 NJY168:NKA170 NAC168:NAE170 MQG168:MQI170 MGK168:MGM170 LWO168:LWQ170 LMS168:LMU170 LCW168:LCY170 KTA168:KTC170 KJE168:KJG170 JZI168:JZK170 JPM168:JPO170 JFQ168:JFS170 IVU168:IVW170 ILY168:IMA170 ICC168:ICE170 HSG168:HSI170 HIK168:HIM170 GYO168:GYQ170 GOS168:GOU170 GEW168:GEY170 FVA168:FVC170 FLE168:FLG170 FBI168:FBK170 ERM168:ERO170 EHQ168:EHS170 DXU168:DXW170 DNY168:DOA170 DEC168:DEE170 CUG168:CUI170 CKK168:CKM170 CAO168:CAQ170 BQS168:BQU170 BGW168:BGY170 AXA168:AXC170 ANE168:ANG170 ADI168:ADK170 TM168:TO170 JQ168:JS170 WVR168:WVR170 WLV168:WLV170 WBZ168:WBZ170 VSD168:VSD170 VIH168:VIH170 UYL168:UYL170 UOP168:UOP170 UET168:UET170 TUX168:TUX170 TLB168:TLB170 TBF168:TBF170 SRJ168:SRJ170 SHN168:SHN170 RXR168:RXR170 RNV168:RNV170 RDZ168:RDZ170 QUD168:QUD170 QKH168:QKH170 QAL168:QAL170 PQP168:PQP170 PGT168:PGT170 OWX168:OWX170 ONB168:ONB170 ODF168:ODF170 NTJ168:NTJ170 NJN168:NJN170 MZR168:MZR170 MPV168:MPV170 MFZ168:MFZ170 LWD168:LWD170 LMH168:LMH170 LCL168:LCL170 KSP168:KSP170 KIT168:KIT170 JYX168:JYX170 JPB168:JPB170 JFF168:JFF170 IVJ168:IVJ170 ILN168:ILN170 IBR168:IBR170 HRV168:HRV170 HHZ168:HHZ170 GYD168:GYD170 GOH168:GOH170 GEL168:GEL170 FUP168:FUP170 FKT168:FKT170 FAX168:FAX170 ERB168:ERB170 EHF168:EHF170 DXJ168:DXJ170 DNN168:DNN170 DDR168:DDR170 CTV168:CTV170 CJZ168:CJZ170 CAD168:CAD170 BQH168:BQH170 BGL168:BGL170 Y52 IZ140 N80:N86 Y42 Y44 Y46 Y48 Y50 P41:P52 AB41:AB52 UEB76 TUF76 TKJ76 TAN76 SQR76 SGV76 RWZ76 RND76 RDH76 QTL76 QJP76 PZT76 PPX76 PGB76 OWF76 OMJ76 OCN76 NSR76 NIV76 MYZ76 MPD76 MFH76 LVL76 LLP76 LBT76 KRX76 KIB76 JYF76 JOJ76 JEN76 IUR76 IKV76 IAZ76 HRD76 HHH76 GXL76 GNP76 GDT76 FTX76 FKB76 FAF76 EQJ76 EGN76 DWR76 DMV76 DCZ76 CTD76 CJH76 BZL76 BPP76 BFT76 AVX76 AMB76 ACF76 SJ76 IN76 WVK76:WVM76 WLO76:WLQ76 WBS76:WBU76 VRW76:VRY76 VIA76:VIC76 UYE76:UYG76 UOI76:UOK76 UEM76:UEO76 TUQ76:TUS76 TKU76:TKW76 TAY76:TBA76 SRC76:SRE76 SHG76:SHI76 RXK76:RXM76 RNO76:RNQ76 RDS76:RDU76 QTW76:QTY76 QKA76:QKC76 QAE76:QAG76 PQI76:PQK76 PGM76:PGO76 OWQ76:OWS76 OMU76:OMW76 OCY76:ODA76 NTC76:NTE76 NJG76:NJI76 MZK76:MZM76 MPO76:MPQ76 MFS76:MFU76 LVW76:LVY76 LMA76:LMC76 LCE76:LCG76 KSI76:KSK76 KIM76:KIO76 JYQ76:JYS76 JOU76:JOW76 JEY76:JFA76 IVC76:IVE76 ILG76:ILI76 IBK76:IBM76 HRO76:HRQ76 HHS76:HHU76 GXW76:GXY76 GOA76:GOC76 GEE76:GEG76 FUI76:FUK76 FKM76:FKO76 FAQ76:FAS76 EQU76:EQW76 EGY76:EHA76 DXC76:DXE76 DNG76:DNI76 DDK76:DDM76 CTO76:CTQ76 CJS76:CJU76 BZW76:BZY76 BQA76:BQC76 BGE76:BGG76 AWI76:AWK76 AMM76:AMO76 ACQ76:ACS76 SU76:SW76 IY76:JA76 WUZ76 WLD76 WBH76 VRL76 VHP76 UXT76 BC158:BC159 CJR83:CJR87 CTN83:CTN87 DDJ83:DDJ87 DNF83:DNF87 DXB83:DXB87 EGX83:EGX87 EQT83:EQT87 FAP83:FAP87 FKL83:FKL87 FUH83:FUH87 GED83:GED87 GNZ83:GNZ87 GXV83:GXV87 HHR83:HHR87 HRN83:HRN87 IBJ83:IBJ87 ILF83:ILF87 IVB83:IVB87 JEX83:JEX87 JOT83:JOT87 JYP83:JYP87 KIL83:KIL87 KSH83:KSH87 LCD83:LCD87 LLZ83:LLZ87 LVV83:LVV87 MFR83:MFR87 MPN83:MPN87 MZJ83:MZJ87 NJF83:NJF87 NTB83:NTB87 OCX83:OCX87 OMT83:OMT87 OWP83:OWP87 PGL83:PGL87 PQH83:PQH87 QAD83:QAD87 QJZ83:QJZ87 QTV83:QTV87 RDR83:RDR87 RNN83:RNN87 RXJ83:RXJ87 SHF83:SHF87 SRB83:SRB87 TAX83:TAX87 TKT83:TKT87 TUP83:TUP87 UEL83:UEL87 UOH83:UOH87 UYD83:UYD87 VHZ83:VHZ87 VRV83:VRV87 WBR83:WBR87 WLN83:WLN87 WVJ83:WVJ87 JI83:JK87 TE83:TG87 ADA83:ADC87 AMW83:AMY87 AWS83:AWU87 BGO83:BGQ87 BQK83:BQM87 CAG83:CAI87 CKC83:CKE87 CTY83:CUA87 DDU83:DDW87 DNQ83:DNS87 DXM83:DXO87 EHI83:EHK87 ERE83:ERG87 FBA83:FBC87 FKW83:FKY87 FUS83:FUU87 GEO83:GEQ87 GOK83:GOM87 GYG83:GYI87 HIC83:HIE87 HRY83:HSA87 IBU83:IBW87 ILQ83:ILS87 IVM83:IVO87 JFI83:JFK87 JPE83:JPG87 JZA83:JZC87 KIW83:KIY87 KSS83:KSU87 LCO83:LCQ87 LMK83:LMM87 LWG83:LWI87 MGC83:MGE87 MPY83:MQA87 MZU83:MZW87 NJQ83:NJS87 NTM83:NTO87 ODI83:ODK87 ONE83:ONG87 OXA83:OXC87 PGW83:PGY87 PQS83:PQU87 QAO83:QAQ87 QKK83:QKM87 QUG83:QUI87 REC83:REE87 RNY83:ROA87 RXU83:RXW87 SHQ83:SHS87 SRM83:SRO87 TBI83:TBK87 TLE83:TLG87 TVA83:TVC87 UEW83:UEY87 UOS83:UOU87 UYO83:UYQ87 VIK83:VIM87 VSG83:VSI87 WCC83:WCE87 WLY83:WMA87 WVU83:WVW87 IX83:IX87 ST83:ST87 ACP83:ACP87 AML83:AML87 AWH83:AWH87 BGD83:BGD87 BZV83:BZV87 O30 WMC89:WME89 WCG89:WCI89 VSK89:VSM89 VIO89:VIQ89 UYS89:UYU89 UOW89:UOY89 UFA89:UFC89 TVE89:TVG89 TLI89:TLK89 TBM89:TBO89 SRQ89:SRS89 SHU89:SHW89 RXY89:RYA89 ROC89:ROE89 REG89:REI89 QUK89:QUM89 QKO89:QKQ89 QAS89:QAU89 PQW89:PQY89 PHA89:PHC89 OXE89:OXG89 ONI89:ONK89 ODM89:ODO89 NTQ89:NTS89 NJU89:NJW89 MZY89:NAA89 MQC89:MQE89 MGG89:MGI89 LWK89:LWM89 LMO89:LMQ89 LCS89:LCU89 KSW89:KSY89 KJA89:KJC89 JZE89:JZG89 JPI89:JPK89 JFM89:JFO89 IVQ89:IVS89 ILU89:ILW89 IBY89:ICA89 HSC89:HSE89 HIG89:HII89 GYK89:GYM89 GOO89:GOQ89 GES89:GEU89 FUW89:FUY89 FLA89:FLC89 FBE89:FBG89 ERI89:ERK89 EHM89:EHO89 DXQ89:DXS89 DNU89:DNW89 DDY89:DEA89 CUC89:CUE89 CKG89:CKI89 CAK89:CAM89 BQO89:BQQ89 BGS89:BGU89 AWW89:AWY89 ANA89:ANC89 ADE89:ADG89 TI89:TK89 JM89:JO89 WVN89 WLR89 WBV89 VRZ89 VID89 UYH89 UOL89 UEP89 TUT89 TKX89 TBB89 SRF89 SHJ89 RXN89 RNR89 RDV89 QTZ89 QKD89 QAH89 PQL89 PGP89 OWT89 OMX89 ODB89 NTF89 NJJ89 MZN89 MPR89 MFV89 LVZ89 LMD89 LCH89 KSL89 KIP89 JYT89 JOX89 JFB89 IVF89 ILJ89 IBN89 HRR89 HHV89 GXZ89 GOD89 GEH89 FUL89 FKP89 FAT89 EQX89 EHB89 DXF89 DNJ89 DDN89 CTR89 CJV89 BZZ89 BQD89 BGH89 AWL89 AMP89 ACT89 SX89 JB89 N89:N90 WVY89:WWA89 ACG77:ACI77 AWG105 Y136:AA137 WCG139:WCI139 VSK139:VSM139 VIO139:VIQ139 UYS139:UYU139 UOW139:UOY139 UFA139:UFC139 TVE139:TVG139 TLI139:TLK139 TBM139:TBO139 SRQ139:SRS139 SHU139:SHW139 RXY139:RYA139 ROC139:ROE139 REG139:REI139 QUK139:QUM139 QKO139:QKQ139 QAS139:QAU139 PQW139:PQY139 PHA139:PHC139 OXE139:OXG139 ONI139:ONK139 ODM139:ODO139 NTQ139:NTS139 NJU139:NJW139 MZY139:NAA139 MQC139:MQE139 MGG139:MGI139 LWK139:LWM139 LMO139:LMQ139 LCS139:LCU139 KSW139:KSY139 KJA139:KJC139 JZE139:JZG139 JPI139:JPK139 JFM139:JFO139 IVQ139:IVS139 ILU139:ILW139 IBY139:ICA139 HSC139:HSE139 HIG139:HII139 GYK139:GYM139 GOO139:GOQ139 GES139:GEU139 FUW139:FUY139 FLA139:FLC139 FBE139:FBG139 ERI139:ERK139 EHM139:EHO139 DXQ139:DXS139 DNU139:DNW139 DDY139:DEA139 CUC139:CUE139 CKG139:CKI139 CAK139:CAM139 BQO139:BQQ139 BGS139:BGU139 AWW139:AWY139 ANA139:ANC139 ADE139:ADG139 TI139:TK139 JM139:JO139 WVN139 WLR139 WBV139 VRZ139 VID139 UYH139 UOL139 UEP139 TUT139 TKX139 TBB139 SRF139 SHJ139 RXN139 RNR139 RDV139 QTZ139 QKD139 QAH139 PQL139 PGP139 OWT139 OMX139 ODB139 NTF139 NJJ139 MZN139 MPR139 MFV139 LVZ139 LMD139 LCH139 KSL139 KIP139 JYT139 JOX139 JFB139 IVF139 ILJ139 IBN139 HRR139 HHV139 GXZ139 GOD139 GEH139 FUL139 FKP139 FAT139 EQX139 EHB139 DXF139 DNJ139 DDN139 CTR139 CJV139 BZZ139 BQD139 BGH139 AWL139 AMP139 ACT139 SX139 JB139 N139:N140 N168:N766 WVY139:WWA139 AWF88 AMY54:ANA54 AWU54:AWW54 BGQ54:BGS54 BQM54:BQO54 CAI54:CAK54 CKE54:CKG54 CUA54:CUC54 DDW54:DDY54 DNS54:DNU54 DXO54:DXQ54 EHK54:EHM54 ERG54:ERI54 FBC54:FBE54 FKY54:FLA54 FUU54:FUW54 GEQ54:GES54 GOM54:GOO54 GYI54:GYK54 HIE54:HIG54 HSA54:HSC54 IBW54:IBY54 ILS54:ILU54 IVO54:IVQ54 JFK54:JFM54 JPG54:JPI54 JZC54:JZE54 KIY54:KJA54 KSU54:KSW54 LCQ54:LCS54 LMM54:LMO54 LWI54:LWK54 MGE54:MGG54 MQA54:MQC54 MZW54:MZY54 NJS54:NJU54 NTO54:NTQ54 ODK54:ODM54 ONG54:ONI54 OXC54:OXE54 PGY54:PHA54 PQU54:PQW54 QAQ54:QAS54 QKM54:QKO54 QUI54:QUK54 REE54:REG54 ROA54:ROC54 RXW54:RXY54 SHS54:SHU54 SRO54:SRQ54 TBK54:TBM54 TLG54:TLI54 TVC54:TVE54 UEY54:UFA54 UOU54:UOW54 UYQ54:UYS54 VIM54:VIO54 VSI54:VSK54 WCE54:WCG54 WMA54:WMC54 WVW54:WVY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ADC54:ADE54 JK54:JM54 TG54:TI54 AB54 O54 AMY20:ANA20 AWU20:AWW20 BGQ20:BGS20 BQM20:BQO20 CAI20:CAK20 CKE20:CKG20 CUA20:CUC20 DDW20:DDY20 DNS20:DNU20 DXO20:DXQ20 EHK20:EHM20 ERG20:ERI20 FBC20:FBE20 FKY20:FLA20 FUU20:FUW20 GEQ20:GES20 GOM20:GOO20 GYI20:GYK20 HIE20:HIG20 HSA20:HSC20 IBW20:IBY20 ILS20:ILU20 IVO20:IVQ20 JFK20:JFM20 JPG20:JPI20 JZC20:JZE20 KIY20:KJA20 KSU20:KSW20 LCQ20:LCS20 LMM20:LMO20 LWI20:LWK20 MGE20:MGG20 MQA20:MQC20 MZW20:MZY20 NJS20:NJU20 NTO20:NTQ20 ODK20:ODM20 ONG20:ONI20 OXC20:OXE20 PGY20:PHA20 PQU20:PQW20 QAQ20:QAS20 QKM20:QKO20 QUI20:QUK20 REE20:REG20 ROA20:ROC20 RXW20:RXY20 SHS20:SHU20 SRO20:SRQ20 TBK20:TBM20 TLG20:TLI20 TVC20:TVE20 UEY20:UFA20 UOU20:UOW20 UYQ20:UYS20 VIM20:VIO20 VSI20:VSK20 WCE20:WCG20 WMA20:WMC20 WVW20:WVY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ADC20:ADE20 JK20:JM20 TG20:TI20 AB20 O20 AMY23:ANA23 AWU23:AWW23 BGQ23:BGS23 BQM23:BQO23 CAI23:CAK23 CKE23:CKG23 CUA23:CUC23 DDW23:DDY23 DNS23:DNU23 DXO23:DXQ23 EHK23:EHM23 ERG23:ERI23 FBC23:FBE23 FKY23:FLA23 FUU23:FUW23 GEQ23:GES23 GOM23:GOO23 GYI23:GYK23 HIE23:HIG23 HSA23:HSC23 IBW23:IBY23 ILS23:ILU23 IVO23:IVQ23 JFK23:JFM23 JPG23:JPI23 JZC23:JZE23 KIY23:KJA23 KSU23:KSW23 LCQ23:LCS23 LMM23:LMO23 LWI23:LWK23 MGE23:MGG23 MQA23:MQC23 MZW23:MZY23 NJS23:NJU23 NTO23:NTQ23 ODK23:ODM23 ONG23:ONI23 OXC23:OXE23 PGY23:PHA23 PQU23:PQW23 QAQ23:QAS23 QKM23:QKO23 QUI23:QUK23 REE23:REG23 ROA23:ROC23 RXW23:RXY23 SHS23:SHU23 SRO23:SRQ23 TBK23:TBM23 TLG23:TLI23 TVC23:TVE23 UEY23:UFA23 UOU23:UOW23 UYQ23:UYS23 VIM23:VIO23 VSI23:VSK23 WCE23:WCG23 WMA23:WMC23 WVW23:WVY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ADC23:ADE23 JK23:JM23 TG23:TI23 AB23 O23 AMY27:ANA27 AWU27:AWW27 BGQ27:BGS27 BQM27:BQO27 CAI27:CAK27 CKE27:CKG27 CUA27:CUC27 DDW27:DDY27 DNS27:DNU27 DXO27:DXQ27 EHK27:EHM27 ERG27:ERI27 FBC27:FBE27 FKY27:FLA27 FUU27:FUW27 GEQ27:GES27 GOM27:GOO27 GYI27:GYK27 HIE27:HIG27 HSA27:HSC27 IBW27:IBY27 ILS27:ILU27 IVO27:IVQ27 JFK27:JFM27 JPG27:JPI27 JZC27:JZE27 KIY27:KJA27 KSU27:KSW27 LCQ27:LCS27 LMM27:LMO27 LWI27:LWK27 MGE27:MGG27 MQA27:MQC27 MZW27:MZY27 NJS27:NJU27 NTO27:NTQ27 ODK27:ODM27 ONG27:ONI27 OXC27:OXE27 PGY27:PHA27 PQU27:PQW27 QAQ27:QAS27 QKM27:QKO27 QUI27:QUK27 REE27:REG27 ROA27:ROC27 RXW27:RXY27 SHS27:SHU27 SRO27:SRQ27 TBK27:TBM27 TLG27:TLI27 TVC27:TVE27 UEY27:UFA27 UOU27:UOW27 UYQ27:UYS27 VIM27:VIO27 VSI27:VSK27 WCE27:WCG27 WMA27:WMC27 WVW27:WVY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ADC27:ADE27 JK27:JM27 TG27:TI27 AB27 O27 AMY30:ANA30 AWU30:AWW30 BGQ30:BGS30 BQM30:BQO30 CAI30:CAK30 CKE30:CKG30 CUA30:CUC30 DDW30:DDY30 DNS30:DNU30 DXO30:DXQ30 EHK30:EHM30 ERG30:ERI30 FBC30:FBE30 FKY30:FLA30 FUU30:FUW30 GEQ30:GES30 GOM30:GOO30 GYI30:GYK30 HIE30:HIG30 HSA30:HSC30 IBW30:IBY30 ILS30:ILU30 IVO30:IVQ30 JFK30:JFM30 JPG30:JPI30 JZC30:JZE30 KIY30:KJA30 KSU30:KSW30 LCQ30:LCS30 LMM30:LMO30 LWI30:LWK30 MGE30:MGG30 MQA30:MQC30 MZW30:MZY30 NJS30:NJU30 NTO30:NTQ30 ODK30:ODM30 ONG30:ONI30 OXC30:OXE30 PGY30:PHA30 PQU30:PQW30 QAQ30:QAS30 QKM30:QKO30 QUI30:QUK30 REE30:REG30 ROA30:ROC30 RXW30:RXY30 SHS30:SHU30 SRO30:SRQ30 TBK30:TBM30 TLG30:TLI30 TVC30:TVE30 UEY30:UFA30 UOU30:UOW30 UYQ30:UYS30 VIM30:VIO30 VSI30:VSK30 WCE30:WCG30 WMA30:WMC30 WVW30:WVY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ADC30:ADE30 JK30:JM30 TG30:TI30 AB30 BPZ83:BPZ87 BGB88 BZT88 BPX88 CJP88 CTL88 DDH88 DND88 DWZ88 EGV88 EQR88 FAN88 FKJ88 FUF88 GEB88 GNX88 GXT88 HHP88 HRL88 IBH88 ILD88 IUZ88 JEV88 JOR88 JYN88 KIJ88 KSF88 LCB88 LLX88 LVT88 MFP88 MPL88 MZH88 NJD88 NSZ88 OCV88 OMR88 OWN88 PGJ88 PQF88 QAB88 QJX88 QTT88 RDP88 RNL88 RXH88 SHD88 SQZ88 TAV88 TKR88 TUN88 UEJ88 UOF88 UYB88 VHX88 VRT88 WBP88 WLL88 WVH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IV88 SR88 ACN88 AMJ88 AVU91 WMC139:WME139 WVW140:WVY140 WMA140:WMC140 WCE140:WCG140 VSI140:VSK140 VIM140:VIO140 UYQ140:UYS140 UOU140:UOW140 UEY140:UFA140 TVC140:TVE140 TLG140:TLI140 TBK140:TBM140 SRO140:SRQ140 SHS140:SHU140 RXW140:RXY140 ROA140:ROC140 REE140:REG140 QUI140:QUK140 QKM140:QKO140 QAQ140:QAS140 PQU140:PQW140 PGY140:PHA140 OXC140:OXE140 ONG140:ONI140 ODK140:ODM140 NTO140:NTQ140 NJS140:NJU140 MZW140:MZY140 MQA140:MQC140 MGE140:MGG140 LWI140:LWK140 LMM140:LMO140 LCQ140:LCS140 KSU140:KSW140 KIY140:KJA140 JZC140:JZE140 JPG140:JPI140 JFK140:JFM140 IVO140:IVQ140 ILS140:ILU140 IBW140:IBY140 HSA140:HSC140 HIE140:HIG140 GYI140:GYK140 GOM140:GOO140 GEQ140:GES140 FUU140:FUW140 FKY140:FLA140 FBC140:FBE140 ERG140:ERI140 EHK140:EHM140 DXO140:DXQ140 DNS140:DNU140 DDW140:DDY140 CUA140:CUC140 CKE140:CKG140 CAI140:CAK140 BQM140:BQO140 BGQ140:BGS140 AWU140:AWW140 AMY140:ANA140 ADC140:ADE140 TG140:TI140 JK140:JM140 WVL140 WLP140 WBT140 VRX140 VIB140 UYF140 UOJ140 UEN140 TUR140 TKV140 TAZ140 SRD140 SHH140 RXL140 RNP140 RDT140 QTX140 QKB140 QAF140 PQJ140 PGN140 OWR140 OMV140 OCZ140 NTD140 NJH140 MZL140 MPP140 MFT140 LVX140 LMB140 LCF140 KSJ140 KIN140 JYR140 JOV140 JEZ140 IVD140 ILH140 IBL140 HRP140 HHT140 GXX140 GOB140 GEF140 FUJ140 FKN140 FAR140 EQV140 EGZ140 DXD140 DNH140 DDL140 CTP140 CJT140 BZX140 BQB140 BGF140 AWJ140 AMN140 ACR140 SV140 BC108 BC106 Y139:AA143 AWG135 Z146:Z157 N143:N152 Y144:Y157 AMM55:AMO55 AWI55:AWK55 BGE55:BGG55 BQA55:BQC55 BZW55:BZY55 CJS55:CJU55 CTO55:CTQ55 DDK55:DDM55 DNG55:DNI55 DXC55:DXE55 EGY55:EHA55 EQU55:EQW55 FAQ55:FAS55 FKM55:FKO55 FUI55:FUK55 GEE55:GEG55 GOA55:GOC55 GXW55:GXY55 HHS55:HHU55 HRO55:HRQ55 IBK55:IBM55 ILG55:ILI55 IVC55:IVE55 JEY55:JFA55 JOU55:JOW55 JYQ55:JYS55 KIM55:KIO55 KSI55:KSK55 LCE55:LCG55 LMA55:LMC55 LVW55:LVY55 MFS55:MFU55 MPO55:MPQ55 MZK55:MZM55 NJG55:NJI55 NTC55:NTE55 OCY55:ODA55 OMU55:OMW55 OWQ55:OWS55 PGM55:PGO55 PQI55:PQK55 QAE55:QAG55 QKA55:QKC55 QTW55:QTY55 RDS55:RDU55 RNO55:RNQ55 RXK55:RXM55 SHG55:SHI55 SRC55:SRE55 TAY55:TBA55 TKU55:TKW55 TUQ55:TUS55 UEM55:UEO55 UOI55:UOK55 UYE55:UYG55 VIA55:VIC55 VRW55:VRY55 WBS55:WBU55 WLO55:WLQ55 WVK55:WVM55 IN55 SJ55 ACF55 AMB55 AVX55 BFT55 BPP55 BZL55 CJH55 CTD55 DCZ55 DMV55 DWR55 EGN55 EQJ55 FAF55 FKB55 FTX55 GDT55 GNP55 GXL55 HHH55 HRD55 IAZ55 IKV55 IUR55 JEN55 JOJ55 JYF55 KIB55 KRX55 LBT55 LLP55 LVL55 MFH55 MPD55 MYZ55 NIV55 NSR55 OCN55 OMJ55 OWF55 PGB55 PPX55 PZT55 QJP55 QTL55 RDH55 RND55 RWZ55 SGV55 SQR55 TAN55 TKJ55 TUF55 UEB55 UNX55 UXT55 VHP55 VRL55 WBH55 WLD55 WUZ55 IY55:JA55 SU55:SW55 ACQ55:ACS55 ACG56:ACI56 AMC56:AME56 AVY56:AWA56 BFU56:BFW56 BPQ56:BPS56 BZM56:BZO56 CJI56:CJK56 CTE56:CTG56 DDA56:DDC56 DMW56:DMY56 DWS56:DWU56 EGO56:EGQ56 EQK56:EQM56 FAG56:FAI56 FKC56:FKE56 FTY56:FUA56 GDU56:GDW56 GNQ56:GNS56 GXM56:GXO56 HHI56:HHK56 HRE56:HRG56 IBA56:IBC56 IKW56:IKY56 IUS56:IUU56 JEO56:JEQ56 JOK56:JOM56 JYG56:JYI56 KIC56:KIE56 KRY56:KSA56 LBU56:LBW56 LLQ56:LLS56 LVM56:LVO56 MFI56:MFK56 MPE56:MPG56 MZA56:MZC56 NIW56:NIY56 NSS56:NSU56 OCO56:OCQ56 OMK56:OMM56 OWG56:OWI56 PGC56:PGE56 PPY56:PQA56 PZU56:PZW56 QJQ56:QJS56 QTM56:QTO56 RDI56:RDK56 RNE56:RNG56 RXA56:RXC56 SGW56:SGY56 SQS56:SQU56 TAO56:TAQ56 TKK56:TKM56 TUG56:TUI56 UEC56:UEE56 UNY56:UOA56 UXU56:UXW56 VHQ56:VHS56 VRM56:VRO56 WBI56:WBK56 WLE56:WLG56 WVA56:WVC56 ID56 RZ56 ABV56 ALR56 AVN56 BFJ56 BPF56 BZB56 CIX56 CST56 DCP56 DML56 DWH56 EGD56 EPZ56 EZV56 FJR56 FTN56 GDJ56 GNF56 GXB56 HGX56 HQT56 IAP56 IKL56 IUH56 JED56 JNZ56 JXV56 KHR56 KRN56 LBJ56 LLF56 LVB56 MEX56 MOT56 MYP56 NIL56 NSH56 OCD56 OLZ56 OVV56 PFR56 PPN56 PZJ56 QJF56 QTB56 RCX56 RMT56 RWP56 SGL56 SQH56 TAD56 TJZ56 TTV56 UDR56 UNN56 UXJ56 VHF56 VRB56 WAX56 WKT56 WUP56 IO56:IQ56 SK56:SM56 ACQ57:ACS57 AMM57:AMO57 AWI57:AWK57 BGE57:BGG57 BQA57:BQC57 BZW57:BZY57 CJS57:CJU57 CTO57:CTQ57 DDK57:DDM57 DNG57:DNI57 DXC57:DXE57 EGY57:EHA57 EQU57:EQW57 FAQ57:FAS57 FKM57:FKO57 FUI57:FUK57 GEE57:GEG57 GOA57:GOC57 GXW57:GXY57 HHS57:HHU57 HRO57:HRQ57 IBK57:IBM57 ILG57:ILI57 IVC57:IVE57 JEY57:JFA57 JOU57:JOW57 JYQ57:JYS57 KIM57:KIO57 KSI57:KSK57 LCE57:LCG57 LMA57:LMC57 LVW57:LVY57 MFS57:MFU57 MPO57:MPQ57 MZK57:MZM57 NJG57:NJI57 NTC57:NTE57 OCY57:ODA57 OMU57:OMW57 OWQ57:OWS57 PGM57:PGO57 PQI57:PQK57 QAE57:QAG57 QKA57:QKC57 QTW57:QTY57 RDS57:RDU57 RNO57:RNQ57 RXK57:RXM57 SHG57:SHI57 SRC57:SRE57 TAY57:TBA57 TKU57:TKW57 TUQ57:TUS57 UEM57:UEO57 UOI57:UOK57 UYE57:UYG57 VIA57:VIC57 VRW57:VRY57 WBS57:WBU57 WLO57:WLQ57 WVK57:WVM57 IN57 SJ57 ACF57 AMB57 AVX57 BFT57 BPP57 BZL57 CJH57 CTD57 DCZ57 DMV57 DWR57 EGN57 EQJ57 FAF57 FKB57 FTX57 GDT57 GNP57 GXL57 HHH57 HRD57 IAZ57 IKV57 IUR57 JEN57 JOJ57 JYF57 KIB57 KRX57 LBT57 LLP57 LVL57 MFH57 MPD57 MYZ57 NIV57 NSR57 OCN57 OMJ57 OWF57 PGB57 PPX57 PZT57 QJP57 QTL57 RDH57 RND57 RWZ57 SGV57 SQR57 TAN57 TKJ57 TUF57 UEB57 UNX57 UXT57 VHP57 VRL57 WBH57 WLD57 WUZ57 IY57:JA57 SU57:SW57 ACG58:ACI58 AMC58:AME58 AVY58:AWA58 BFU58:BFW58 BPQ58:BPS58 BZM58:BZO58 CJI58:CJK58 CTE58:CTG58 DDA58:DDC58 DMW58:DMY58 DWS58:DWU58 EGO58:EGQ58 EQK58:EQM58 FAG58:FAI58 FKC58:FKE58 FTY58:FUA58 GDU58:GDW58 GNQ58:GNS58 GXM58:GXO58 HHI58:HHK58 HRE58:HRG58 IBA58:IBC58 IKW58:IKY58 IUS58:IUU58 JEO58:JEQ58 JOK58:JOM58 JYG58:JYI58 KIC58:KIE58 KRY58:KSA58 LBU58:LBW58 LLQ58:LLS58 LVM58:LVO58 MFI58:MFK58 MPE58:MPG58 MZA58:MZC58 NIW58:NIY58 NSS58:NSU58 OCO58:OCQ58 OMK58:OMM58 OWG58:OWI58 PGC58:PGE58 PPY58:PQA58 PZU58:PZW58 QJQ58:QJS58 QTM58:QTO58 RDI58:RDK58 RNE58:RNG58 RXA58:RXC58 SGW58:SGY58 SQS58:SQU58 TAO58:TAQ58 TKK58:TKM58 TUG58:TUI58 UEC58:UEE58 UNY58:UOA58 UXU58:UXW58 VHQ58:VHS58 VRM58:VRO58 WBI58:WBK58 WLE58:WLG58 WVA58:WVC58 ID58 RZ58 ABV58 ALR58 AVN58 BFJ58 BPF58 BZB58 CIX58 CST58 DCP58 DML58 DWH58 EGD58 EPZ58 EZV58 FJR58 FTN58 GDJ58 GNF58 GXB58 HGX58 HQT58 IAP58 IKL58 IUH58 JED58 JNZ58 JXV58 KHR58 KRN58 LBJ58 LLF58 LVB58 MEX58 MOT58 MYP58 NIL58 NSH58 OCD58 OLZ58 OVV58 PFR58 PPN58 PZJ58 QJF58 QTB58 RCX58 RMT58 RWP58 SGL58 SQH58 TAD58 TJZ58 TTV58 UDR58 UNN58 UXJ58 VHF58 VRB58 WAX58 WKT58 WUP58 IO58:IQ58 SK58:SM58 SU59:SW59 ACQ59:ACS59 AMM59:AMO59 AWI59:AWK59 BGE59:BGG59 BQA59:BQC59 BZW59:BZY59 CJS59:CJU59 CTO59:CTQ59 DDK59:DDM59 DNG59:DNI59 DXC59:DXE59 EGY59:EHA59 EQU59:EQW59 FAQ59:FAS59 FKM59:FKO59 FUI59:FUK59 GEE59:GEG59 GOA59:GOC59 GXW59:GXY59 HHS59:HHU59 HRO59:HRQ59 IBK59:IBM59 ILG59:ILI59 IVC59:IVE59 JEY59:JFA59 JOU59:JOW59 JYQ59:JYS59 KIM59:KIO59 KSI59:KSK59 LCE59:LCG59 LMA59:LMC59 LVW59:LVY59 MFS59:MFU59 MPO59:MPQ59 MZK59:MZM59 NJG59:NJI59 NTC59:NTE59 OCY59:ODA59 OMU59:OMW59 OWQ59:OWS59 PGM59:PGO59 PQI59:PQK59 QAE59:QAG59 QKA59:QKC59 QTW59:QTY59 RDS59:RDU59 RNO59:RNQ59 RXK59:RXM59 SHG59:SHI59 SRC59:SRE59 TAY59:TBA59 TKU59:TKW59 TUQ59:TUS59 UEM59:UEO59 UOI59:UOK59 UYE59:UYG59 VIA59:VIC59 VRW59:VRY59 WBS59:WBU59 WLO59:WLQ59 WVK59:WVM59 IN59 SJ59 ACF59 AMB59 AVX59 BFT59 BPP59 BZL59 CJH59 CTD59 DCZ59 DMV59 DWR59 EGN59 EQJ59 FAF59 FKB59 FTX59 GDT59 GNP59 GXL59 HHH59 HRD59 IAZ59 IKV59 IUR59 JEN59 JOJ59 JYF59 KIB59 KRX59 LBT59 LLP59 LVL59 MFH59 MPD59 MYZ59 NIV59 NSR59 OCN59 OMJ59 OWF59 PGB59 PPX59 PZT59 QJP59 QTL59 RDH59 RND59 RWZ59 SGV59 SQR59 TAN59 TKJ59 TUF59 UEB59 UNX59 UXT59 VHP59 VRL59 WBH59 WLD59 WUZ59 IY59:JA59 ACG60:ACI60 AMC60:AME60 AVY60:AWA60 BFU60:BFW60 BPQ60:BPS60 BZM60:BZO60 CJI60:CJK60 CTE60:CTG60 DDA60:DDC60 DMW60:DMY60 DWS60:DWU60 EGO60:EGQ60 EQK60:EQM60 FAG60:FAI60 FKC60:FKE60 FTY60:FUA60 GDU60:GDW60 GNQ60:GNS60 GXM60:GXO60 HHI60:HHK60 HRE60:HRG60 IBA60:IBC60 IKW60:IKY60 IUS60:IUU60 JEO60:JEQ60 JOK60:JOM60 JYG60:JYI60 KIC60:KIE60 KRY60:KSA60 LBU60:LBW60 LLQ60:LLS60 LVM60:LVO60 MFI60:MFK60 MPE60:MPG60 MZA60:MZC60 NIW60:NIY60 NSS60:NSU60 OCO60:OCQ60 OMK60:OMM60 OWG60:OWI60 PGC60:PGE60 PPY60:PQA60 PZU60:PZW60 QJQ60:QJS60 QTM60:QTO60 RDI60:RDK60 RNE60:RNG60 RXA60:RXC60 SGW60:SGY60 SQS60:SQU60 TAO60:TAQ60 TKK60:TKM60 TUG60:TUI60 UEC60:UEE60 UNY60:UOA60 UXU60:UXW60 VHQ60:VHS60 VRM60:VRO60 WBI60:WBK60 WLE60:WLG60 WVA60:WVC60 ID60 RZ60 ABV60 ALR60 AVN60 BFJ60 BPF60 BZB60 CIX60 CST60 DCP60 DML60 DWH60 EGD60 EPZ60 EZV60 FJR60 FTN60 GDJ60 GNF60 GXB60 HGX60 HQT60 IAP60 IKL60 IUH60 JED60 JNZ60 JXV60 KHR60 KRN60 LBJ60 LLF60 LVB60 MEX60 MOT60 MYP60 NIL60 NSH60 OCD60 OLZ60 OVV60 PFR60 PPN60 PZJ60 QJF60 QTB60 RCX60 RMT60 RWP60 SGL60 SQH60 TAD60 TJZ60 TTV60 UDR60 UNN60 UXJ60 VHF60 VRB60 WAX60 WKT60 WUP60 IO60:IQ60 SK60:SM60 IY61:JA62 SU61:SW62 ACQ61:ACS62 AMM61:AMO62 AWI61:AWK62 BGE61:BGG62 BQA61:BQC62 BZW61:BZY62 CJS61:CJU62 CTO61:CTQ62 DDK61:DDM62 DNG61:DNI62 DXC61:DXE62 EGY61:EHA62 EQU61:EQW62 FAQ61:FAS62 FKM61:FKO62 FUI61:FUK62 GEE61:GEG62 GOA61:GOC62 GXW61:GXY62 HHS61:HHU62 HRO61:HRQ62 IBK61:IBM62 ILG61:ILI62 IVC61:IVE62 JEY61:JFA62 JOU61:JOW62 JYQ61:JYS62 KIM61:KIO62 KSI61:KSK62 LCE61:LCG62 LMA61:LMC62 LVW61:LVY62 MFS61:MFU62 MPO61:MPQ62 MZK61:MZM62 NJG61:NJI62 NTC61:NTE62 OCY61:ODA62 OMU61:OMW62 OWQ61:OWS62 PGM61:PGO62 PQI61:PQK62 QAE61:QAG62 QKA61:QKC62 QTW61:QTY62 RDS61:RDU62 RNO61:RNQ62 RXK61:RXM62 SHG61:SHI62 SRC61:SRE62 TAY61:TBA62 TKU61:TKW62 TUQ61:TUS62 UEM61:UEO62 UOI61:UOK62 UYE61:UYG62 VIA61:VIC62 VRW61:VRY62 WBS61:WBU62 WLO61:WLQ62 WVK61:WVM62 IN61:IN62 SJ61:SJ62 ACF61:ACF62 AMB61:AMB62 AVX61:AVX62 BFT61:BFT62 BPP61:BPP62 BZL61:BZL62 CJH61:CJH62 CTD61:CTD62 DCZ61:DCZ62 DMV61:DMV62 DWR61:DWR62 EGN61:EGN62 EQJ61:EQJ62 FAF61:FAF62 FKB61:FKB62 FTX61:FTX62 GDT61:GDT62 GNP61:GNP62 GXL61:GXL62 HHH61:HHH62 HRD61:HRD62 IAZ61:IAZ62 IKV61:IKV62 IUR61:IUR62 JEN61:JEN62 JOJ61:JOJ62 JYF61:JYF62 KIB61:KIB62 KRX61:KRX62 LBT61:LBT62 LLP61:LLP62 LVL61:LVL62 MFH61:MFH62 MPD61:MPD62 MYZ61:MYZ62 NIV61:NIV62 NSR61:NSR62 OCN61:OCN62 OMJ61:OMJ62 OWF61:OWF62 PGB61:PGB62 PPX61:PPX62 PZT61:PZT62 QJP61:QJP62 QTL61:QTL62 RDH61:RDH62 RND61:RND62 RWZ61:RWZ62 SGV61:SGV62 SQR61:SQR62 TAN61:TAN62 TKJ61:TKJ62 TUF61:TUF62 UEB61:UEB62 UNX61:UNX62 UXT61:UXT62 VHP61:VHP62 VRL61:VRL62 WBH61:WBH62 WLD61:WLD62 WUZ61:WUZ62 ACG63:ACI63 AMC63:AME63 AVY63:AWA63 BFU63:BFW63 BPQ63:BPS63 BZM63:BZO63 CJI63:CJK63 CTE63:CTG63 DDA63:DDC63 DMW63:DMY63 DWS63:DWU63 EGO63:EGQ63 EQK63:EQM63 FAG63:FAI63 FKC63:FKE63 FTY63:FUA63 GDU63:GDW63 GNQ63:GNS63 GXM63:GXO63 HHI63:HHK63 HRE63:HRG63 IBA63:IBC63 IKW63:IKY63 IUS63:IUU63 JEO63:JEQ63 JOK63:JOM63 JYG63:JYI63 KIC63:KIE63 KRY63:KSA63 LBU63:LBW63 LLQ63:LLS63 LVM63:LVO63 MFI63:MFK63 MPE63:MPG63 MZA63:MZC63 NIW63:NIY63 NSS63:NSU63 OCO63:OCQ63 OMK63:OMM63 OWG63:OWI63 PGC63:PGE63 PPY63:PQA63 PZU63:PZW63 QJQ63:QJS63 QTM63:QTO63 RDI63:RDK63 RNE63:RNG63 RXA63:RXC63 SGW63:SGY63 SQS63:SQU63 TAO63:TAQ63 TKK63:TKM63 TUG63:TUI63 UEC63:UEE63 UNY63:UOA63 UXU63:UXW63 VHQ63:VHS63 VRM63:VRO63 WBI63:WBK63 WLE63:WLG63 WVA63:WVC63 ID63 RZ63 ABV63 ALR63 AVN63 BFJ63 BPF63 BZB63 CIX63 CST63 DCP63 DML63 DWH63 EGD63 EPZ63 EZV63 FJR63 FTN63 GDJ63 GNF63 GXB63 HGX63 HQT63 IAP63 IKL63 IUH63 JED63 JNZ63 JXV63 KHR63 KRN63 LBJ63 LLF63 LVB63 MEX63 MOT63 MYP63 NIL63 NSH63 OCD63 OLZ63 OVV63 PFR63 PPN63 PZJ63 QJF63 QTB63 RCX63 RMT63 RWP63 SGL63 SQH63 TAD63 TJZ63 TTV63 UDR63 UNN63 UXJ63 VHF63 VRB63 WAX63 WKT63 WUP63 IO63:IQ63 SK63:SM63 WUZ64 IY64:JA64 SU64:SW64 ACQ64:ACS64 AMM64:AMO64 AWI64:AWK64 BGE64:BGG64 BQA64:BQC64 BZW64:BZY64 CJS64:CJU64 CTO64:CTQ64 DDK64:DDM64 DNG64:DNI64 DXC64:DXE64 EGY64:EHA64 EQU64:EQW64 FAQ64:FAS64 FKM64:FKO64 FUI64:FUK64 GEE64:GEG64 GOA64:GOC64 GXW64:GXY64 HHS64:HHU64 HRO64:HRQ64 IBK64:IBM64 ILG64:ILI64 IVC64:IVE64 JEY64:JFA64 JOU64:JOW64 JYQ64:JYS64 KIM64:KIO64 KSI64:KSK64 LCE64:LCG64 LMA64:LMC64 LVW64:LVY64 MFS64:MFU64 MPO64:MPQ64 MZK64:MZM64 NJG64:NJI64 NTC64:NTE64 OCY64:ODA64 OMU64:OMW64 OWQ64:OWS64 PGM64:PGO64 PQI64:PQK64 QAE64:QAG64 QKA64:QKC64 QTW64:QTY64 RDS64:RDU64 RNO64:RNQ64 RXK64:RXM64 SHG64:SHI64 SRC64:SRE64 TAY64:TBA64 TKU64:TKW64 TUQ64:TUS64 UEM64:UEO64 UOI64:UOK64 UYE64:UYG64 VIA64:VIC64 VRW64:VRY64 WBS64:WBU64 WLO64:WLQ64 WVK64:WVM64 IN64 SJ64 ACF64 AMB64 AVX64 BFT64 BPP64 BZL64 CJH64 CTD64 DCZ64 DMV64 DWR64 EGN64 EQJ64 FAF64 FKB64 FTX64 GDT64 GNP64 GXL64 HHH64 HRD64 IAZ64 IKV64 IUR64 JEN64 JOJ64 JYF64 KIB64 KRX64 LBT64 LLP64 LVL64 MFH64 MPD64 MYZ64 NIV64 NSR64 OCN64 OMJ64 OWF64 PGB64 PPX64 PZT64 QJP64 QTL64 RDH64 RND64 RWZ64 SGV64 SQR64 TAN64 TKJ64 TUF64 UEB64 UNX64 UXT64 VHP64 VRL64 WBH64 WLD64 ACG65:ACI65 AMC65:AME65 AVY65:AWA65 BFU65:BFW65 BPQ65:BPS65 BZM65:BZO65 CJI65:CJK65 CTE65:CTG65 DDA65:DDC65 DMW65:DMY65 DWS65:DWU65 EGO65:EGQ65 EQK65:EQM65 FAG65:FAI65 FKC65:FKE65 FTY65:FUA65 GDU65:GDW65 GNQ65:GNS65 GXM65:GXO65 HHI65:HHK65 HRE65:HRG65 IBA65:IBC65 IKW65:IKY65 IUS65:IUU65 JEO65:JEQ65 JOK65:JOM65 JYG65:JYI65 KIC65:KIE65 KRY65:KSA65 LBU65:LBW65 LLQ65:LLS65 LVM65:LVO65 MFI65:MFK65 MPE65:MPG65 MZA65:MZC65 NIW65:NIY65 NSS65:NSU65 OCO65:OCQ65 OMK65:OMM65 OWG65:OWI65 PGC65:PGE65 PPY65:PQA65 PZU65:PZW65 QJQ65:QJS65 QTM65:QTO65 RDI65:RDK65 RNE65:RNG65 RXA65:RXC65 SGW65:SGY65 SQS65:SQU65 TAO65:TAQ65 TKK65:TKM65 TUG65:TUI65 UEC65:UEE65 UNY65:UOA65 UXU65:UXW65 VHQ65:VHS65 VRM65:VRO65 WBI65:WBK65 WLE65:WLG65 WVA65:WVC65 ID65 RZ65 ABV65 ALR65 AVN65 BFJ65 BPF65 BZB65 CIX65 CST65 DCP65 DML65 DWH65 EGD65 EPZ65 EZV65 FJR65 FTN65 GDJ65 GNF65 GXB65 HGX65 HQT65 IAP65 IKL65 IUH65 JED65 JNZ65 JXV65 KHR65 KRN65 LBJ65 LLF65 LVB65 MEX65 MOT65 MYP65 NIL65 NSH65 OCD65 OLZ65 OVV65 PFR65 PPN65 PZJ65 QJF65 QTB65 RCX65 RMT65 RWP65 SGL65 SQH65 TAD65 TJZ65 TTV65 UDR65 UNN65 UXJ65 VHF65 VRB65 WAX65 WKT65 WUP65 IO65:IQ65 SK65:SM65 WLD66 WUZ66 IY66:JA66 SU66:SW66 ACQ66:ACS66 AMM66:AMO66 AWI66:AWK66 BGE66:BGG66 BQA66:BQC66 BZW66:BZY66 CJS66:CJU66 CTO66:CTQ66 DDK66:DDM66 DNG66:DNI66 DXC66:DXE66 EGY66:EHA66 EQU66:EQW66 FAQ66:FAS66 FKM66:FKO66 FUI66:FUK66 GEE66:GEG66 GOA66:GOC66 GXW66:GXY66 HHS66:HHU66 HRO66:HRQ66 IBK66:IBM66 ILG66:ILI66 IVC66:IVE66 JEY66:JFA66 JOU66:JOW66 JYQ66:JYS66 KIM66:KIO66 KSI66:KSK66 LCE66:LCG66 LMA66:LMC66 LVW66:LVY66 MFS66:MFU66 MPO66:MPQ66 MZK66:MZM66 NJG66:NJI66 NTC66:NTE66 OCY66:ODA66 OMU66:OMW66 OWQ66:OWS66 PGM66:PGO66 PQI66:PQK66 QAE66:QAG66 QKA66:QKC66 QTW66:QTY66 RDS66:RDU66 RNO66:RNQ66 RXK66:RXM66 SHG66:SHI66 SRC66:SRE66 TAY66:TBA66 TKU66:TKW66 TUQ66:TUS66 UEM66:UEO66 UOI66:UOK66 UYE66:UYG66 VIA66:VIC66 VRW66:VRY66 WBS66:WBU66 WLO66:WLQ66 WVK66:WVM66 IN66 SJ66 ACF66 AMB66 AVX66 BFT66 BPP66 BZL66 CJH66 CTD66 DCZ66 DMV66 DWR66 EGN66 EQJ66 FAF66 FKB66 FTX66 GDT66 GNP66 GXL66 HHH66 HRD66 IAZ66 IKV66 IUR66 JEN66 JOJ66 JYF66 KIB66 KRX66 LBT66 LLP66 LVL66 MFH66 MPD66 MYZ66 NIV66 NSR66 OCN66 OMJ66 OWF66 PGB66 PPX66 PZT66 QJP66 QTL66 RDH66 RND66 RWZ66 SGV66 SQR66 TAN66 TKJ66 TUF66 UEB66 UNX66 UXT66 VHP66 VRL66 WBH66 ACG67:ACI67 AMC67:AME67 AVY67:AWA67 BFU67:BFW67 BPQ67:BPS67 BZM67:BZO67 CJI67:CJK67 CTE67:CTG67 DDA67:DDC67 DMW67:DMY67 DWS67:DWU67 EGO67:EGQ67 EQK67:EQM67 FAG67:FAI67 FKC67:FKE67 FTY67:FUA67 GDU67:GDW67 GNQ67:GNS67 GXM67:GXO67 HHI67:HHK67 HRE67:HRG67 IBA67:IBC67 IKW67:IKY67 IUS67:IUU67 JEO67:JEQ67 JOK67:JOM67 JYG67:JYI67 KIC67:KIE67 KRY67:KSA67 LBU67:LBW67 LLQ67:LLS67 LVM67:LVO67 MFI67:MFK67 MPE67:MPG67 MZA67:MZC67 NIW67:NIY67 NSS67:NSU67 OCO67:OCQ67 OMK67:OMM67 OWG67:OWI67 PGC67:PGE67 PPY67:PQA67 PZU67:PZW67 QJQ67:QJS67 QTM67:QTO67 RDI67:RDK67 RNE67:RNG67 RXA67:RXC67 SGW67:SGY67 SQS67:SQU67 TAO67:TAQ67 TKK67:TKM67 TUG67:TUI67 UEC67:UEE67 UNY67:UOA67 UXU67:UXW67 VHQ67:VHS67 VRM67:VRO67 WBI67:WBK67 WLE67:WLG67 WVA67:WVC67 ID67 RZ67 ABV67 ALR67 AVN67 BFJ67 BPF67 BZB67 CIX67 CST67 DCP67 DML67 DWH67 EGD67 EPZ67 EZV67 FJR67 FTN67 GDJ67 GNF67 GXB67 HGX67 HQT67 IAP67 IKL67 IUH67 JED67 JNZ67 JXV67 KHR67 KRN67 LBJ67 LLF67 LVB67 MEX67 MOT67 MYP67 NIL67 NSH67 OCD67 OLZ67 OVV67 PFR67 PPN67 PZJ67 QJF67 QTB67 RCX67 RMT67 RWP67 SGL67 SQH67 TAD67 TJZ67 TTV67 UDR67 UNN67 UXJ67 VHF67 VRB67 WAX67 WKT67 WUP67 IO67:IQ67 SK67:SM67 WBH68 WLD68 WUZ68 IY68:JA68 SU68:SW68 ACQ68:ACS68 AMM68:AMO68 AWI68:AWK68 BGE68:BGG68 BQA68:BQC68 BZW68:BZY68 CJS68:CJU68 CTO68:CTQ68 DDK68:DDM68 DNG68:DNI68 DXC68:DXE68 EGY68:EHA68 EQU68:EQW68 FAQ68:FAS68 FKM68:FKO68 FUI68:FUK68 GEE68:GEG68 GOA68:GOC68 GXW68:GXY68 HHS68:HHU68 HRO68:HRQ68 IBK68:IBM68 ILG68:ILI68 IVC68:IVE68 JEY68:JFA68 JOU68:JOW68 JYQ68:JYS68 KIM68:KIO68 KSI68:KSK68 LCE68:LCG68 LMA68:LMC68 LVW68:LVY68 MFS68:MFU68 MPO68:MPQ68 MZK68:MZM68 NJG68:NJI68 NTC68:NTE68 OCY68:ODA68 OMU68:OMW68 OWQ68:OWS68 PGM68:PGO68 PQI68:PQK68 QAE68:QAG68 QKA68:QKC68 QTW68:QTY68 RDS68:RDU68 RNO68:RNQ68 RXK68:RXM68 SHG68:SHI68 SRC68:SRE68 TAY68:TBA68 TKU68:TKW68 TUQ68:TUS68 UEM68:UEO68 UOI68:UOK68 UYE68:UYG68 VIA68:VIC68 VRW68:VRY68 WBS68:WBU68 WLO68:WLQ68 WVK68:WVM68 IN68 SJ68 ACF68 AMB68 AVX68 BFT68 BPP68 BZL68 CJH68 CTD68 DCZ68 DMV68 DWR68 EGN68 EQJ68 FAF68 FKB68 FTX68 GDT68 GNP68 GXL68 HHH68 HRD68 IAZ68 IKV68 IUR68 JEN68 JOJ68 JYF68 KIB68 KRX68 LBT68 LLP68 LVL68 MFH68 MPD68 MYZ68 NIV68 NSR68 OCN68 OMJ68 OWF68 PGB68 PPX68 PZT68 QJP68 QTL68 RDH68 RND68 RWZ68 SGV68 SQR68 TAN68 TKJ68 TUF68 UEB68 UNX68 UXT68 VHP68 VRL68 ACG69:ACI69 AMC69:AME69 AVY69:AWA69 BFU69:BFW69 BPQ69:BPS69 BZM69:BZO69 CJI69:CJK69 CTE69:CTG69 DDA69:DDC69 DMW69:DMY69 DWS69:DWU69 EGO69:EGQ69 EQK69:EQM69 FAG69:FAI69 FKC69:FKE69 FTY69:FUA69 GDU69:GDW69 GNQ69:GNS69 GXM69:GXO69 HHI69:HHK69 HRE69:HRG69 IBA69:IBC69 IKW69:IKY69 IUS69:IUU69 JEO69:JEQ69 JOK69:JOM69 JYG69:JYI69 KIC69:KIE69 KRY69:KSA69 LBU69:LBW69 LLQ69:LLS69 LVM69:LVO69 MFI69:MFK69 MPE69:MPG69 MZA69:MZC69 NIW69:NIY69 NSS69:NSU69 OCO69:OCQ69 OMK69:OMM69 OWG69:OWI69 PGC69:PGE69 PPY69:PQA69 PZU69:PZW69 QJQ69:QJS69 QTM69:QTO69 RDI69:RDK69 RNE69:RNG69 RXA69:RXC69 SGW69:SGY69 SQS69:SQU69 TAO69:TAQ69 TKK69:TKM69 TUG69:TUI69 UEC69:UEE69 UNY69:UOA69 UXU69:UXW69 VHQ69:VHS69 VRM69:VRO69 WBI69:WBK69 WLE69:WLG69 WVA69:WVC69 ID69 RZ69 ABV69 ALR69 AVN69 BFJ69 BPF69 BZB69 CIX69 CST69 DCP69 DML69 DWH69 EGD69 EPZ69 EZV69 FJR69 FTN69 GDJ69 GNF69 GXB69 HGX69 HQT69 IAP69 IKL69 IUH69 JED69 JNZ69 JXV69 KHR69 KRN69 LBJ69 LLF69 LVB69 MEX69 MOT69 MYP69 NIL69 NSH69 OCD69 OLZ69 OVV69 PFR69 PPN69 PZJ69 QJF69 QTB69 RCX69 RMT69 RWP69 SGL69 SQH69 TAD69 TJZ69 TTV69 UDR69 UNN69 UXJ69 VHF69 VRB69 WAX69 WKT69 WUP69 IO69:IQ69 SK69:SM69 VRL70 X55:X75 WBH70 WLD70 WUZ70 IY70:JA70 SU70:SW70 ACQ70:ACS70 AMM70:AMO70 AWI70:AWK70 BGE70:BGG70 BQA70:BQC70 BZW70:BZY70 CJS70:CJU70 CTO70:CTQ70 DDK70:DDM70 DNG70:DNI70 DXC70:DXE70 EGY70:EHA70 EQU70:EQW70 FAQ70:FAS70 FKM70:FKO70 FUI70:FUK70 GEE70:GEG70 GOA70:GOC70 GXW70:GXY70 HHS70:HHU70 HRO70:HRQ70 IBK70:IBM70 ILG70:ILI70 IVC70:IVE70 JEY70:JFA70 JOU70:JOW70 JYQ70:JYS70 KIM70:KIO70 KSI70:KSK70 LCE70:LCG70 LMA70:LMC70 LVW70:LVY70 MFS70:MFU70 MPO70:MPQ70 MZK70:MZM70 NJG70:NJI70 NTC70:NTE70 OCY70:ODA70 OMU70:OMW70 OWQ70:OWS70 PGM70:PGO70 PQI70:PQK70 QAE70:QAG70 QKA70:QKC70 QTW70:QTY70 RDS70:RDU70 RNO70:RNQ70 RXK70:RXM70 SHG70:SHI70 SRC70:SRE70 TAY70:TBA70 TKU70:TKW70 TUQ70:TUS70 UEM70:UEO70 UOI70:UOK70 UYE70:UYG70 VIA70:VIC70 VRW70:VRY70 WBS70:WBU70 WLO70:WLQ70 WVK70:WVM70 IN70 SJ70 ACF70 AMB70 AVX70 BFT70 BPP70 BZL70 CJH70 CTD70 DCZ70 DMV70 DWR70 EGN70 EQJ70 FAF70 FKB70 FTX70 GDT70 GNP70 GXL70 HHH70 HRD70 IAZ70 IKV70 IUR70 JEN70 JOJ70 JYF70 KIB70 KRX70 LBT70 LLP70 LVL70 MFH70 MPD70 MYZ70 NIV70 NSR70 OCN70 OMJ70 OWF70 PGB70 PPX70 PZT70 QJP70 QTL70 RDH70 RND70 RWZ70 SGV70 SQR70 TAN70 TKJ70 TUF70 UEB70 UNX70 UXT70 VHP70 ACG71:ACI71 AMC71:AME71 AVY71:AWA71 BFU71:BFW71 BPQ71:BPS71 BZM71:BZO71 CJI71:CJK71 CTE71:CTG71 DDA71:DDC71 DMW71:DMY71 DWS71:DWU71 EGO71:EGQ71 EQK71:EQM71 FAG71:FAI71 FKC71:FKE71 FTY71:FUA71 GDU71:GDW71 GNQ71:GNS71 GXM71:GXO71 HHI71:HHK71 HRE71:HRG71 IBA71:IBC71 IKW71:IKY71 IUS71:IUU71 JEO71:JEQ71 JOK71:JOM71 JYG71:JYI71 KIC71:KIE71 KRY71:KSA71 LBU71:LBW71 LLQ71:LLS71 LVM71:LVO71 MFI71:MFK71 MPE71:MPG71 MZA71:MZC71 NIW71:NIY71 NSS71:NSU71 OCO71:OCQ71 OMK71:OMM71 OWG71:OWI71 PGC71:PGE71 PPY71:PQA71 PZU71:PZW71 QJQ71:QJS71 QTM71:QTO71 RDI71:RDK71 RNE71:RNG71 RXA71:RXC71 SGW71:SGY71 SQS71:SQU71 TAO71:TAQ71 TKK71:TKM71 TUG71:TUI71 UEC71:UEE71 UNY71:UOA71 UXU71:UXW71 VHQ71:VHS71 VRM71:VRO71 WBI71:WBK71 WLE71:WLG71 WVA71:WVC71 ID71 RZ71 ABV71 ALR71 AVN71 BFJ71 BPF71 BZB71 CIX71 CST71 DCP71 DML71 DWH71 EGD71 EPZ71 EZV71 FJR71 FTN71 GDJ71 GNF71 GXB71 HGX71 HQT71 IAP71 IKL71 IUH71 JED71 JNZ71 JXV71 KHR71 KRN71 LBJ71 LLF71 LVB71 MEX71 MOT71 MYP71 NIL71 NSH71 OCD71 OLZ71 OVV71 PFR71 PPN71 PZJ71 QJF71 QTB71 RCX71 RMT71 RWP71 SGL71 SQH71 TAD71 TJZ71 TTV71 UDR71 UNN71 UXJ71 VHF71 VRB71 WAX71 WKT71 WUP71 IO71:IQ71 SK71:SM71 VHP72 M55:M75 UNX76 VRL72 WBH72 WLD72 WUZ72 IY72:JA72 SU72:SW72 ACQ72:ACS72 AMM72:AMO72 AWI72:AWK72 BGE72:BGG72 BQA72:BQC72 BZW72:BZY72 CJS72:CJU72 CTO72:CTQ72 DDK72:DDM72 DNG72:DNI72 DXC72:DXE72 EGY72:EHA72 EQU72:EQW72 FAQ72:FAS72 FKM72:FKO72 FUI72:FUK72 GEE72:GEG72 GOA72:GOC72 GXW72:GXY72 HHS72:HHU72 HRO72:HRQ72 IBK72:IBM72 ILG72:ILI72 IVC72:IVE72 JEY72:JFA72 JOU72:JOW72 JYQ72:JYS72 KIM72:KIO72 KSI72:KSK72 LCE72:LCG72 LMA72:LMC72 LVW72:LVY72 MFS72:MFU72 MPO72:MPQ72 MZK72:MZM72 NJG72:NJI72 NTC72:NTE72 OCY72:ODA72 OMU72:OMW72 OWQ72:OWS72 PGM72:PGO72 PQI72:PQK72 QAE72:QAG72 QKA72:QKC72 QTW72:QTY72 RDS72:RDU72 RNO72:RNQ72 RXK72:RXM72 SHG72:SHI72 SRC72:SRE72 TAY72:TBA72 TKU72:TKW72 TUQ72:TUS72 UEM72:UEO72 UOI72:UOK72 UYE72:UYG72 VIA72:VIC72 VRW72:VRY72 WBS72:WBU72 WLO72:WLQ72 WVK72:WVM72 IN72 SJ72 ACF72 AMB72 AVX72 BFT72 BPP72 BZL72 CJH72 CTD72 DCZ72 DMV72 DWR72 EGN72 EQJ72 FAF72 FKB72 FTX72 GDT72 GNP72 GXL72 HHH72 HRD72 IAZ72 IKV72 IUR72 JEN72 JOJ72 JYF72 KIB72 KRX72 LBT72 LLP72 LVL72 MFH72 MPD72 MYZ72 NIV72 NSR72 OCN72 OMJ72 OWF72 PGB72 PPX72 PZT72 QJP72 QTL72 RDH72 RND72 RWZ72 SGV72 SQR72 TAN72 TKJ72 TUF72 UEB72 UNX72 UXT72 ACG73:ACI73 AMC73:AME73 AVY73:AWA73 BFU73:BFW73 BPQ73:BPS73 BZM73:BZO73 CJI73:CJK73 CTE73:CTG73 DDA73:DDC73 DMW73:DMY73 DWS73:DWU73 EGO73:EGQ73 EQK73:EQM73 FAG73:FAI73 FKC73:FKE73 FTY73:FUA73 GDU73:GDW73 GNQ73:GNS73 GXM73:GXO73 HHI73:HHK73 HRE73:HRG73 IBA73:IBC73 IKW73:IKY73 IUS73:IUU73 JEO73:JEQ73 JOK73:JOM73 JYG73:JYI73 KIC73:KIE73 KRY73:KSA73 LBU73:LBW73 LLQ73:LLS73 LVM73:LVO73 MFI73:MFK73 MPE73:MPG73 MZA73:MZC73 NIW73:NIY73 NSS73:NSU73 OCO73:OCQ73 OMK73:OMM73 OWG73:OWI73 PGC73:PGE73 PPY73:PQA73 PZU73:PZW73 QJQ73:QJS73 QTM73:QTO73 RDI73:RDK73 RNE73:RNG73 RXA73:RXC73 SGW73:SGY73 SQS73:SQU73 TAO73:TAQ73 TKK73:TKM73 TUG73:TUI73 UEC73:UEE73 UNY73:UOA73 UXU73:UXW73 VHQ73:VHS73 VRM73:VRO73 WBI73:WBK73 WLE73:WLG73 WVA73:WVC73 ID73 RZ73 ABV73 ALR73 AVN73 BFJ73 BPF73 BZB73 CIX73 CST73 DCP73 DML73 DWH73 EGD73 EPZ73 EZV73 FJR73 FTN73 GDJ73 GNF73 GXB73 HGX73 HQT73 IAP73 IKL73 IUH73 JED73 JNZ73 JXV73 KHR73 KRN73 LBJ73 LLF73 LVB73 MEX73 MOT73 MYP73 NIL73 NSH73 OCD73 OLZ73 OVV73 PFR73 PPN73 PZJ73 QJF73 QTB73 RCX73 RMT73 RWP73 SGL73 SQH73 TAD73 TJZ73 TTV73 UDR73 UNN73 UXJ73 VHF73 VRB73 WAX73 WKT73 WUP73 IO73:IQ73 SK73:SM73 UXT74 VHP74 VRL74 WBH74 WLD74 WUZ74 IY74:JA74 SU74:SW74 ACQ74:ACS74 AMM74:AMO74 AWI74:AWK74 BGE74:BGG74 BQA74:BQC74 BZW74:BZY74 CJS74:CJU74 CTO74:CTQ74 DDK74:DDM74 DNG74:DNI74 DXC74:DXE74 EGY74:EHA74 EQU74:EQW74 FAQ74:FAS74 FKM74:FKO74 FUI74:FUK74 GEE74:GEG74 GOA74:GOC74 GXW74:GXY74 HHS74:HHU74 HRO74:HRQ74 IBK74:IBM74 ILG74:ILI74 IVC74:IVE74 JEY74:JFA74 JOU74:JOW74 JYQ74:JYS74 KIM74:KIO74 KSI74:KSK74 LCE74:LCG74 LMA74:LMC74 LVW74:LVY74 MFS74:MFU74 MPO74:MPQ74 MZK74:MZM74 NJG74:NJI74 NTC74:NTE74 OCY74:ODA74 OMU74:OMW74 OWQ74:OWS74 PGM74:PGO74 PQI74:PQK74 QAE74:QAG74 QKA74:QKC74 QTW74:QTY74 RDS74:RDU74 RNO74:RNQ74 RXK74:RXM74 SHG74:SHI74 SRC74:SRE74 TAY74:TBA74 TKU74:TKW74 TUQ74:TUS74 UEM74:UEO74 UOI74:UOK74 UYE74:UYG74 VIA74:VIC74 VRW74:VRY74 WBS74:WBU74 WLO74:WLQ74 WVK74:WVM74 IN74 SJ74 ACF74 AMB74 AVX74 BFT74 BPP74 BZL74 CJH74 CTD74 DCZ74 DMV74 DWR74 EGN74 EQJ74 FAF74 FKB74 FTX74 GDT74 GNP74 GXL74 HHH74 HRD74 IAZ74 IKV74 IUR74 JEN74 JOJ74 JYF74 KIB74 KRX74 LBT74 LLP74 LVL74 MFH74 MPD74 MYZ74 NIV74 NSR74 OCN74 OMJ74 OWF74 PGB74 PPX74 PZT74 QJP74 QTL74 RDH74 RND74 RWZ74 SGV74 SQR74 TAN74 TKJ74 TUF74 UEB74 UNX74 ACG75:ACI75 AMC75:AME75 AVY75:AWA75 BFU75:BFW75 BPQ75:BPS75 BZM75:BZO75 CJI75:CJK75 CTE75:CTG75 DDA75:DDC75 DMW75:DMY75 DWS75:DWU75 EGO75:EGQ75 EQK75:EQM75 FAG75:FAI75 FKC75:FKE75 FTY75:FUA75 GDU75:GDW75 GNQ75:GNS75 GXM75:GXO75 HHI75:HHK75 HRE75:HRG75 IBA75:IBC75 IKW75:IKY75 IUS75:IUU75 JEO75:JEQ75 JOK75:JOM75 JYG75:JYI75 KIC75:KIE75 KRY75:KSA75 LBU75:LBW75 LLQ75:LLS75 LVM75:LVO75 MFI75:MFK75 MPE75:MPG75 MZA75:MZC75 NIW75:NIY75 NSS75:NSU75 OCO75:OCQ75 OMK75:OMM75 OWG75:OWI75 PGC75:PGE75 PPY75:PQA75 PZU75:PZW75 QJQ75:QJS75 QTM75:QTO75 RDI75:RDK75 RNE75:RNG75 RXA75:RXC75 SGW75:SGY75 SQS75:SQU75 TAO75:TAQ75 TKK75:TKM75 TUG75:TUI75 UEC75:UEE75 UNY75:UOA75 UXU75:UXW75 VHQ75:VHS75 VRM75:VRO75 WBI75:WBK75 WLE75:WLG75 WVA75:WVC75 ID75 RZ75 ABV75 ALR75 AVN75 BFJ75 BPF75 BZB75 CIX75 CST75 DCP75 DML75 DWH75 EGD75 EPZ75 EZV75 FJR75 FTN75 GDJ75 GNF75 GXB75 HGX75 HQT75 IAP75 IKL75 IUH75 JED75 JNZ75 JXV75 KHR75 KRN75 LBJ75 LLF75 LVB75 MEX75 MOT75 MYP75 NIL75 NSH75 OCD75 OLZ75 OVV75 PFR75 PPN75 PZJ75 QJF75 QTB75 RCX75 RMT75 RWP75 SGL75 SQH75 TAD75 TJZ75 TTV75 UDR75 UNN75 UXJ75 VHF75 VRB75 WAX75 WKT75 WUP75 IO75:IQ75 SK75:SM75 AB76:AB77 AMC77:AME77 AVY77:AWA77 BFU77:BFW77 BPQ77:BPS77 BZM77:BZO77 CJI77:CJK77 CTE77:CTG77 DDA77:DDC77 DMW77:DMY77 DWS77:DWU77 EGO77:EGQ77 EQK77:EQM77 FAG77:FAI77 FKC77:FKE77 FTY77:FUA77 GDU77:GDW77 GNQ77:GNS77 GXM77:GXO77 HHI77:HHK77 HRE77:HRG77 IBA77:IBC77 IKW77:IKY77 IUS77:IUU77 JEO77:JEQ77 JOK77:JOM77 JYG77:JYI77 KIC77:KIE77 KRY77:KSA77 LBU77:LBW77 LLQ77:LLS77 LVM77:LVO77 MFI77:MFK77 MPE77:MPG77 MZA77:MZC77 NIW77:NIY77 NSS77:NSU77 OCO77:OCQ77 OMK77:OMM77 OWG77:OWI77 PGC77:PGE77 PPY77:PQA77 PZU77:PZW77 QJQ77:QJS77 QTM77:QTO77 RDI77:RDK77 RNE77:RNG77 RXA77:RXC77 SGW77:SGY77 SQS77:SQU77 TAO77:TAQ77 TKK77:TKM77 TUG77:TUI77 UEC77:UEE77 UNY77:UOA77 UXU77:UXW77 VHQ77:VHS77 VRM77:VRO77 WBI77:WBK77 WLE77:WLG77 WVA77:WVC77 ID77 RZ77 ABV77 ALR77 AVN77 BFJ77 BPF77 BZB77 CIX77 CST77 DCP77 DML77 DWH77 EGD77 EPZ77 EZV77 FJR77 FTN77 GDJ77 GNF77 GXB77 HGX77 HQT77 IAP77 IKL77 IUH77 JED77 JNZ77 JXV77 KHR77 KRN77 LBJ77 LLF77 LVB77 MEX77 MOT77 MYP77 NIL77 NSH77 OCD77 OLZ77 OVV77 PFR77 PPN77 PZJ77 QJF77 QTB77 RCX77 RMT77 RWP77 SGL77 SQH77 TAD77 TJZ77 TTV77 UDR77 UNN77 UXJ77 VHF77 VRB77 WAX77 WKT77 WUP77 IO77:IQ77 SK77:SM77 WLR90:WLT90 WBV90:WBX90 VRZ90:VSB90 VID90:VIF90 UYH90:UYJ90 UOL90:UON90 UEP90:UER90 TUT90:TUV90 TKX90:TKZ90 TBB90:TBD90 SRF90:SRH90 SHJ90:SHL90 RXN90:RXP90 RNR90:RNT90 RDV90:RDX90 QTZ90:QUB90 QKD90:QKF90 QAH90:QAJ90 PQL90:PQN90 PGP90:PGR90 OWT90:OWV90 OMX90:OMZ90 ODB90:ODD90 NTF90:NTH90 NJJ90:NJL90 MZN90:MZP90 MPR90:MPT90 MFV90:MFX90 LVZ90:LWB90 LMD90:LMF90 LCH90:LCJ90 KSL90:KSN90 KIP90:KIR90 JYT90:JYV90 JOX90:JOZ90 JFB90:JFD90 IVF90:IVH90 ILJ90:ILL90 IBN90:IBP90 HRR90:HRT90 HHV90:HHX90 GXZ90:GYB90 GOD90:GOF90 GEH90:GEJ90 FUL90:FUN90 FKP90:FKR90 FAT90:FAV90 EQX90:EQZ90 EHB90:EHD90 DXF90:DXH90 DNJ90:DNL90 DDN90:DDP90 CTR90:CTT90 CJV90:CJX90 BZZ90:CAB90 BQD90:BQF90 BGH90:BGJ90 AWL90:AWN90 AMP90:AMR90 ACT90:ACV90 SX90:SZ90 JB90:JD90 WVC90 WLG90 WBK90 VRO90 VHS90 UXW90 UOA90 UEE90 TUI90 TKM90 TAQ90 SQU90 SGY90 RXC90 RNG90 RDK90 QTO90 QJS90 PZW90 PQA90 PGE90 OWI90 OMM90 OCQ90 NSU90 NIY90 MZC90 MPG90 MFK90 LVO90 LLS90 LBW90 KSA90 KIE90 JYI90 JOM90 JEQ90 IUU90 IKY90 IBC90 HRG90 HHK90 GXO90 GNS90 GDW90 FUA90 FKE90 FAI90 EQM90 EGQ90 DWU90 DMY90 DDC90 CTG90 CJK90 BZO90 BPS90 BFW90 AWA90 AME90 ACI90 SM90 IQ90 WVN90:WVP90 Y89:AA90 BFQ91 BZI91 BPM91 CJE91 CTA91 DCW91 DMS91 DWO91 EGK91 EQG91 FAC91 FJY91 FTU91 GDQ91 GNM91 GXI91 HHE91 HRA91 IAW91 IKS91 IUO91 JEK91 JOG91 JYC91 KHY91 KRU91 LBQ91 LLM91 LVI91 MFE91 MPA91 MYW91 NIS91 NSO91 OCK91 OMG91 OWC91 PFY91 PPU91 PZQ91 QJM91 QTI91 RDE91 RNA91 RWW91 SGS91 SQO91 TAK91 TKG91 TUC91 UDY91 UNU91 UXQ91 VHM91 VRI91 WBE91 WLA91 WUW91 IV91:IX91 SR91:ST91 ACN91:ACP91 AMJ91:AML91 AWF91:AWH91 BGB91:BGD91 BPX91:BPZ91 BZT91:BZV91 CJP91:CJR91 CTL91:CTN91 DDH91:DDJ91 DND91:DNF91 DWZ91:DXB91 EGV91:EGX91 EQR91:EQT91 FAN91:FAP91 FKJ91:FKL91 FUF91:FUH91 GEB91:GED91 GNX91:GNZ91 GXT91:GXV91 HHP91:HHR91 HRL91:HRN91 IBH91:IBJ91 ILD91:ILF91 IUZ91:IVB91 JEV91:JEX91 JOR91:JOT91 JYN91:JYP91 KIJ91:KIL91 KSF91:KSH91 LCB91:LCD91 LLX91:LLZ91 LVT91:LVV91 MFP91:MFR91 MPL91:MPN91 MZH91:MZJ91 NJD91:NJF91 NSZ91:NTB91 OCV91:OCX91 OMR91:OMT91 OWN91:OWP91 PGJ91:PGL91 PQF91:PQH91 QAB91:QAD91 QJX91:QJZ91 QTT91:QTV91 RDP91:RDR91 RNL91:RNN91 RXH91:RXJ91 SHD91:SHF91 SQZ91:SRB91 TAV91:TAX91 TKR91:TKT91 TUN91:TUP91 UEJ91:UEL91 UOF91:UOH91 UYB91:UYD91 VHX91:VHZ91 VRT91:VRV91 WBP91:WBR91 WLL91:WLN91 WVH91:WVJ91 IK91 SG91 ACC91 ALY91 AWG97 BGC97 BPY97 BZU97 CJQ97 CTM97 DDI97 DNE97 DXA97 EGW97 EQS97 FAO97 FKK97 FUG97 GEC97 GNY97 GXU97 HHQ97 HRM97 IBI97 ILE97 IVA97 JEW97 JOS97 JYO97 KIK97 KSG97 LCC97 LLY97 LVU97 MFQ97 MPM97 MZI97 NJE97 NTA97 OCW97 OMS97 OWO97 PGK97 PQG97 QAC97 QJY97 QTU97 RDQ97 RNM97 RXI97 SHE97 SRA97 TAW97 TKS97 TUO97 UEK97 UOG97 UYC97 VHY97 VRU97 WBQ97 WLM97 WVI97 JH97:JJ97 TD97:TF97 ACZ97:ADB97 AMV97:AMX97 AWR97:AWT97 BGN97:BGP97 BQJ97:BQL97 CAF97:CAH97 CKB97:CKD97 CTX97:CTZ97 DDT97:DDV97 DNP97:DNR97 DXL97:DXN97 EHH97:EHJ97 ERD97:ERF97 FAZ97:FBB97 FKV97:FKX97 FUR97:FUT97 GEN97:GEP97 GOJ97:GOL97 GYF97:GYH97 HIB97:HID97 HRX97:HRZ97 IBT97:IBV97 ILP97:ILR97 IVL97:IVN97 JFH97:JFJ97 JPD97:JPF97 JYZ97:JZB97 KIV97:KIX97 KSR97:KST97 LCN97:LCP97 LMJ97:LML97 LWF97:LWH97 MGB97:MGD97 MPX97:MPZ97 MZT97:MZV97 NJP97:NJR97 NTL97:NTN97 ODH97:ODJ97 OND97:ONF97 OWZ97:OXB97 PGV97:PGX97 PQR97:PQT97 QAN97:QAP97 QKJ97:QKL97 QUF97:QUH97 REB97:RED97 RNX97:RNZ97 RXT97:RXV97 SHP97:SHR97 SRL97:SRN97 TBH97:TBJ97 TLD97:TLF97 TUZ97:TVB97 UEV97:UEX97 UOR97:UOT97 UYN97:UYP97 VIJ97:VIL97 VSF97:VSH97 WCB97:WCD97 WLX97:WLZ97 WVT97:WVV97 IW97 SS97 ACO97 AMK97 AWG99 BGC99 BPY99 BZU99 CJQ99 CTM99 DDI99 DNE99 DXA99 EGW99 EQS99 FAO99 FKK99 FUG99 GEC99 GNY99 GXU99 HHQ99 HRM99 IBI99 ILE99 IVA99 JEW99 JOS99 JYO99 KIK99 KSG99 LCC99 LLY99 LVU99 MFQ99 MPM99 MZI99 NJE99 NTA99 OCW99 OMS99 OWO99 PGK99 PQG99 QAC99 QJY99 QTU99 RDQ99 RNM99 RXI99 SHE99 SRA99 TAW99 TKS99 TUO99 UEK99 UOG99 UYC99 VHY99 VRU99 WBQ99 WLM99 WVI99 JH99:JJ99 TD99:TF99 ACZ99:ADB99 AMV99:AMX99 AWR99:AWT99 BGN99:BGP99 BQJ99:BQL99 CAF99:CAH99 CKB99:CKD99 CTX99:CTZ99 DDT99:DDV99 DNP99:DNR99 DXL99:DXN99 EHH99:EHJ99 ERD99:ERF99 FAZ99:FBB99 FKV99:FKX99 FUR99:FUT99 GEN99:GEP99 GOJ99:GOL99 GYF99:GYH99 HIB99:HID99 HRX99:HRZ99 IBT99:IBV99 ILP99:ILR99 IVL99:IVN99 JFH99:JFJ99 JPD99:JPF99 JYZ99:JZB99 KIV99:KIX99 KSR99:KST99 LCN99:LCP99 LMJ99:LML99 LWF99:LWH99 MGB99:MGD99 MPX99:MPZ99 MZT99:MZV99 NJP99:NJR99 NTL99:NTN99 ODH99:ODJ99 OND99:ONF99 OWZ99:OXB99 PGV99:PGX99 PQR99:PQT99 QAN99:QAP99 QKJ99:QKL99 QUF99:QUH99 REB99:RED99 RNX99:RNZ99 RXT99:RXV99 SHP99:SHR99 SRL99:SRN99 TBH99:TBJ99 TLD99:TLF99 TUZ99:TVB99 UEV99:UEX99 UOR99:UOT99 UYN99:UYP99 VIJ99:VIL99 VSF99:VSH99 WCB99:WCD99 WLX99:WLZ99 WVT99:WVV99 IW99 SS99 ACO99 AMK99 BC96:BC103 AWG101 BGC101 BPY101 BZU101 CJQ101 CTM101 DDI101 DNE101 DXA101 EGW101 EQS101 FAO101 FKK101 FUG101 GEC101 GNY101 GXU101 HHQ101 HRM101 IBI101 ILE101 IVA101 JEW101 JOS101 JYO101 KIK101 KSG101 LCC101 LLY101 LVU101 MFQ101 MPM101 MZI101 NJE101 NTA101 OCW101 OMS101 OWO101 PGK101 PQG101 QAC101 QJY101 QTU101 RDQ101 RNM101 RXI101 SHE101 SRA101 TAW101 TKS101 TUO101 UEK101 UOG101 UYC101 VHY101 VRU101 WBQ101 WLM101 WVI101 JH101:JJ101 TD101:TF101 ACZ101:ADB101 AMV101:AMX101 AWR101:AWT101 BGN101:BGP101 BQJ101:BQL101 CAF101:CAH101 CKB101:CKD101 CTX101:CTZ101 DDT101:DDV101 DNP101:DNR101 DXL101:DXN101 EHH101:EHJ101 ERD101:ERF101 FAZ101:FBB101 FKV101:FKX101 FUR101:FUT101 GEN101:GEP101 GOJ101:GOL101 GYF101:GYH101 HIB101:HID101 HRX101:HRZ101 IBT101:IBV101 ILP101:ILR101 IVL101:IVN101 JFH101:JFJ101 JPD101:JPF101 JYZ101:JZB101 KIV101:KIX101 KSR101:KST101 LCN101:LCP101 LMJ101:LML101 LWF101:LWH101 MGB101:MGD101 MPX101:MPZ101 MZT101:MZV101 NJP101:NJR101 NTL101:NTN101 ODH101:ODJ101 OND101:ONF101 OWZ101:OXB101 PGV101:PGX101 PQR101:PQT101 QAN101:QAP101 QKJ101:QKL101 QUF101:QUH101 REB101:RED101 RNX101:RNZ101 RXT101:RXV101 SHP101:SHR101 SRL101:SRN101 TBH101:TBJ101 TLD101:TLF101 TUZ101:TVB101 UEV101:UEX101 UOR101:UOT101 UYN101:UYP101 VIJ101:VIL101 VSF101:VSH101 WCB101:WCD101 WLX101:WLZ101 WVT101:WVV101 IW101 SS101 ACO101 AMK101 AWG103 BGC103 BPY103 BZU103 CJQ103 CTM103 DDI103 DNE103 DXA103 EGW103 EQS103 FAO103 FKK103 FUG103 GEC103 GNY103 GXU103 HHQ103 HRM103 IBI103 ILE103 IVA103 JEW103 JOS103 JYO103 KIK103 KSG103 LCC103 LLY103 LVU103 MFQ103 MPM103 MZI103 NJE103 NTA103 OCW103 OMS103 OWO103 PGK103 PQG103 QAC103 QJY103 QTU103 RDQ103 RNM103 RXI103 SHE103 SRA103 TAW103 TKS103 TUO103 UEK103 UOG103 UYC103 VHY103 VRU103 WBQ103 WLM103 WVI103 JH103:JJ103 TD103:TF103 ACZ103:ADB103 AMV103:AMX103 AWR103:AWT103 BGN103:BGP103 BQJ103:BQL103 CAF103:CAH103 CKB103:CKD103 CTX103:CTZ103 DDT103:DDV103 DNP103:DNR103 DXL103:DXN103 EHH103:EHJ103 ERD103:ERF103 FAZ103:FBB103 FKV103:FKX103 FUR103:FUT103 GEN103:GEP103 GOJ103:GOL103 GYF103:GYH103 HIB103:HID103 HRX103:HRZ103 IBT103:IBV103 ILP103:ILR103 IVL103:IVN103 JFH103:JFJ103 JPD103:JPF103 JYZ103:JZB103 KIV103:KIX103 KSR103:KST103 LCN103:LCP103 LMJ103:LML103 LWF103:LWH103 MGB103:MGD103 MPX103:MPZ103 MZT103:MZV103 NJP103:NJR103 NTL103:NTN103 ODH103:ODJ103 OND103:ONF103 OWZ103:OXB103 PGV103:PGX103 PQR103:PQT103 QAN103:QAP103 QKJ103:QKL103 QUF103:QUH103 REB103:RED103 RNX103:RNZ103 RXT103:RXV103 SHP103:SHR103 SRL103:SRN103 TBH103:TBJ103 TLD103:TLF103 TUZ103:TVB103 UEV103:UEX103 UOR103:UOT103 UYN103:UYP103 VIJ103:VIL103 VSF103:VSH103 WCB103:WCD103 WLX103:WLZ103 WVT103:WVV103 IW103 SS103 ACO103 AMK103 Y94:AA128 BGC105 BPY105 BZU105 CJQ105 CTM105 DDI105 DNE105 DXA105 EGW105 EQS105 FAO105 FKK105 FUG105 GEC105 GNY105 GXU105 HHQ105 HRM105 IBI105 ILE105 IVA105 JEW105 JOS105 JYO105 KIK105 KSG105 LCC105 LLY105 LVU105 MFQ105 MPM105 MZI105 NJE105 NTA105 OCW105 OMS105 OWO105 PGK105 PQG105 QAC105 QJY105 QTU105 RDQ105 RNM105 RXI105 SHE105 SRA105 TAW105 TKS105 TUO105 UEK105 UOG105 UYC105 VHY105 VRU105 WBQ105 WLM105 WVI105 JH105:JJ105 TD105:TF105 ACZ105:ADB105 AMV105:AMX105 AWR105:AWT105 BGN105:BGP105 BQJ105:BQL105 CAF105:CAH105 CKB105:CKD105 CTX105:CTZ105 DDT105:DDV105 DNP105:DNR105 DXL105:DXN105 EHH105:EHJ105 ERD105:ERF105 FAZ105:FBB105 FKV105:FKX105 FUR105:FUT105 GEN105:GEP105 GOJ105:GOL105 GYF105:GYH105 HIB105:HID105 HRX105:HRZ105 IBT105:IBV105 ILP105:ILR105 IVL105:IVN105 JFH105:JFJ105 JPD105:JPF105 JYZ105:JZB105 KIV105:KIX105 KSR105:KST105 LCN105:LCP105 LMJ105:LML105 LWF105:LWH105 MGB105:MGD105 MPX105:MPZ105 MZT105:MZV105 NJP105:NJR105 NTL105:NTN105 ODH105:ODJ105 OND105:ONF105 OWZ105:OXB105 PGV105:PGX105 PQR105:PQT105 QAN105:QAP105 QKJ105:QKL105 QUF105:QUH105 REB105:RED105 RNX105:RNZ105 RXT105:RXV105 SHP105:SHR105 SRL105:SRN105 TBH105:TBJ105 TLD105:TLF105 TUZ105:TVB105 UEV105:UEX105 UOR105:UOT105 UYN105:UYP105 VIJ105:VIL105 VSF105:VSH105 WCB105:WCD105 WLX105:WLZ105 WVT105:WVV105 IW105 SS105 ACO105 AMK105 N112:N137 BGC135 BPY135 BZU135 CJQ135 CTM135 DDI135 DNE135 DXA135 EGW135 EQS135 FAO135 FKK135 FUG135 GEC135 GNY135 GXU135 HHQ135 HRM135 IBI135 ILE135 IVA135 JEW135 JOS135 JYO135 KIK135 KSG135 LCC135 LLY135 LVU135 MFQ135 MPM135 MZI135 NJE135 NTA135 OCW135 OMS135 OWO135 PGK135 PQG135 QAC135 QJY135 QTU135 RDQ135 RNM135 RXI135 SHE135 SRA135 TAW135 TKS135 TUO135 UEK135 UOG135 UYC135 VHY135 VRU135 WBQ135 WLM135 WVI135 JH135:JJ135 TD135:TF135 ACZ135:ADB135 AMV135:AMX135 AWR135:AWT135 BGN135:BGP135 BQJ135:BQL135 CAF135:CAH135 CKB135:CKD135 CTX135:CTZ135 DDT135:DDV135 DNP135:DNR135 DXL135:DXN135 EHH135:EHJ135 ERD135:ERF135 FAZ135:FBB135 FKV135:FKX135 FUR135:FUT135 GEN135:GEP135 GOJ135:GOL135 GYF135:GYH135 HIB135:HID135 HRX135:HRZ135 IBT135:IBV135 ILP135:ILR135 IVL135:IVN135 JFH135:JFJ135 JPD135:JPF135 JYZ135:JZB135 KIV135:KIX135 KSR135:KST135 LCN135:LCP135 LMJ135:LML135 LWF135:LWH135 MGB135:MGD135 MPX135:MPZ135 MZT135:MZV135 NJP135:NJR135 NTL135:NTN135 ODH135:ODJ135 OND135:ONF135 OWZ135:OXB135 PGV135:PGX135 PQR135:PQT135 QAN135:QAP135 QKJ135:QKL135 QUF135:QUH135 REB135:RED135 RNX135:RNZ135 RXT135:RXV135 SHP135:SHR135 SRL135:SRN135 TBH135:TBJ135 TLD135:TLF135 TUZ135:TVB135 UEV135:UEX135 UOR135:UOT135 UYN135:UYP135 VIJ135:VIL135 VSF135:VSH135 WCB135:WCD135 WLX135:WLZ135 WVT135:WVV135 IW135 SS135 ACO135 AMK135 Y158:AA766 BC163:BC164">
      <formula1>0</formula1>
      <formula2>100</formula2>
    </dataValidation>
    <dataValidation type="textLength" operator="equal" allowBlank="1" showInputMessage="1" showErrorMessage="1" error="Код КАТО должен содержать 9 символов" sqref="S65474:S66302 JM65474:JM66302 TI65474:TI66302 ADE65474:ADE66302 ANA65474:ANA66302 AWW65474:AWW66302 BGS65474:BGS66302 BQO65474:BQO66302 CAK65474:CAK66302 CKG65474:CKG66302 CUC65474:CUC66302 DDY65474:DDY66302 DNU65474:DNU66302 DXQ65474:DXQ66302 EHM65474:EHM66302 ERI65474:ERI66302 FBE65474:FBE66302 FLA65474:FLA66302 FUW65474:FUW66302 GES65474:GES66302 GOO65474:GOO66302 GYK65474:GYK66302 HIG65474:HIG66302 HSC65474:HSC66302 IBY65474:IBY66302 ILU65474:ILU66302 IVQ65474:IVQ66302 JFM65474:JFM66302 JPI65474:JPI66302 JZE65474:JZE66302 KJA65474:KJA66302 KSW65474:KSW66302 LCS65474:LCS66302 LMO65474:LMO66302 LWK65474:LWK66302 MGG65474:MGG66302 MQC65474:MQC66302 MZY65474:MZY66302 NJU65474:NJU66302 NTQ65474:NTQ66302 ODM65474:ODM66302 ONI65474:ONI66302 OXE65474:OXE66302 PHA65474:PHA66302 PQW65474:PQW66302 QAS65474:QAS66302 QKO65474:QKO66302 QUK65474:QUK66302 REG65474:REG66302 ROC65474:ROC66302 RXY65474:RXY66302 SHU65474:SHU66302 SRQ65474:SRQ66302 TBM65474:TBM66302 TLI65474:TLI66302 TVE65474:TVE66302 UFA65474:UFA66302 UOW65474:UOW66302 UYS65474:UYS66302 VIO65474:VIO66302 VSK65474:VSK66302 WCG65474:WCG66302 WMC65474:WMC66302 WVY65474:WVY66302 S131010:S131838 JM131010:JM131838 TI131010:TI131838 ADE131010:ADE131838 ANA131010:ANA131838 AWW131010:AWW131838 BGS131010:BGS131838 BQO131010:BQO131838 CAK131010:CAK131838 CKG131010:CKG131838 CUC131010:CUC131838 DDY131010:DDY131838 DNU131010:DNU131838 DXQ131010:DXQ131838 EHM131010:EHM131838 ERI131010:ERI131838 FBE131010:FBE131838 FLA131010:FLA131838 FUW131010:FUW131838 GES131010:GES131838 GOO131010:GOO131838 GYK131010:GYK131838 HIG131010:HIG131838 HSC131010:HSC131838 IBY131010:IBY131838 ILU131010:ILU131838 IVQ131010:IVQ131838 JFM131010:JFM131838 JPI131010:JPI131838 JZE131010:JZE131838 KJA131010:KJA131838 KSW131010:KSW131838 LCS131010:LCS131838 LMO131010:LMO131838 LWK131010:LWK131838 MGG131010:MGG131838 MQC131010:MQC131838 MZY131010:MZY131838 NJU131010:NJU131838 NTQ131010:NTQ131838 ODM131010:ODM131838 ONI131010:ONI131838 OXE131010:OXE131838 PHA131010:PHA131838 PQW131010:PQW131838 QAS131010:QAS131838 QKO131010:QKO131838 QUK131010:QUK131838 REG131010:REG131838 ROC131010:ROC131838 RXY131010:RXY131838 SHU131010:SHU131838 SRQ131010:SRQ131838 TBM131010:TBM131838 TLI131010:TLI131838 TVE131010:TVE131838 UFA131010:UFA131838 UOW131010:UOW131838 UYS131010:UYS131838 VIO131010:VIO131838 VSK131010:VSK131838 WCG131010:WCG131838 WMC131010:WMC131838 WVY131010:WVY131838 S196546:S197374 JM196546:JM197374 TI196546:TI197374 ADE196546:ADE197374 ANA196546:ANA197374 AWW196546:AWW197374 BGS196546:BGS197374 BQO196546:BQO197374 CAK196546:CAK197374 CKG196546:CKG197374 CUC196546:CUC197374 DDY196546:DDY197374 DNU196546:DNU197374 DXQ196546:DXQ197374 EHM196546:EHM197374 ERI196546:ERI197374 FBE196546:FBE197374 FLA196546:FLA197374 FUW196546:FUW197374 GES196546:GES197374 GOO196546:GOO197374 GYK196546:GYK197374 HIG196546:HIG197374 HSC196546:HSC197374 IBY196546:IBY197374 ILU196546:ILU197374 IVQ196546:IVQ197374 JFM196546:JFM197374 JPI196546:JPI197374 JZE196546:JZE197374 KJA196546:KJA197374 KSW196546:KSW197374 LCS196546:LCS197374 LMO196546:LMO197374 LWK196546:LWK197374 MGG196546:MGG197374 MQC196546:MQC197374 MZY196546:MZY197374 NJU196546:NJU197374 NTQ196546:NTQ197374 ODM196546:ODM197374 ONI196546:ONI197374 OXE196546:OXE197374 PHA196546:PHA197374 PQW196546:PQW197374 QAS196546:QAS197374 QKO196546:QKO197374 QUK196546:QUK197374 REG196546:REG197374 ROC196546:ROC197374 RXY196546:RXY197374 SHU196546:SHU197374 SRQ196546:SRQ197374 TBM196546:TBM197374 TLI196546:TLI197374 TVE196546:TVE197374 UFA196546:UFA197374 UOW196546:UOW197374 UYS196546:UYS197374 VIO196546:VIO197374 VSK196546:VSK197374 WCG196546:WCG197374 WMC196546:WMC197374 WVY196546:WVY197374 S262082:S262910 JM262082:JM262910 TI262082:TI262910 ADE262082:ADE262910 ANA262082:ANA262910 AWW262082:AWW262910 BGS262082:BGS262910 BQO262082:BQO262910 CAK262082:CAK262910 CKG262082:CKG262910 CUC262082:CUC262910 DDY262082:DDY262910 DNU262082:DNU262910 DXQ262082:DXQ262910 EHM262082:EHM262910 ERI262082:ERI262910 FBE262082:FBE262910 FLA262082:FLA262910 FUW262082:FUW262910 GES262082:GES262910 GOO262082:GOO262910 GYK262082:GYK262910 HIG262082:HIG262910 HSC262082:HSC262910 IBY262082:IBY262910 ILU262082:ILU262910 IVQ262082:IVQ262910 JFM262082:JFM262910 JPI262082:JPI262910 JZE262082:JZE262910 KJA262082:KJA262910 KSW262082:KSW262910 LCS262082:LCS262910 LMO262082:LMO262910 LWK262082:LWK262910 MGG262082:MGG262910 MQC262082:MQC262910 MZY262082:MZY262910 NJU262082:NJU262910 NTQ262082:NTQ262910 ODM262082:ODM262910 ONI262082:ONI262910 OXE262082:OXE262910 PHA262082:PHA262910 PQW262082:PQW262910 QAS262082:QAS262910 QKO262082:QKO262910 QUK262082:QUK262910 REG262082:REG262910 ROC262082:ROC262910 RXY262082:RXY262910 SHU262082:SHU262910 SRQ262082:SRQ262910 TBM262082:TBM262910 TLI262082:TLI262910 TVE262082:TVE262910 UFA262082:UFA262910 UOW262082:UOW262910 UYS262082:UYS262910 VIO262082:VIO262910 VSK262082:VSK262910 WCG262082:WCG262910 WMC262082:WMC262910 WVY262082:WVY262910 S327618:S328446 JM327618:JM328446 TI327618:TI328446 ADE327618:ADE328446 ANA327618:ANA328446 AWW327618:AWW328446 BGS327618:BGS328446 BQO327618:BQO328446 CAK327618:CAK328446 CKG327618:CKG328446 CUC327618:CUC328446 DDY327618:DDY328446 DNU327618:DNU328446 DXQ327618:DXQ328446 EHM327618:EHM328446 ERI327618:ERI328446 FBE327618:FBE328446 FLA327618:FLA328446 FUW327618:FUW328446 GES327618:GES328446 GOO327618:GOO328446 GYK327618:GYK328446 HIG327618:HIG328446 HSC327618:HSC328446 IBY327618:IBY328446 ILU327618:ILU328446 IVQ327618:IVQ328446 JFM327618:JFM328446 JPI327618:JPI328446 JZE327618:JZE328446 KJA327618:KJA328446 KSW327618:KSW328446 LCS327618:LCS328446 LMO327618:LMO328446 LWK327618:LWK328446 MGG327618:MGG328446 MQC327618:MQC328446 MZY327618:MZY328446 NJU327618:NJU328446 NTQ327618:NTQ328446 ODM327618:ODM328446 ONI327618:ONI328446 OXE327618:OXE328446 PHA327618:PHA328446 PQW327618:PQW328446 QAS327618:QAS328446 QKO327618:QKO328446 QUK327618:QUK328446 REG327618:REG328446 ROC327618:ROC328446 RXY327618:RXY328446 SHU327618:SHU328446 SRQ327618:SRQ328446 TBM327618:TBM328446 TLI327618:TLI328446 TVE327618:TVE328446 UFA327618:UFA328446 UOW327618:UOW328446 UYS327618:UYS328446 VIO327618:VIO328446 VSK327618:VSK328446 WCG327618:WCG328446 WMC327618:WMC328446 WVY327618:WVY328446 S393154:S393982 JM393154:JM393982 TI393154:TI393982 ADE393154:ADE393982 ANA393154:ANA393982 AWW393154:AWW393982 BGS393154:BGS393982 BQO393154:BQO393982 CAK393154:CAK393982 CKG393154:CKG393982 CUC393154:CUC393982 DDY393154:DDY393982 DNU393154:DNU393982 DXQ393154:DXQ393982 EHM393154:EHM393982 ERI393154:ERI393982 FBE393154:FBE393982 FLA393154:FLA393982 FUW393154:FUW393982 GES393154:GES393982 GOO393154:GOO393982 GYK393154:GYK393982 HIG393154:HIG393982 HSC393154:HSC393982 IBY393154:IBY393982 ILU393154:ILU393982 IVQ393154:IVQ393982 JFM393154:JFM393982 JPI393154:JPI393982 JZE393154:JZE393982 KJA393154:KJA393982 KSW393154:KSW393982 LCS393154:LCS393982 LMO393154:LMO393982 LWK393154:LWK393982 MGG393154:MGG393982 MQC393154:MQC393982 MZY393154:MZY393982 NJU393154:NJU393982 NTQ393154:NTQ393982 ODM393154:ODM393982 ONI393154:ONI393982 OXE393154:OXE393982 PHA393154:PHA393982 PQW393154:PQW393982 QAS393154:QAS393982 QKO393154:QKO393982 QUK393154:QUK393982 REG393154:REG393982 ROC393154:ROC393982 RXY393154:RXY393982 SHU393154:SHU393982 SRQ393154:SRQ393982 TBM393154:TBM393982 TLI393154:TLI393982 TVE393154:TVE393982 UFA393154:UFA393982 UOW393154:UOW393982 UYS393154:UYS393982 VIO393154:VIO393982 VSK393154:VSK393982 WCG393154:WCG393982 WMC393154:WMC393982 WVY393154:WVY393982 S458690:S459518 JM458690:JM459518 TI458690:TI459518 ADE458690:ADE459518 ANA458690:ANA459518 AWW458690:AWW459518 BGS458690:BGS459518 BQO458690:BQO459518 CAK458690:CAK459518 CKG458690:CKG459518 CUC458690:CUC459518 DDY458690:DDY459518 DNU458690:DNU459518 DXQ458690:DXQ459518 EHM458690:EHM459518 ERI458690:ERI459518 FBE458690:FBE459518 FLA458690:FLA459518 FUW458690:FUW459518 GES458690:GES459518 GOO458690:GOO459518 GYK458690:GYK459518 HIG458690:HIG459518 HSC458690:HSC459518 IBY458690:IBY459518 ILU458690:ILU459518 IVQ458690:IVQ459518 JFM458690:JFM459518 JPI458690:JPI459518 JZE458690:JZE459518 KJA458690:KJA459518 KSW458690:KSW459518 LCS458690:LCS459518 LMO458690:LMO459518 LWK458690:LWK459518 MGG458690:MGG459518 MQC458690:MQC459518 MZY458690:MZY459518 NJU458690:NJU459518 NTQ458690:NTQ459518 ODM458690:ODM459518 ONI458690:ONI459518 OXE458690:OXE459518 PHA458690:PHA459518 PQW458690:PQW459518 QAS458690:QAS459518 QKO458690:QKO459518 QUK458690:QUK459518 REG458690:REG459518 ROC458690:ROC459518 RXY458690:RXY459518 SHU458690:SHU459518 SRQ458690:SRQ459518 TBM458690:TBM459518 TLI458690:TLI459518 TVE458690:TVE459518 UFA458690:UFA459518 UOW458690:UOW459518 UYS458690:UYS459518 VIO458690:VIO459518 VSK458690:VSK459518 WCG458690:WCG459518 WMC458690:WMC459518 WVY458690:WVY459518 S524226:S525054 JM524226:JM525054 TI524226:TI525054 ADE524226:ADE525054 ANA524226:ANA525054 AWW524226:AWW525054 BGS524226:BGS525054 BQO524226:BQO525054 CAK524226:CAK525054 CKG524226:CKG525054 CUC524226:CUC525054 DDY524226:DDY525054 DNU524226:DNU525054 DXQ524226:DXQ525054 EHM524226:EHM525054 ERI524226:ERI525054 FBE524226:FBE525054 FLA524226:FLA525054 FUW524226:FUW525054 GES524226:GES525054 GOO524226:GOO525054 GYK524226:GYK525054 HIG524226:HIG525054 HSC524226:HSC525054 IBY524226:IBY525054 ILU524226:ILU525054 IVQ524226:IVQ525054 JFM524226:JFM525054 JPI524226:JPI525054 JZE524226:JZE525054 KJA524226:KJA525054 KSW524226:KSW525054 LCS524226:LCS525054 LMO524226:LMO525054 LWK524226:LWK525054 MGG524226:MGG525054 MQC524226:MQC525054 MZY524226:MZY525054 NJU524226:NJU525054 NTQ524226:NTQ525054 ODM524226:ODM525054 ONI524226:ONI525054 OXE524226:OXE525054 PHA524226:PHA525054 PQW524226:PQW525054 QAS524226:QAS525054 QKO524226:QKO525054 QUK524226:QUK525054 REG524226:REG525054 ROC524226:ROC525054 RXY524226:RXY525054 SHU524226:SHU525054 SRQ524226:SRQ525054 TBM524226:TBM525054 TLI524226:TLI525054 TVE524226:TVE525054 UFA524226:UFA525054 UOW524226:UOW525054 UYS524226:UYS525054 VIO524226:VIO525054 VSK524226:VSK525054 WCG524226:WCG525054 WMC524226:WMC525054 WVY524226:WVY525054 S589762:S590590 JM589762:JM590590 TI589762:TI590590 ADE589762:ADE590590 ANA589762:ANA590590 AWW589762:AWW590590 BGS589762:BGS590590 BQO589762:BQO590590 CAK589762:CAK590590 CKG589762:CKG590590 CUC589762:CUC590590 DDY589762:DDY590590 DNU589762:DNU590590 DXQ589762:DXQ590590 EHM589762:EHM590590 ERI589762:ERI590590 FBE589762:FBE590590 FLA589762:FLA590590 FUW589762:FUW590590 GES589762:GES590590 GOO589762:GOO590590 GYK589762:GYK590590 HIG589762:HIG590590 HSC589762:HSC590590 IBY589762:IBY590590 ILU589762:ILU590590 IVQ589762:IVQ590590 JFM589762:JFM590590 JPI589762:JPI590590 JZE589762:JZE590590 KJA589762:KJA590590 KSW589762:KSW590590 LCS589762:LCS590590 LMO589762:LMO590590 LWK589762:LWK590590 MGG589762:MGG590590 MQC589762:MQC590590 MZY589762:MZY590590 NJU589762:NJU590590 NTQ589762:NTQ590590 ODM589762:ODM590590 ONI589762:ONI590590 OXE589762:OXE590590 PHA589762:PHA590590 PQW589762:PQW590590 QAS589762:QAS590590 QKO589762:QKO590590 QUK589762:QUK590590 REG589762:REG590590 ROC589762:ROC590590 RXY589762:RXY590590 SHU589762:SHU590590 SRQ589762:SRQ590590 TBM589762:TBM590590 TLI589762:TLI590590 TVE589762:TVE590590 UFA589762:UFA590590 UOW589762:UOW590590 UYS589762:UYS590590 VIO589762:VIO590590 VSK589762:VSK590590 WCG589762:WCG590590 WMC589762:WMC590590 WVY589762:WVY590590 S655298:S656126 JM655298:JM656126 TI655298:TI656126 ADE655298:ADE656126 ANA655298:ANA656126 AWW655298:AWW656126 BGS655298:BGS656126 BQO655298:BQO656126 CAK655298:CAK656126 CKG655298:CKG656126 CUC655298:CUC656126 DDY655298:DDY656126 DNU655298:DNU656126 DXQ655298:DXQ656126 EHM655298:EHM656126 ERI655298:ERI656126 FBE655298:FBE656126 FLA655298:FLA656126 FUW655298:FUW656126 GES655298:GES656126 GOO655298:GOO656126 GYK655298:GYK656126 HIG655298:HIG656126 HSC655298:HSC656126 IBY655298:IBY656126 ILU655298:ILU656126 IVQ655298:IVQ656126 JFM655298:JFM656126 JPI655298:JPI656126 JZE655298:JZE656126 KJA655298:KJA656126 KSW655298:KSW656126 LCS655298:LCS656126 LMO655298:LMO656126 LWK655298:LWK656126 MGG655298:MGG656126 MQC655298:MQC656126 MZY655298:MZY656126 NJU655298:NJU656126 NTQ655298:NTQ656126 ODM655298:ODM656126 ONI655298:ONI656126 OXE655298:OXE656126 PHA655298:PHA656126 PQW655298:PQW656126 QAS655298:QAS656126 QKO655298:QKO656126 QUK655298:QUK656126 REG655298:REG656126 ROC655298:ROC656126 RXY655298:RXY656126 SHU655298:SHU656126 SRQ655298:SRQ656126 TBM655298:TBM656126 TLI655298:TLI656126 TVE655298:TVE656126 UFA655298:UFA656126 UOW655298:UOW656126 UYS655298:UYS656126 VIO655298:VIO656126 VSK655298:VSK656126 WCG655298:WCG656126 WMC655298:WMC656126 WVY655298:WVY656126 S720834:S721662 JM720834:JM721662 TI720834:TI721662 ADE720834:ADE721662 ANA720834:ANA721662 AWW720834:AWW721662 BGS720834:BGS721662 BQO720834:BQO721662 CAK720834:CAK721662 CKG720834:CKG721662 CUC720834:CUC721662 DDY720834:DDY721662 DNU720834:DNU721662 DXQ720834:DXQ721662 EHM720834:EHM721662 ERI720834:ERI721662 FBE720834:FBE721662 FLA720834:FLA721662 FUW720834:FUW721662 GES720834:GES721662 GOO720834:GOO721662 GYK720834:GYK721662 HIG720834:HIG721662 HSC720834:HSC721662 IBY720834:IBY721662 ILU720834:ILU721662 IVQ720834:IVQ721662 JFM720834:JFM721662 JPI720834:JPI721662 JZE720834:JZE721662 KJA720834:KJA721662 KSW720834:KSW721662 LCS720834:LCS721662 LMO720834:LMO721662 LWK720834:LWK721662 MGG720834:MGG721662 MQC720834:MQC721662 MZY720834:MZY721662 NJU720834:NJU721662 NTQ720834:NTQ721662 ODM720834:ODM721662 ONI720834:ONI721662 OXE720834:OXE721662 PHA720834:PHA721662 PQW720834:PQW721662 QAS720834:QAS721662 QKO720834:QKO721662 QUK720834:QUK721662 REG720834:REG721662 ROC720834:ROC721662 RXY720834:RXY721662 SHU720834:SHU721662 SRQ720834:SRQ721662 TBM720834:TBM721662 TLI720834:TLI721662 TVE720834:TVE721662 UFA720834:UFA721662 UOW720834:UOW721662 UYS720834:UYS721662 VIO720834:VIO721662 VSK720834:VSK721662 WCG720834:WCG721662 WMC720834:WMC721662 WVY720834:WVY721662 S786370:S787198 JM786370:JM787198 TI786370:TI787198 ADE786370:ADE787198 ANA786370:ANA787198 AWW786370:AWW787198 BGS786370:BGS787198 BQO786370:BQO787198 CAK786370:CAK787198 CKG786370:CKG787198 CUC786370:CUC787198 DDY786370:DDY787198 DNU786370:DNU787198 DXQ786370:DXQ787198 EHM786370:EHM787198 ERI786370:ERI787198 FBE786370:FBE787198 FLA786370:FLA787198 FUW786370:FUW787198 GES786370:GES787198 GOO786370:GOO787198 GYK786370:GYK787198 HIG786370:HIG787198 HSC786370:HSC787198 IBY786370:IBY787198 ILU786370:ILU787198 IVQ786370:IVQ787198 JFM786370:JFM787198 JPI786370:JPI787198 JZE786370:JZE787198 KJA786370:KJA787198 KSW786370:KSW787198 LCS786370:LCS787198 LMO786370:LMO787198 LWK786370:LWK787198 MGG786370:MGG787198 MQC786370:MQC787198 MZY786370:MZY787198 NJU786370:NJU787198 NTQ786370:NTQ787198 ODM786370:ODM787198 ONI786370:ONI787198 OXE786370:OXE787198 PHA786370:PHA787198 PQW786370:PQW787198 QAS786370:QAS787198 QKO786370:QKO787198 QUK786370:QUK787198 REG786370:REG787198 ROC786370:ROC787198 RXY786370:RXY787198 SHU786370:SHU787198 SRQ786370:SRQ787198 TBM786370:TBM787198 TLI786370:TLI787198 TVE786370:TVE787198 UFA786370:UFA787198 UOW786370:UOW787198 UYS786370:UYS787198 VIO786370:VIO787198 VSK786370:VSK787198 WCG786370:WCG787198 WMC786370:WMC787198 WVY786370:WVY787198 S851906:S852734 JM851906:JM852734 TI851906:TI852734 ADE851906:ADE852734 ANA851906:ANA852734 AWW851906:AWW852734 BGS851906:BGS852734 BQO851906:BQO852734 CAK851906:CAK852734 CKG851906:CKG852734 CUC851906:CUC852734 DDY851906:DDY852734 DNU851906:DNU852734 DXQ851906:DXQ852734 EHM851906:EHM852734 ERI851906:ERI852734 FBE851906:FBE852734 FLA851906:FLA852734 FUW851906:FUW852734 GES851906:GES852734 GOO851906:GOO852734 GYK851906:GYK852734 HIG851906:HIG852734 HSC851906:HSC852734 IBY851906:IBY852734 ILU851906:ILU852734 IVQ851906:IVQ852734 JFM851906:JFM852734 JPI851906:JPI852734 JZE851906:JZE852734 KJA851906:KJA852734 KSW851906:KSW852734 LCS851906:LCS852734 LMO851906:LMO852734 LWK851906:LWK852734 MGG851906:MGG852734 MQC851906:MQC852734 MZY851906:MZY852734 NJU851906:NJU852734 NTQ851906:NTQ852734 ODM851906:ODM852734 ONI851906:ONI852734 OXE851906:OXE852734 PHA851906:PHA852734 PQW851906:PQW852734 QAS851906:QAS852734 QKO851906:QKO852734 QUK851906:QUK852734 REG851906:REG852734 ROC851906:ROC852734 RXY851906:RXY852734 SHU851906:SHU852734 SRQ851906:SRQ852734 TBM851906:TBM852734 TLI851906:TLI852734 TVE851906:TVE852734 UFA851906:UFA852734 UOW851906:UOW852734 UYS851906:UYS852734 VIO851906:VIO852734 VSK851906:VSK852734 WCG851906:WCG852734 WMC851906:WMC852734 WVY851906:WVY852734 S917442:S918270 JM917442:JM918270 TI917442:TI918270 ADE917442:ADE918270 ANA917442:ANA918270 AWW917442:AWW918270 BGS917442:BGS918270 BQO917442:BQO918270 CAK917442:CAK918270 CKG917442:CKG918270 CUC917442:CUC918270 DDY917442:DDY918270 DNU917442:DNU918270 DXQ917442:DXQ918270 EHM917442:EHM918270 ERI917442:ERI918270 FBE917442:FBE918270 FLA917442:FLA918270 FUW917442:FUW918270 GES917442:GES918270 GOO917442:GOO918270 GYK917442:GYK918270 HIG917442:HIG918270 HSC917442:HSC918270 IBY917442:IBY918270 ILU917442:ILU918270 IVQ917442:IVQ918270 JFM917442:JFM918270 JPI917442:JPI918270 JZE917442:JZE918270 KJA917442:KJA918270 KSW917442:KSW918270 LCS917442:LCS918270 LMO917442:LMO918270 LWK917442:LWK918270 MGG917442:MGG918270 MQC917442:MQC918270 MZY917442:MZY918270 NJU917442:NJU918270 NTQ917442:NTQ918270 ODM917442:ODM918270 ONI917442:ONI918270 OXE917442:OXE918270 PHA917442:PHA918270 PQW917442:PQW918270 QAS917442:QAS918270 QKO917442:QKO918270 QUK917442:QUK918270 REG917442:REG918270 ROC917442:ROC918270 RXY917442:RXY918270 SHU917442:SHU918270 SRQ917442:SRQ918270 TBM917442:TBM918270 TLI917442:TLI918270 TVE917442:TVE918270 UFA917442:UFA918270 UOW917442:UOW918270 UYS917442:UYS918270 VIO917442:VIO918270 VSK917442:VSK918270 WCG917442:WCG918270 WMC917442:WMC918270 WVY917442:WVY918270 S982978:S983806 JM982978:JM983806 TI982978:TI983806 ADE982978:ADE983806 ANA982978:ANA983806 AWW982978:AWW983806 BGS982978:BGS983806 BQO982978:BQO983806 CAK982978:CAK983806 CKG982978:CKG983806 CUC982978:CUC983806 DDY982978:DDY983806 DNU982978:DNU983806 DXQ982978:DXQ983806 EHM982978:EHM983806 ERI982978:ERI983806 FBE982978:FBE983806 FLA982978:FLA983806 FUW982978:FUW983806 GES982978:GES983806 GOO982978:GOO983806 GYK982978:GYK983806 HIG982978:HIG983806 HSC982978:HSC983806 IBY982978:IBY983806 ILU982978:ILU983806 IVQ982978:IVQ983806 JFM982978:JFM983806 JPI982978:JPI983806 JZE982978:JZE983806 KJA982978:KJA983806 KSW982978:KSW983806 LCS982978:LCS983806 LMO982978:LMO983806 LWK982978:LWK983806 MGG982978:MGG983806 MQC982978:MQC983806 MZY982978:MZY983806 NJU982978:NJU983806 NTQ982978:NTQ983806 ODM982978:ODM983806 ONI982978:ONI983806 OXE982978:OXE983806 PHA982978:PHA983806 PQW982978:PQW983806 QAS982978:QAS983806 QKO982978:QKO983806 QUK982978:QUK983806 REG982978:REG983806 ROC982978:ROC983806 RXY982978:RXY983806 SHU982978:SHU983806 SRQ982978:SRQ983806 TBM982978:TBM983806 TLI982978:TLI983806 TVE982978:TVE983806 UFA982978:UFA983806 UOW982978:UOW983806 UYS982978:UYS983806 VIO982978:VIO983806 VSK982978:VSK983806 WCG982978:WCG983806 WMC982978:WMC983806 WVY982978:WVY983806 WVU982978:WVU983807 O65474:O66303 JI65474:JI66303 TE65474:TE66303 ADA65474:ADA66303 AMW65474:AMW66303 AWS65474:AWS66303 BGO65474:BGO66303 BQK65474:BQK66303 CAG65474:CAG66303 CKC65474:CKC66303 CTY65474:CTY66303 DDU65474:DDU66303 DNQ65474:DNQ66303 DXM65474:DXM66303 EHI65474:EHI66303 ERE65474:ERE66303 FBA65474:FBA66303 FKW65474:FKW66303 FUS65474:FUS66303 GEO65474:GEO66303 GOK65474:GOK66303 GYG65474:GYG66303 HIC65474:HIC66303 HRY65474:HRY66303 IBU65474:IBU66303 ILQ65474:ILQ66303 IVM65474:IVM66303 JFI65474:JFI66303 JPE65474:JPE66303 JZA65474:JZA66303 KIW65474:KIW66303 KSS65474:KSS66303 LCO65474:LCO66303 LMK65474:LMK66303 LWG65474:LWG66303 MGC65474:MGC66303 MPY65474:MPY66303 MZU65474:MZU66303 NJQ65474:NJQ66303 NTM65474:NTM66303 ODI65474:ODI66303 ONE65474:ONE66303 OXA65474:OXA66303 PGW65474:PGW66303 PQS65474:PQS66303 QAO65474:QAO66303 QKK65474:QKK66303 QUG65474:QUG66303 REC65474:REC66303 RNY65474:RNY66303 RXU65474:RXU66303 SHQ65474:SHQ66303 SRM65474:SRM66303 TBI65474:TBI66303 TLE65474:TLE66303 TVA65474:TVA66303 UEW65474:UEW66303 UOS65474:UOS66303 UYO65474:UYO66303 VIK65474:VIK66303 VSG65474:VSG66303 WCC65474:WCC66303 WLY65474:WLY66303 WVU65474:WVU66303 O131010:O131839 JI131010:JI131839 TE131010:TE131839 ADA131010:ADA131839 AMW131010:AMW131839 AWS131010:AWS131839 BGO131010:BGO131839 BQK131010:BQK131839 CAG131010:CAG131839 CKC131010:CKC131839 CTY131010:CTY131839 DDU131010:DDU131839 DNQ131010:DNQ131839 DXM131010:DXM131839 EHI131010:EHI131839 ERE131010:ERE131839 FBA131010:FBA131839 FKW131010:FKW131839 FUS131010:FUS131839 GEO131010:GEO131839 GOK131010:GOK131839 GYG131010:GYG131839 HIC131010:HIC131839 HRY131010:HRY131839 IBU131010:IBU131839 ILQ131010:ILQ131839 IVM131010:IVM131839 JFI131010:JFI131839 JPE131010:JPE131839 JZA131010:JZA131839 KIW131010:KIW131839 KSS131010:KSS131839 LCO131010:LCO131839 LMK131010:LMK131839 LWG131010:LWG131839 MGC131010:MGC131839 MPY131010:MPY131839 MZU131010:MZU131839 NJQ131010:NJQ131839 NTM131010:NTM131839 ODI131010:ODI131839 ONE131010:ONE131839 OXA131010:OXA131839 PGW131010:PGW131839 PQS131010:PQS131839 QAO131010:QAO131839 QKK131010:QKK131839 QUG131010:QUG131839 REC131010:REC131839 RNY131010:RNY131839 RXU131010:RXU131839 SHQ131010:SHQ131839 SRM131010:SRM131839 TBI131010:TBI131839 TLE131010:TLE131839 TVA131010:TVA131839 UEW131010:UEW131839 UOS131010:UOS131839 UYO131010:UYO131839 VIK131010:VIK131839 VSG131010:VSG131839 WCC131010:WCC131839 WLY131010:WLY131839 WVU131010:WVU131839 O196546:O197375 JI196546:JI197375 TE196546:TE197375 ADA196546:ADA197375 AMW196546:AMW197375 AWS196546:AWS197375 BGO196546:BGO197375 BQK196546:BQK197375 CAG196546:CAG197375 CKC196546:CKC197375 CTY196546:CTY197375 DDU196546:DDU197375 DNQ196546:DNQ197375 DXM196546:DXM197375 EHI196546:EHI197375 ERE196546:ERE197375 FBA196546:FBA197375 FKW196546:FKW197375 FUS196546:FUS197375 GEO196546:GEO197375 GOK196546:GOK197375 GYG196546:GYG197375 HIC196546:HIC197375 HRY196546:HRY197375 IBU196546:IBU197375 ILQ196546:ILQ197375 IVM196546:IVM197375 JFI196546:JFI197375 JPE196546:JPE197375 JZA196546:JZA197375 KIW196546:KIW197375 KSS196546:KSS197375 LCO196546:LCO197375 LMK196546:LMK197375 LWG196546:LWG197375 MGC196546:MGC197375 MPY196546:MPY197375 MZU196546:MZU197375 NJQ196546:NJQ197375 NTM196546:NTM197375 ODI196546:ODI197375 ONE196546:ONE197375 OXA196546:OXA197375 PGW196546:PGW197375 PQS196546:PQS197375 QAO196546:QAO197375 QKK196546:QKK197375 QUG196546:QUG197375 REC196546:REC197375 RNY196546:RNY197375 RXU196546:RXU197375 SHQ196546:SHQ197375 SRM196546:SRM197375 TBI196546:TBI197375 TLE196546:TLE197375 TVA196546:TVA197375 UEW196546:UEW197375 UOS196546:UOS197375 UYO196546:UYO197375 VIK196546:VIK197375 VSG196546:VSG197375 WCC196546:WCC197375 WLY196546:WLY197375 WVU196546:WVU197375 O262082:O262911 JI262082:JI262911 TE262082:TE262911 ADA262082:ADA262911 AMW262082:AMW262911 AWS262082:AWS262911 BGO262082:BGO262911 BQK262082:BQK262911 CAG262082:CAG262911 CKC262082:CKC262911 CTY262082:CTY262911 DDU262082:DDU262911 DNQ262082:DNQ262911 DXM262082:DXM262911 EHI262082:EHI262911 ERE262082:ERE262911 FBA262082:FBA262911 FKW262082:FKW262911 FUS262082:FUS262911 GEO262082:GEO262911 GOK262082:GOK262911 GYG262082:GYG262911 HIC262082:HIC262911 HRY262082:HRY262911 IBU262082:IBU262911 ILQ262082:ILQ262911 IVM262082:IVM262911 JFI262082:JFI262911 JPE262082:JPE262911 JZA262082:JZA262911 KIW262082:KIW262911 KSS262082:KSS262911 LCO262082:LCO262911 LMK262082:LMK262911 LWG262082:LWG262911 MGC262082:MGC262911 MPY262082:MPY262911 MZU262082:MZU262911 NJQ262082:NJQ262911 NTM262082:NTM262911 ODI262082:ODI262911 ONE262082:ONE262911 OXA262082:OXA262911 PGW262082:PGW262911 PQS262082:PQS262911 QAO262082:QAO262911 QKK262082:QKK262911 QUG262082:QUG262911 REC262082:REC262911 RNY262082:RNY262911 RXU262082:RXU262911 SHQ262082:SHQ262911 SRM262082:SRM262911 TBI262082:TBI262911 TLE262082:TLE262911 TVA262082:TVA262911 UEW262082:UEW262911 UOS262082:UOS262911 UYO262082:UYO262911 VIK262082:VIK262911 VSG262082:VSG262911 WCC262082:WCC262911 WLY262082:WLY262911 WVU262082:WVU262911 O327618:O328447 JI327618:JI328447 TE327618:TE328447 ADA327618:ADA328447 AMW327618:AMW328447 AWS327618:AWS328447 BGO327618:BGO328447 BQK327618:BQK328447 CAG327618:CAG328447 CKC327618:CKC328447 CTY327618:CTY328447 DDU327618:DDU328447 DNQ327618:DNQ328447 DXM327618:DXM328447 EHI327618:EHI328447 ERE327618:ERE328447 FBA327618:FBA328447 FKW327618:FKW328447 FUS327618:FUS328447 GEO327618:GEO328447 GOK327618:GOK328447 GYG327618:GYG328447 HIC327618:HIC328447 HRY327618:HRY328447 IBU327618:IBU328447 ILQ327618:ILQ328447 IVM327618:IVM328447 JFI327618:JFI328447 JPE327618:JPE328447 JZA327618:JZA328447 KIW327618:KIW328447 KSS327618:KSS328447 LCO327618:LCO328447 LMK327618:LMK328447 LWG327618:LWG328447 MGC327618:MGC328447 MPY327618:MPY328447 MZU327618:MZU328447 NJQ327618:NJQ328447 NTM327618:NTM328447 ODI327618:ODI328447 ONE327618:ONE328447 OXA327618:OXA328447 PGW327618:PGW328447 PQS327618:PQS328447 QAO327618:QAO328447 QKK327618:QKK328447 QUG327618:QUG328447 REC327618:REC328447 RNY327618:RNY328447 RXU327618:RXU328447 SHQ327618:SHQ328447 SRM327618:SRM328447 TBI327618:TBI328447 TLE327618:TLE328447 TVA327618:TVA328447 UEW327618:UEW328447 UOS327618:UOS328447 UYO327618:UYO328447 VIK327618:VIK328447 VSG327618:VSG328447 WCC327618:WCC328447 WLY327618:WLY328447 WVU327618:WVU328447 O393154:O393983 JI393154:JI393983 TE393154:TE393983 ADA393154:ADA393983 AMW393154:AMW393983 AWS393154:AWS393983 BGO393154:BGO393983 BQK393154:BQK393983 CAG393154:CAG393983 CKC393154:CKC393983 CTY393154:CTY393983 DDU393154:DDU393983 DNQ393154:DNQ393983 DXM393154:DXM393983 EHI393154:EHI393983 ERE393154:ERE393983 FBA393154:FBA393983 FKW393154:FKW393983 FUS393154:FUS393983 GEO393154:GEO393983 GOK393154:GOK393983 GYG393154:GYG393983 HIC393154:HIC393983 HRY393154:HRY393983 IBU393154:IBU393983 ILQ393154:ILQ393983 IVM393154:IVM393983 JFI393154:JFI393983 JPE393154:JPE393983 JZA393154:JZA393983 KIW393154:KIW393983 KSS393154:KSS393983 LCO393154:LCO393983 LMK393154:LMK393983 LWG393154:LWG393983 MGC393154:MGC393983 MPY393154:MPY393983 MZU393154:MZU393983 NJQ393154:NJQ393983 NTM393154:NTM393983 ODI393154:ODI393983 ONE393154:ONE393983 OXA393154:OXA393983 PGW393154:PGW393983 PQS393154:PQS393983 QAO393154:QAO393983 QKK393154:QKK393983 QUG393154:QUG393983 REC393154:REC393983 RNY393154:RNY393983 RXU393154:RXU393983 SHQ393154:SHQ393983 SRM393154:SRM393983 TBI393154:TBI393983 TLE393154:TLE393983 TVA393154:TVA393983 UEW393154:UEW393983 UOS393154:UOS393983 UYO393154:UYO393983 VIK393154:VIK393983 VSG393154:VSG393983 WCC393154:WCC393983 WLY393154:WLY393983 WVU393154:WVU393983 O458690:O459519 JI458690:JI459519 TE458690:TE459519 ADA458690:ADA459519 AMW458690:AMW459519 AWS458690:AWS459519 BGO458690:BGO459519 BQK458690:BQK459519 CAG458690:CAG459519 CKC458690:CKC459519 CTY458690:CTY459519 DDU458690:DDU459519 DNQ458690:DNQ459519 DXM458690:DXM459519 EHI458690:EHI459519 ERE458690:ERE459519 FBA458690:FBA459519 FKW458690:FKW459519 FUS458690:FUS459519 GEO458690:GEO459519 GOK458690:GOK459519 GYG458690:GYG459519 HIC458690:HIC459519 HRY458690:HRY459519 IBU458690:IBU459519 ILQ458690:ILQ459519 IVM458690:IVM459519 JFI458690:JFI459519 JPE458690:JPE459519 JZA458690:JZA459519 KIW458690:KIW459519 KSS458690:KSS459519 LCO458690:LCO459519 LMK458690:LMK459519 LWG458690:LWG459519 MGC458690:MGC459519 MPY458690:MPY459519 MZU458690:MZU459519 NJQ458690:NJQ459519 NTM458690:NTM459519 ODI458690:ODI459519 ONE458690:ONE459519 OXA458690:OXA459519 PGW458690:PGW459519 PQS458690:PQS459519 QAO458690:QAO459519 QKK458690:QKK459519 QUG458690:QUG459519 REC458690:REC459519 RNY458690:RNY459519 RXU458690:RXU459519 SHQ458690:SHQ459519 SRM458690:SRM459519 TBI458690:TBI459519 TLE458690:TLE459519 TVA458690:TVA459519 UEW458690:UEW459519 UOS458690:UOS459519 UYO458690:UYO459519 VIK458690:VIK459519 VSG458690:VSG459519 WCC458690:WCC459519 WLY458690:WLY459519 WVU458690:WVU459519 O524226:O525055 JI524226:JI525055 TE524226:TE525055 ADA524226:ADA525055 AMW524226:AMW525055 AWS524226:AWS525055 BGO524226:BGO525055 BQK524226:BQK525055 CAG524226:CAG525055 CKC524226:CKC525055 CTY524226:CTY525055 DDU524226:DDU525055 DNQ524226:DNQ525055 DXM524226:DXM525055 EHI524226:EHI525055 ERE524226:ERE525055 FBA524226:FBA525055 FKW524226:FKW525055 FUS524226:FUS525055 GEO524226:GEO525055 GOK524226:GOK525055 GYG524226:GYG525055 HIC524226:HIC525055 HRY524226:HRY525055 IBU524226:IBU525055 ILQ524226:ILQ525055 IVM524226:IVM525055 JFI524226:JFI525055 JPE524226:JPE525055 JZA524226:JZA525055 KIW524226:KIW525055 KSS524226:KSS525055 LCO524226:LCO525055 LMK524226:LMK525055 LWG524226:LWG525055 MGC524226:MGC525055 MPY524226:MPY525055 MZU524226:MZU525055 NJQ524226:NJQ525055 NTM524226:NTM525055 ODI524226:ODI525055 ONE524226:ONE525055 OXA524226:OXA525055 PGW524226:PGW525055 PQS524226:PQS525055 QAO524226:QAO525055 QKK524226:QKK525055 QUG524226:QUG525055 REC524226:REC525055 RNY524226:RNY525055 RXU524226:RXU525055 SHQ524226:SHQ525055 SRM524226:SRM525055 TBI524226:TBI525055 TLE524226:TLE525055 TVA524226:TVA525055 UEW524226:UEW525055 UOS524226:UOS525055 UYO524226:UYO525055 VIK524226:VIK525055 VSG524226:VSG525055 WCC524226:WCC525055 WLY524226:WLY525055 WVU524226:WVU525055 O589762:O590591 JI589762:JI590591 TE589762:TE590591 ADA589762:ADA590591 AMW589762:AMW590591 AWS589762:AWS590591 BGO589762:BGO590591 BQK589762:BQK590591 CAG589762:CAG590591 CKC589762:CKC590591 CTY589762:CTY590591 DDU589762:DDU590591 DNQ589762:DNQ590591 DXM589762:DXM590591 EHI589762:EHI590591 ERE589762:ERE590591 FBA589762:FBA590591 FKW589762:FKW590591 FUS589762:FUS590591 GEO589762:GEO590591 GOK589762:GOK590591 GYG589762:GYG590591 HIC589762:HIC590591 HRY589762:HRY590591 IBU589762:IBU590591 ILQ589762:ILQ590591 IVM589762:IVM590591 JFI589762:JFI590591 JPE589762:JPE590591 JZA589762:JZA590591 KIW589762:KIW590591 KSS589762:KSS590591 LCO589762:LCO590591 LMK589762:LMK590591 LWG589762:LWG590591 MGC589762:MGC590591 MPY589762:MPY590591 MZU589762:MZU590591 NJQ589762:NJQ590591 NTM589762:NTM590591 ODI589762:ODI590591 ONE589762:ONE590591 OXA589762:OXA590591 PGW589762:PGW590591 PQS589762:PQS590591 QAO589762:QAO590591 QKK589762:QKK590591 QUG589762:QUG590591 REC589762:REC590591 RNY589762:RNY590591 RXU589762:RXU590591 SHQ589762:SHQ590591 SRM589762:SRM590591 TBI589762:TBI590591 TLE589762:TLE590591 TVA589762:TVA590591 UEW589762:UEW590591 UOS589762:UOS590591 UYO589762:UYO590591 VIK589762:VIK590591 VSG589762:VSG590591 WCC589762:WCC590591 WLY589762:WLY590591 WVU589762:WVU590591 O655298:O656127 JI655298:JI656127 TE655298:TE656127 ADA655298:ADA656127 AMW655298:AMW656127 AWS655298:AWS656127 BGO655298:BGO656127 BQK655298:BQK656127 CAG655298:CAG656127 CKC655298:CKC656127 CTY655298:CTY656127 DDU655298:DDU656127 DNQ655298:DNQ656127 DXM655298:DXM656127 EHI655298:EHI656127 ERE655298:ERE656127 FBA655298:FBA656127 FKW655298:FKW656127 FUS655298:FUS656127 GEO655298:GEO656127 GOK655298:GOK656127 GYG655298:GYG656127 HIC655298:HIC656127 HRY655298:HRY656127 IBU655298:IBU656127 ILQ655298:ILQ656127 IVM655298:IVM656127 JFI655298:JFI656127 JPE655298:JPE656127 JZA655298:JZA656127 KIW655298:KIW656127 KSS655298:KSS656127 LCO655298:LCO656127 LMK655298:LMK656127 LWG655298:LWG656127 MGC655298:MGC656127 MPY655298:MPY656127 MZU655298:MZU656127 NJQ655298:NJQ656127 NTM655298:NTM656127 ODI655298:ODI656127 ONE655298:ONE656127 OXA655298:OXA656127 PGW655298:PGW656127 PQS655298:PQS656127 QAO655298:QAO656127 QKK655298:QKK656127 QUG655298:QUG656127 REC655298:REC656127 RNY655298:RNY656127 RXU655298:RXU656127 SHQ655298:SHQ656127 SRM655298:SRM656127 TBI655298:TBI656127 TLE655298:TLE656127 TVA655298:TVA656127 UEW655298:UEW656127 UOS655298:UOS656127 UYO655298:UYO656127 VIK655298:VIK656127 VSG655298:VSG656127 WCC655298:WCC656127 WLY655298:WLY656127 WVU655298:WVU656127 O720834:O721663 JI720834:JI721663 TE720834:TE721663 ADA720834:ADA721663 AMW720834:AMW721663 AWS720834:AWS721663 BGO720834:BGO721663 BQK720834:BQK721663 CAG720834:CAG721663 CKC720834:CKC721663 CTY720834:CTY721663 DDU720834:DDU721663 DNQ720834:DNQ721663 DXM720834:DXM721663 EHI720834:EHI721663 ERE720834:ERE721663 FBA720834:FBA721663 FKW720834:FKW721663 FUS720834:FUS721663 GEO720834:GEO721663 GOK720834:GOK721663 GYG720834:GYG721663 HIC720834:HIC721663 HRY720834:HRY721663 IBU720834:IBU721663 ILQ720834:ILQ721663 IVM720834:IVM721663 JFI720834:JFI721663 JPE720834:JPE721663 JZA720834:JZA721663 KIW720834:KIW721663 KSS720834:KSS721663 LCO720834:LCO721663 LMK720834:LMK721663 LWG720834:LWG721663 MGC720834:MGC721663 MPY720834:MPY721663 MZU720834:MZU721663 NJQ720834:NJQ721663 NTM720834:NTM721663 ODI720834:ODI721663 ONE720834:ONE721663 OXA720834:OXA721663 PGW720834:PGW721663 PQS720834:PQS721663 QAO720834:QAO721663 QKK720834:QKK721663 QUG720834:QUG721663 REC720834:REC721663 RNY720834:RNY721663 RXU720834:RXU721663 SHQ720834:SHQ721663 SRM720834:SRM721663 TBI720834:TBI721663 TLE720834:TLE721663 TVA720834:TVA721663 UEW720834:UEW721663 UOS720834:UOS721663 UYO720834:UYO721663 VIK720834:VIK721663 VSG720834:VSG721663 WCC720834:WCC721663 WLY720834:WLY721663 WVU720834:WVU721663 O786370:O787199 JI786370:JI787199 TE786370:TE787199 ADA786370:ADA787199 AMW786370:AMW787199 AWS786370:AWS787199 BGO786370:BGO787199 BQK786370:BQK787199 CAG786370:CAG787199 CKC786370:CKC787199 CTY786370:CTY787199 DDU786370:DDU787199 DNQ786370:DNQ787199 DXM786370:DXM787199 EHI786370:EHI787199 ERE786370:ERE787199 FBA786370:FBA787199 FKW786370:FKW787199 FUS786370:FUS787199 GEO786370:GEO787199 GOK786370:GOK787199 GYG786370:GYG787199 HIC786370:HIC787199 HRY786370:HRY787199 IBU786370:IBU787199 ILQ786370:ILQ787199 IVM786370:IVM787199 JFI786370:JFI787199 JPE786370:JPE787199 JZA786370:JZA787199 KIW786370:KIW787199 KSS786370:KSS787199 LCO786370:LCO787199 LMK786370:LMK787199 LWG786370:LWG787199 MGC786370:MGC787199 MPY786370:MPY787199 MZU786370:MZU787199 NJQ786370:NJQ787199 NTM786370:NTM787199 ODI786370:ODI787199 ONE786370:ONE787199 OXA786370:OXA787199 PGW786370:PGW787199 PQS786370:PQS787199 QAO786370:QAO787199 QKK786370:QKK787199 QUG786370:QUG787199 REC786370:REC787199 RNY786370:RNY787199 RXU786370:RXU787199 SHQ786370:SHQ787199 SRM786370:SRM787199 TBI786370:TBI787199 TLE786370:TLE787199 TVA786370:TVA787199 UEW786370:UEW787199 UOS786370:UOS787199 UYO786370:UYO787199 VIK786370:VIK787199 VSG786370:VSG787199 WCC786370:WCC787199 WLY786370:WLY787199 WVU786370:WVU787199 O851906:O852735 JI851906:JI852735 TE851906:TE852735 ADA851906:ADA852735 AMW851906:AMW852735 AWS851906:AWS852735 BGO851906:BGO852735 BQK851906:BQK852735 CAG851906:CAG852735 CKC851906:CKC852735 CTY851906:CTY852735 DDU851906:DDU852735 DNQ851906:DNQ852735 DXM851906:DXM852735 EHI851906:EHI852735 ERE851906:ERE852735 FBA851906:FBA852735 FKW851906:FKW852735 FUS851906:FUS852735 GEO851906:GEO852735 GOK851906:GOK852735 GYG851906:GYG852735 HIC851906:HIC852735 HRY851906:HRY852735 IBU851906:IBU852735 ILQ851906:ILQ852735 IVM851906:IVM852735 JFI851906:JFI852735 JPE851906:JPE852735 JZA851906:JZA852735 KIW851906:KIW852735 KSS851906:KSS852735 LCO851906:LCO852735 LMK851906:LMK852735 LWG851906:LWG852735 MGC851906:MGC852735 MPY851906:MPY852735 MZU851906:MZU852735 NJQ851906:NJQ852735 NTM851906:NTM852735 ODI851906:ODI852735 ONE851906:ONE852735 OXA851906:OXA852735 PGW851906:PGW852735 PQS851906:PQS852735 QAO851906:QAO852735 QKK851906:QKK852735 QUG851906:QUG852735 REC851906:REC852735 RNY851906:RNY852735 RXU851906:RXU852735 SHQ851906:SHQ852735 SRM851906:SRM852735 TBI851906:TBI852735 TLE851906:TLE852735 TVA851906:TVA852735 UEW851906:UEW852735 UOS851906:UOS852735 UYO851906:UYO852735 VIK851906:VIK852735 VSG851906:VSG852735 WCC851906:WCC852735 WLY851906:WLY852735 WVU851906:WVU852735 O917442:O918271 JI917442:JI918271 TE917442:TE918271 ADA917442:ADA918271 AMW917442:AMW918271 AWS917442:AWS918271 BGO917442:BGO918271 BQK917442:BQK918271 CAG917442:CAG918271 CKC917442:CKC918271 CTY917442:CTY918271 DDU917442:DDU918271 DNQ917442:DNQ918271 DXM917442:DXM918271 EHI917442:EHI918271 ERE917442:ERE918271 FBA917442:FBA918271 FKW917442:FKW918271 FUS917442:FUS918271 GEO917442:GEO918271 GOK917442:GOK918271 GYG917442:GYG918271 HIC917442:HIC918271 HRY917442:HRY918271 IBU917442:IBU918271 ILQ917442:ILQ918271 IVM917442:IVM918271 JFI917442:JFI918271 JPE917442:JPE918271 JZA917442:JZA918271 KIW917442:KIW918271 KSS917442:KSS918271 LCO917442:LCO918271 LMK917442:LMK918271 LWG917442:LWG918271 MGC917442:MGC918271 MPY917442:MPY918271 MZU917442:MZU918271 NJQ917442:NJQ918271 NTM917442:NTM918271 ODI917442:ODI918271 ONE917442:ONE918271 OXA917442:OXA918271 PGW917442:PGW918271 PQS917442:PQS918271 QAO917442:QAO918271 QKK917442:QKK918271 QUG917442:QUG918271 REC917442:REC918271 RNY917442:RNY918271 RXU917442:RXU918271 SHQ917442:SHQ918271 SRM917442:SRM918271 TBI917442:TBI918271 TLE917442:TLE918271 TVA917442:TVA918271 UEW917442:UEW918271 UOS917442:UOS918271 UYO917442:UYO918271 VIK917442:VIK918271 VSG917442:VSG918271 WCC917442:WCC918271 WLY917442:WLY918271 WVU917442:WVU918271 O982978:O983807 JI982978:JI983807 TE982978:TE983807 ADA982978:ADA983807 AMW982978:AMW983807 AWS982978:AWS983807 BGO982978:BGO983807 BQK982978:BQK983807 CAG982978:CAG983807 CKC982978:CKC983807 CTY982978:CTY983807 DDU982978:DDU983807 DNQ982978:DNQ983807 DXM982978:DXM983807 EHI982978:EHI983807 ERE982978:ERE983807 FBA982978:FBA983807 FKW982978:FKW983807 FUS982978:FUS983807 GEO982978:GEO983807 GOK982978:GOK983807 GYG982978:GYG983807 HIC982978:HIC983807 HRY982978:HRY983807 IBU982978:IBU983807 ILQ982978:ILQ983807 IVM982978:IVM983807 JFI982978:JFI983807 JPE982978:JPE983807 JZA982978:JZA983807 KIW982978:KIW983807 KSS982978:KSS983807 LCO982978:LCO983807 LMK982978:LMK983807 LWG982978:LWG983807 MGC982978:MGC983807 MPY982978:MPY983807 MZU982978:MZU983807 NJQ982978:NJQ983807 NTM982978:NTM983807 ODI982978:ODI983807 ONE982978:ONE983807 OXA982978:OXA983807 PGW982978:PGW983807 PQS982978:PQS983807 QAO982978:QAO983807 QKK982978:QKK983807 QUG982978:QUG983807 REC982978:REC983807 RNY982978:RNY983807 RXU982978:RXU983807 SHQ982978:SHQ983807 SRM982978:SRM983807 TBI982978:TBI983807 TLE982978:TLE983807 TVA982978:TVA983807 UEW982978:UEW983807 UOS982978:UOS983807 UYO982978:UYO983807 VIK982978:VIK983807 VSG982978:VSG983807 WCC982978:WCC983807 WLY982978:WLY983807 JE78 JE9 WVQ9 WVQ78 WLU9 WLU78 WBY9 WBY78 VSC9 VSC78 VIG9 VIG78 UYK9 UYK78 UOO9 UOO78 UES9 UES78 TUW9 TUW78 TLA9 TLA78 TBE9 TBE78 SRI9 SRI78 SHM9 SHM78 RXQ9 RXQ78 RNU9 RNU78 RDY9 RDY78 QUC9 QUC78 QKG9 QKG78 QAK9 QAK78 PQO9 PQO78 PGS9 PGS78 OWW9 OWW78 ONA9 ONA78 ODE9 ODE78 NTI9 NTI78 NJM9 NJM78 MZQ9 MZQ78 MPU9 MPU78 MFY9 MFY78 LWC9 LWC78 LMG9 LMG78 LCK9 LCK78 KSO9 KSO78 KIS9 KIS78 JYW9 JYW78 JPA9 JPA78 JFE9 JFE78 IVI9 IVI78 ILM9 ILM78 IBQ9 IBQ78 HRU9 HRU78 HHY9 HHY78 GYC9 GYC78 GOG9 GOG78 GEK9 GEK78 FUO9 FUO78 FKS9 FKS78 FAW9 FAW78 ERA9 ERA78 EHE9 EHE78 DXI9 DXI78 DNM9 DNM78 DDQ9 DDQ78 CTU9 CTU78 CJY9 CJY78 CAC9 CAC78 BQG9 BQG78 BGK9 BGK78 AWO9 AWO78 AMS9 AMS78 ACW9 ACW78 TA9 TA78 O9 O78 JA78 JA9 WVM78 WVM9 WLQ78 WLQ9 WBU78 WBU9 VRY78 VRY9 VIC78 VIC9 UYG78 UYG9 UOK78 UOK9 UEO78 UEO9 TUS78 TUS9 TKW78 TKW9 TBA78 TBA9 SRE78 SRE9 SHI78 SHI9 RXM78 RXM9 RNQ78 RNQ9 RDU78 RDU9 QTY78 QTY9 QKC78 QKC9 QAG78 QAG9 PQK78 PQK9 PGO78 PGO9 OWS78 OWS9 OMW78 OMW9 ODA78 ODA9 NTE78 NTE9 NJI78 NJI9 MZM78 MZM9 MPQ78 MPQ9 MFU78 MFU9 LVY78 LVY9 LMC78 LMC9 LCG78 LCG9 KSK78 KSK9 KIO78 KIO9 JYS78 JYS9 JOW78 JOW9 JFA78 JFA9 IVE78 IVE9 ILI78 ILI9 IBM78 IBM9 HRQ78 HRQ9 HHU78 HHU9 GXY78 GXY9 GOC78 GOC9 GEG78 GEG9 FUK78 FUK9 FKO78 FKO9 FAS78 FAS9 EQW78 EQW9 EHA78 EHA9 DXE78 DXE9 DNI78 DNI9 DDM78 DDM9 CTQ78 CTQ9 CJU78 CJU9 BZY78 BZY9 BQC78 BQC9 BGG78 BGG9 AWK78 AWK9 AMO78 AMO9 ACS78 ACS9 SW78 SW9 S9 S78 JM171:JM766 WVU171:WVU767 WLY171:WLY767 WCC171:WCC767 VSG171:VSG767 VIK171:VIK767 UYO171:UYO767 UOS171:UOS767 UEW171:UEW767 TVA171:TVA767 TLE171:TLE767 TBI171:TBI767 SRM171:SRM767 SHQ171:SHQ767 RXU171:RXU767 RNY171:RNY767 REC171:REC767 QUG171:QUG767 QKK171:QKK767 QAO171:QAO767 PQS171:PQS767 PGW171:PGW767 OXA171:OXA767 ONE171:ONE767 ODI171:ODI767 NTM171:NTM767 NJQ171:NJQ767 MZU171:MZU767 MPY171:MPY767 MGC171:MGC767 LWG171:LWG767 LMK171:LMK767 LCO171:LCO767 KSS171:KSS767 KIW171:KIW767 JZA171:JZA767 JPE171:JPE767 JFI171:JFI767 IVM171:IVM767 ILQ171:ILQ767 IBU171:IBU767 HRY171:HRY767 HIC171:HIC767 GYG171:GYG767 GOK171:GOK767 GEO171:GEO767 FUS171:FUS767 FKW171:FKW767 FBA171:FBA767 ERE171:ERE767 EHI171:EHI767 DXM171:DXM767 DNQ171:DNQ767 DDU171:DDU767 CTY171:CTY767 CKC171:CKC767 CAG171:CAG767 BQK171:BQK767 BGO171:BGO767 AWS171:AWS767 AMW171:AMW767 ADA171:ADA767 TE171:TE767 JI171:JI767 WVY171:WVY766 WMC171:WMC766 WCG171:WCG766 VSK171:VSK766 VIO171:VIO766 UYS171:UYS766 UOW171:UOW766 UFA171:UFA766 TVE171:TVE766 TLI171:TLI766 TBM171:TBM766 SRQ171:SRQ766 SHU171:SHU766 RXY171:RXY766 ROC171:ROC766 REG171:REG766 QUK171:QUK766 QKO171:QKO766 QAS171:QAS766 PQW171:PQW766 PHA171:PHA766 OXE171:OXE766 ONI171:ONI766 ODM171:ODM766 NTQ171:NTQ766 NJU171:NJU766 MZY171:MZY766 MQC171:MQC766 MGG171:MGG766 LWK171:LWK766 LMO171:LMO766 LCS171:LCS766 KSW171:KSW766 KJA171:KJA766 JZE171:JZE766 JPI171:JPI766 JFM171:JFM766 IVQ171:IVQ766 ILU171:ILU766 IBY171:IBY766 HSC171:HSC766 HIG171:HIG766 GYK171:GYK766 GOO171:GOO766 GES171:GES766 FUW171:FUW766 FLA171:FLA766 FBE171:FBE766 ERI171:ERI766 EHM171:EHM766 DXQ171:DXQ766 DNU171:DNU766 DDY171:DDY766 CUC171:CUC766 CKG171:CKG766 CAK171:CAK766 BQO171:BQO766 BGS171:BGS766 AWW171:AWW766 ANA171:ANA766 ADE171:ADE766 O168:O767 ADC168:ADC170 TG168:TG170 JK168:JK170 WLW168:WLW170 WCA168:WCA170 VSE168:VSE170 VII168:VII170 UYM168:UYM170 UOQ168:UOQ170 UEU168:UEU170 TUY168:TUY170 TLC168:TLC170 TBG168:TBG170 SRK168:SRK170 SHO168:SHO170 RXS168:RXS170 RNW168:RNW170 REA168:REA170 QUE168:QUE170 QKI168:QKI170 QAM168:QAM170 PQQ168:PQQ170 PGU168:PGU170 OWY168:OWY170 ONC168:ONC170 ODG168:ODG170 NTK168:NTK170 NJO168:NJO170 MZS168:MZS170 MPW168:MPW170 MGA168:MGA170 LWE168:LWE170 LMI168:LMI170 LCM168:LCM170 KSQ168:KSQ170 KIU168:KIU170 JYY168:JYY170 JPC168:JPC170 JFG168:JFG170 IVK168:IVK170 ILO168:ILO170 IBS168:IBS170 HRW168:HRW170 HIA168:HIA170 GYE168:GYE170 GOI168:GOI170 GEM168:GEM170 FUQ168:FUQ170 FKU168:FKU170 FAY168:FAY170 ERC168:ERC170 EHG168:EHG170 DXK168:DXK170 DNO168:DNO170 DDS168:DDS170 CTW168:CTW170 CKA168:CKA170 CAE168:CAE170 BQI168:BQI170 BGM168:BGM170 AWQ168:AWQ170 AMU168:AMU170 ACY168:ACY170 TC168:TC170 JG168:JG170 WLS139:WLT139 WVW168:WVW170 WMA168:WMA170 WCE168:WCE170 VSI168:VSI170 VIM168:VIM170 UYQ168:UYQ170 UOU168:UOU170 UEY168:UEY170 TVC168:TVC170 TLG168:TLG170 TBK168:TBK170 SRO168:SRO170 SHS168:SHS170 RXW168:RXW170 ROA168:ROA170 REE168:REE170 QUI168:QUI170 QKM168:QKM170 QAQ168:QAQ170 PQU168:PQU170 PGY168:PGY170 OXC168:OXC170 ONG168:ONG170 ODK168:ODK170 NTO168:NTO170 NJS168:NJS170 MZW168:MZW170 MQA168:MQA170 MGE168:MGE170 LWI168:LWI170 LMM168:LMM170 LCQ168:LCQ170 KSU168:KSU170 KIY168:KIY170 JZC168:JZC170 JPG168:JPG170 JFK168:JFK170 IVO168:IVO170 ILS168:ILS170 IBW168:IBW170 HSA168:HSA170 HIE168:HIE170 GYI168:GYI170 GOM168:GOM170 GEQ168:GEQ170 FUU168:FUU170 FKY168:FKY170 FBC168:FBC170 ERG168:ERG170 EHK168:EHK170 DXO168:DXO170 DNS168:DNS170 DDW168:DDW170 CUA168:CUA170 CKE168:CKE170 CAI168:CAI170 BQM168:BQM170 BGQ168:BGQ170 AWU168:AWU170 AMY168:AMY170 S112:S128 O112:O128 TI171:TI766 O80:O86 U41:U52 CTE76 DDA76 DMW76 DWS76 EGO76 EQK76 FAG76 FKC76 FTY76 GDU76 GNQ76 GXM76 HHI76 HRE76 IBA76 IKW76 IUS76 JEO76 JOK76 JYG76 KIC76 KRY76 LBU76 LLQ76 LVM76 MFI76 MPE76 MZA76 NIW76 NSS76 OCO76 OMK76 OWG76 PGC76 PPY76 PZU76 QJQ76 QTM76 RDI76 RNE76 RXA76 SGW76 SQS76 TAO76 TKK76 TUG76 UEC76 UNY76 UXU76 VHQ76 VRM76 WBI76 WLE76 WVA76 IO76 IS76 SK76 WVE76 WLI76 WBM76 VRQ76 VHU76 UXY76 UOC76 UEG76 TUK76 TKO76 TAS76 SQW76 SHA76 RXE76 RNI76 RDM76 QTQ76 QJU76 PZY76 PQC76 PGG76 OWK76 OMO76 OCS76 NSW76 NJA76 MZE76 MPI76 MFM76 LVQ76 LLU76 LBY76 KSC76 KIG76 JYK76 JOO76 JES76 IUW76 ILA76 IBE76 HRI76 HHM76 GXQ76 GNU76 GDY76 FUC76 FKG76 FAK76 EQO76 EGS76 DWW76 DNA76 DDE76 CTI76 CJM76 BZQ76 BPU76 BFY76 AWC76 AMG76 ACK76 SO76 ACG76 AMC76 AVY76 BFU76 U76:U77 S168:S766 BPQ76 O89:P90 WCA89 DNK83:DNK87 DXG83:DXG87 EHC83:EHC87 EQY83:EQY87 FAU83:FAU87 FKQ83:FKQ87 FUM83:FUM87 GEI83:GEI87 GOE83:GOE87 GYA83:GYA87 HHW83:HHW87 HRS83:HRS87 IBO83:IBO87 ILK83:ILK87 IVG83:IVG87 JFC83:JFC87 JOY83:JOY87 JYU83:JYU87 KIQ83:KIQ87 KSM83:KSM87 LCI83:LCI87 LME83:LME87 LWA83:LWA87 MFW83:MFW87 MPS83:MPS87 MZO83:MZO87 NJK83:NJK87 NTG83:NTG87 ODC83:ODC87 OMY83:OMY87 OWU83:OWU87 PGQ83:PGQ87 PQM83:PQM87 QAI83:QAI87 QKE83:QKE87 QUA83:QUA87 RDW83:RDW87 RNS83:RNS87 RXO83:RXO87 SHK83:SHK87 SRG83:SRG87 TBC83:TBC87 TKY83:TKY87 TUU83:TUU87 UEQ83:UEQ87 UOM83:UOM87 UYI83:UYI87 VIE83:VIE87 VSA83:VSA87 WBW83:WBW87 WLS83:WLS87 WVO83:WVO87 IY83:IY87 SU83:SU87 ACQ83:ACQ87 AMM83:AMM87 AWI83:AWI87 BGE83:BGE87 BQA83:BQA87 BZW83:BZW87 CJS83:CJS87 CTO83:CTO87 DDK83:DDK87 DNG83:DNG87 DXC83:DXC87 EGY83:EGY87 EQU83:EQU87 FAQ83:FAQ87 FKM83:FKM87 FUI83:FUI87 GEE83:GEE87 GOA83:GOA87 GXW83:GXW87 HHS83:HHS87 HRO83:HRO87 IBK83:IBK87 ILG83:ILG87 IVC83:IVC87 JEY83:JEY87 JOU83:JOU87 JYQ83:JYQ87 KIM83:KIM87 KSI83:KSI87 LCE83:LCE87 LMA83:LMA87 LVW83:LVW87 MFS83:MFS87 MPO83:MPO87 MZK83:MZK87 NJG83:NJG87 NTC83:NTC87 OCY83:OCY87 OMU83:OMU87 OWQ83:OWQ87 PGM83:PGM87 PQI83:PQI87 QAE83:QAE87 QKA83:QKA87 QTW83:QTW87 RDS83:RDS87 RNO83:RNO87 RXK83:RXK87 SHG83:SHG87 SRC83:SRC87 TAY83:TAY87 TKU83:TKU87 TUQ83:TUQ87 UEM83:UEM87 UOI83:UOI87 UYE83:UYE87 VIA83:VIA87 VRW83:VRW87 WBS83:WBS87 WLO83:WLO87 WVK83:WVK87 JC83:JC87 SY83:SY87 ACU83:ACU87 AMQ83:AMQ87 AWM83:AWM87 BGI83:BGI87 BQE83:BQE87 CAA83:CAA87 CJW83:CJW87 CTS83:CTS87 P30 VSE89 VII89 UYM89 UOQ89 UEU89 TUY89 TLC89 TBG89 SRK89 SHO89 RXS89 RNW89 REA89 QUE89 QKI89 QAM89 PQQ89 PGU89 OWY89 ONC89 ODG89 NTK89 NJO89 MZS89 MPW89 MGA89 LWE89 LMI89 LCM89 KSQ89 KIU89 JYY89 JPC89 JFG89 IVK89 ILO89 IBS89 HRW89 HIA89 GYE89 GOI89 GEM89 FUQ89 FKU89 FAY89 ERC89 EHG89 DXK89 DNO89 DDS89 CTW89 CKA89 CAE89 BQI89 BGM89 AWQ89 AMU89 ACY89 TC89 JG89 WVO89:WVP89 WLS89:WLT89 WBW89:WBX89 VSA89:VSB89 VIE89:VIF89 UYI89:UYJ89 UOM89:UON89 UEQ89:UER89 TUU89:TUV89 TKY89:TKZ89 TBC89:TBD89 SRG89:SRH89 SHK89:SHL89 RXO89:RXP89 RNS89:RNT89 RDW89:RDX89 QUA89:QUB89 QKE89:QKF89 QAI89:QAJ89 PQM89:PQN89 PGQ89:PGR89 OWU89:OWV89 OMY89:OMZ89 ODC89:ODD89 NTG89:NTH89 NJK89:NJL89 MZO89:MZP89 MPS89:MPT89 MFW89:MFX89 LWA89:LWB89 LME89:LMF89 LCI89:LCJ89 KSM89:KSN89 KIQ89:KIR89 JYU89:JYV89 JOY89:JOZ89 JFC89:JFD89 IVG89:IVH89 ILK89:ILL89 IBO89:IBP89 HRS89:HRT89 HHW89:HHX89 GYA89:GYB89 GOE89:GOF89 GEI89:GEJ89 FUM89:FUN89 FKQ89:FKR89 FAU89:FAV89 EQY89:EQZ89 EHC89:EHD89 DXG89:DXH89 DNK89:DNL89 DDO89:DDP89 CTS89:CTT89 CJW89:CJX89 CAA89:CAB89 BQE89:BQF89 BGI89:BGJ89 AWM89:AWN89 AMQ89:AMR89 ACU89:ACV89 SY89:SZ89 JC89:JD89 WVS89 WLW89 ALW77 S80:S86 JB105 WBW139:WBX139 VSA139:VSB139 VIE139:VIF139 UYI139:UYJ139 UOM139:UON139 UEQ139:UER139 TUU139:TUV139 TKY139:TKZ139 TBC139:TBD139 SRG139:SRH139 SHK139:SHL139 RXO139:RXP139 RNS139:RNT139 RDW139:RDX139 QUA139:QUB139 QKE139:QKF139 QAI139:QAJ139 PQM139:PQN139 PGQ139:PGR139 OWU139:OWV139 OMY139:OMZ139 ODC139:ODD139 NTG139:NTH139 NJK139:NJL139 MZO139:MZP139 MPS139:MPT139 MFW139:MFX139 LWA139:LWB139 LME139:LMF139 LCI139:LCJ139 KSM139:KSN139 KIQ139:KIR139 JYU139:JYV139 JOY139:JOZ139 JFC139:JFD139 IVG139:IVH139 ILK139:ILL139 IBO139:IBP139 HRS139:HRT139 HHW139:HHX139 GYA139:GYB139 GOE139:GOF139 GEI139:GEJ139 FUM139:FUN139 FKQ139:FKR139 FAU139:FAV139 EQY139:EQZ139 EHC139:EHD139 DXG139:DXH139 DNK139:DNL139 DDO139:DDP139 CTS139:CTT139 CJW139:CJX139 CAA139:CAB139 BQE139:BQF139 BGI139:BGJ139 AWM139:AWN139 AMQ139:AMR139 ACU139:ACV139 SY139:SZ139 JC139:JD139 O139:O140 R144:R152 JG139 TC139 ACY139 AMU139 AWQ139 BGM139 BQI139 CAE139 CKA139 CTW139 DDS139 DNO139 DXK139 EHG139 ERC139 FAY139 FKU139 FUQ139 GEM139 GOI139 GYE139 HIA139 HRW139 IBS139 ILO139 IVK139 JFG139 JPC139 JYY139 KIU139 KSQ139 LCM139 LMI139 LWE139 MGA139 MPW139 MZS139 NJO139 NTK139 ODG139 ONC139 OWY139 PGU139 PQQ139 QAM139 QKI139 QUE139 REA139 RNW139 RXS139 SHO139 SRK139 TBG139 TLC139 TUY139 UEU139 UOQ139 UYM139 VII139 VSE139 WCA139 WLW139 WVS139 CJU88 WVS168:WVS170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SW54 JE54 JA54 WVM54 WLQ54 WBU54 VRY54 VIC54 UYG54 UOK54 UEO54 TUS54 TKW54 TBA54 SRE54 SHI54 RXM54 RNQ54 RDU54 QTY54 QKC54 QAG54 PQK54 PGO54 OWS54 OMW54 ODA54 NTE54 NJI54 MZM54 MPQ54 MFU54 LVY54 LMC54 LCG54 KSK54 KIO54 JYS54 JOW54 JFA54 IVE54 ILI54 IBM54 HRQ54 HHU54 GXY54 GOC54 GEG54 FUK54 FKO54 FAS54 EQW54 EHA54 DXE54 DNI54 DDM54 CTQ54 CJU54 BZY54 BQC54 BGG54 AWK54 AMO54 ACS54 TA54 ACW54 AMS54 T54 P54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SW20 JE20 JA20 WVM20 WLQ20 WBU20 VRY20 VIC20 UYG20 UOK20 UEO20 TUS20 TKW20 TBA20 SRE20 SHI20 RXM20 RNQ20 RDU20 QTY20 QKC20 QAG20 PQK20 PGO20 OWS20 OMW20 ODA20 NTE20 NJI20 MZM20 MPQ20 MFU20 LVY20 LMC20 LCG20 KSK20 KIO20 JYS20 JOW20 JFA20 IVE20 ILI20 IBM20 HRQ20 HHU20 GXY20 GOC20 GEG20 FUK20 FKO20 FAS20 EQW20 EHA20 DXE20 DNI20 DDM20 CTQ20 CJU20 BZY20 BQC20 BGG20 AWK20 AMO20 ACS20 TA20 ACW20 AMS20 T20 P20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SW23 JE23 JA23 WVM23 WLQ23 WBU23 VRY23 VIC23 UYG23 UOK23 UEO23 TUS23 TKW23 TBA23 SRE23 SHI23 RXM23 RNQ23 RDU23 QTY23 QKC23 QAG23 PQK23 PGO23 OWS23 OMW23 ODA23 NTE23 NJI23 MZM23 MPQ23 MFU23 LVY23 LMC23 LCG23 KSK23 KIO23 JYS23 JOW23 JFA23 IVE23 ILI23 IBM23 HRQ23 HHU23 GXY23 GOC23 GEG23 FUK23 FKO23 FAS23 EQW23 EHA23 DXE23 DNI23 DDM23 CTQ23 CJU23 BZY23 BQC23 BGG23 AWK23 AMO23 ACS23 TA23 ACW23 AMS23 T23 P23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SW27 JE27 JA27 WVM27 WLQ27 WBU27 VRY27 VIC27 UYG27 UOK27 UEO27 TUS27 TKW27 TBA27 SRE27 SHI27 RXM27 RNQ27 RDU27 QTY27 QKC27 QAG27 PQK27 PGO27 OWS27 OMW27 ODA27 NTE27 NJI27 MZM27 MPQ27 MFU27 LVY27 LMC27 LCG27 KSK27 KIO27 JYS27 JOW27 JFA27 IVE27 ILI27 IBM27 HRQ27 HHU27 GXY27 GOC27 GEG27 FUK27 FKO27 FAS27 EQW27 EHA27 DXE27 DNI27 DDM27 CTQ27 CJU27 BZY27 BQC27 BGG27 AWK27 AMO27 ACS27 TA27 ACW27 AMS27 T27 P27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SW30 JE30 JA30 WVM30 WLQ30 WBU30 VRY30 VIC30 UYG30 UOK30 UEO30 TUS30 TKW30 TBA30 SRE30 SHI30 RXM30 RNQ30 RDU30 QTY30 QKC30 QAG30 PQK30 PGO30 OWS30 OMW30 ODA30 NTE30 NJI30 MZM30 MPQ30 MFU30 LVY30 LMC30 LCG30 KSK30 KIO30 JYS30 JOW30 JFA30 IVE30 ILI30 IBM30 HRQ30 HHU30 GXY30 GOC30 GEG30 FUK30 FKO30 FAS30 EQW30 EHA30 DXE30 DNI30 DDM30 CTQ30 CJU30 BZY30 BQC30 BGG30 AWK30 AMO30 ACS30 TA30 ACW30 AMS30 T30 DDO83:DDO87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IW88 SS88 ACO88 AMK88 AWG88 BGC88 BPY88 BZU88 CJQ88 CTM88 DDI88 DNE88 DXA88 EGW88 EQS88 FAO88 FKK88 FUG88 GEC88 GNY88 GXU88 HHQ88 HRM88 IBI88 ILE88 IVA88 JEW88 JOS88 JYO88 KIK88 KSG88 LCC88 LLY88 LVU88 MFQ88 MPM88 MZI88 NJE88 NTA88 OCW88 OMS88 OWO88 PGK88 PQG88 QAC88 QJY88 QTU88 RDQ88 RNM88 RXI88 SHE88 SRA88 TAW88 TKS88 TUO88 UEK88 UOG88 UYC88 VHY88 VRU88 WBQ88 WLM88 WVI88 JA88 SW88 ACS88 AMO88 AWK88 BGG88 BQC88 BZY88 WVO139:WVP139 WLU140 WVM140:WVN140 WLQ140:WLR140 WBU140:WBV140 VRY140:VRZ140 VIC140:VID140 UYG140:UYH140 UOK140:UOL140 UEO140:UEP140 TUS140:TUT140 TKW140:TKX140 TBA140:TBB140 SRE140:SRF140 SHI140:SHJ140 RXM140:RXN140 RNQ140:RNR140 RDU140:RDV140 QTY140:QTZ140 QKC140:QKD140 QAG140:QAH140 PQK140:PQL140 PGO140:PGP140 OWS140:OWT140 OMW140:OMX140 ODA140:ODB140 NTE140:NTF140 NJI140:NJJ140 MZM140:MZN140 MPQ140:MPR140 MFU140:MFV140 LVY140:LVZ140 LMC140:LMD140 LCG140:LCH140 KSK140:KSL140 KIO140:KIP140 JYS140:JYT140 JOW140:JOX140 JFA140:JFB140 IVE140:IVF140 ILI140:ILJ140 IBM140:IBN140 HRQ140:HRR140 HHU140:HHV140 GXY140:GXZ140 GOC140:GOD140 GEG140:GEH140 FUK140:FUL140 FKO140:FKP140 FAS140:FAT140 EQW140:EQX140 EHA140:EHB140 DXE140:DXF140 DNI140:DNJ140 DDM140:DDN140 CTQ140:CTR140 CJU140:CJV140 BZY140:BZZ140 BQC140:BQD140 BGG140:BGH140 AWK140:AWL140 AMO140:AMP140 ACS140:ACT140 SW140:SX140 JA140:JB140 WVQ140 JE140 TA140 ACW140 AMS140 AWO140 BGK140 BQG140 CAC140 CJY140 CTU140 DDQ140 DNM140 DXI140 EHE140 ERA140 FAW140 FKS140 FUO140 GEK140 GOG140 GYC140 HHY140 HRU140 IBQ140 ILM140 IVI140 JFE140 JPA140 JYW140 KIS140 KSO140 LCK140 LMG140 LWC140 MFY140 MPU140 MZQ140 NJM140 NTI140 ODE140 ONA140 OWW140 PGS140 PQO140 QAK140 QKG140 QUC140 RDY140 RNU140 RXQ140 SHM140 SRI140 TBE140 TLA140 TUW140 UES140 UOO140 UYK140 VIG140 VSC140 WBY140 O143 O153:O157 S153:S157 AWC55 BFY55 BPU55 BZQ55 CJM55 CTI55 DDE55 DNA55 DWW55 EGS55 EQO55 FAK55 FKG55 FUC55 GDY55 GNU55 GXQ55 HHM55 HRI55 IBE55 ILA55 IUW55 JES55 JOO55 JYK55 KIG55 KSC55 LBY55 LLU55 LVQ55 MFM55 MPI55 MZE55 NJA55 NSW55 OCS55 OMO55 OWK55 PGG55 PQC55 PZY55 QJU55 QTQ55 RDM55 RNI55 RXE55 SHA55 SQW55 TAS55 TKO55 TUK55 UEG55 UOC55 UXY55 VHU55 VRQ55 WBM55 WLI55 WVE55 SK55 IS55 IO55 WVA55 WLE55 WBI55 VRM55 VHQ55 UXU55 UNY55 UEC55 TUG55 TKK55 TAO55 SQS55 SGW55 RXA55 RNE55 RDI55 QTM55 QJQ55 PZU55 PPY55 PGC55 OWG55 OMK55 OCO55 NSS55 NIW55 MZA55 MPE55 MFI55 LVM55 LLQ55 LBU55 KRY55 KIC55 JYG55 JOK55 JEO55 IUS55 IKW55 IBA55 HRE55 HHI55 GXM55 GNQ55 GDU55 FTY55 FKC55 FAG55 EQK55 EGO55 DWS55 DMW55 DDA55 CTE55 CJI55 BZM55 BPQ55 BFU55 AVY55 AMC55 ACG55 SO55 ACK55 AMG55 ALW56 AVS56 BFO56 BPK56 BZG56 CJC56 CSY56 DCU56 DMQ56 DWM56 EGI56 EQE56 FAA56 FJW56 FTS56 GDO56 GNK56 GXG56 HHC56 HQY56 IAU56 IKQ56 IUM56 JEI56 JOE56 JYA56 KHW56 KRS56 LBO56 LLK56 LVG56 MFC56 MOY56 MYU56 NIQ56 NSM56 OCI56 OME56 OWA56 PFW56 PPS56 PZO56 QJK56 QTG56 RDC56 RMY56 RWU56 SGQ56 SQM56 TAI56 TKE56 TUA56 UDW56 UNS56 UXO56 VHK56 VRG56 WBC56 WKY56 WUU56 SA56 II56 IE56 WUQ56 WKU56 WAY56 VRC56 VHG56 UXK56 UNO56 UDS56 TTW56 TKA56 TAE56 SQI56 SGM56 RWQ56 RMU56 RCY56 QTC56 QJG56 PZK56 PPO56 PFS56 OVW56 OMA56 OCE56 NSI56 NIM56 MYQ56 MOU56 MEY56 LVC56 LLG56 LBK56 KRO56 KHS56 JXW56 JOA56 JEE56 IUI56 IKM56 IAQ56 HQU56 HGY56 GXC56 GNG56 GDK56 FTO56 FJS56 EZW56 EQA56 EGE56 DWI56 DMM56 DCQ56 CSU56 CIY56 BZC56 BPG56 BFK56 AVO56 ALS56 ABW56 SE56 ACA56 AWC57 BFY57 BPU57 BZQ57 CJM57 CTI57 DDE57 DNA57 DWW57 EGS57 EQO57 FAK57 FKG57 FUC57 GDY57 GNU57 GXQ57 HHM57 HRI57 IBE57 ILA57 IUW57 JES57 JOO57 JYK57 KIG57 KSC57 LBY57 LLU57 LVQ57 MFM57 MPI57 MZE57 NJA57 NSW57 OCS57 OMO57 OWK57 PGG57 PQC57 PZY57 QJU57 QTQ57 RDM57 RNI57 RXE57 SHA57 SQW57 TAS57 TKO57 TUK57 UEG57 UOC57 UXY57 VHU57 VRQ57 WBM57 WLI57 WVE57 SK57 IS57 IO57 WVA57 WLE57 WBI57 VRM57 VHQ57 UXU57 UNY57 UEC57 TUG57 TKK57 TAO57 SQS57 SGW57 RXA57 RNE57 RDI57 QTM57 QJQ57 PZU57 PPY57 PGC57 OWG57 OMK57 OCO57 NSS57 NIW57 MZA57 MPE57 MFI57 LVM57 LLQ57 LBU57 KRY57 KIC57 JYG57 JOK57 JEO57 IUS57 IKW57 IBA57 HRE57 HHI57 GXM57 GNQ57 GDU57 FTY57 FKC57 FAG57 EQK57 EGO57 DWS57 DMW57 DDA57 CTE57 CJI57 BZM57 BPQ57 BFU57 AVY57 AMC57 ACG57 SO57 ACK57 AMG57 ALW58 AVS58 BFO58 BPK58 BZG58 CJC58 CSY58 DCU58 DMQ58 DWM58 EGI58 EQE58 FAA58 FJW58 FTS58 GDO58 GNK58 GXG58 HHC58 HQY58 IAU58 IKQ58 IUM58 JEI58 JOE58 JYA58 KHW58 KRS58 LBO58 LLK58 LVG58 MFC58 MOY58 MYU58 NIQ58 NSM58 OCI58 OME58 OWA58 PFW58 PPS58 PZO58 QJK58 QTG58 RDC58 RMY58 RWU58 SGQ58 SQM58 TAI58 TKE58 TUA58 UDW58 UNS58 UXO58 VHK58 VRG58 WBC58 WKY58 WUU58 SA58 II58 IE58 WUQ58 WKU58 WAY58 VRC58 VHG58 UXK58 UNO58 UDS58 TTW58 TKA58 TAE58 SQI58 SGM58 RWQ58 RMU58 RCY58 QTC58 QJG58 PZK58 PPO58 PFS58 OVW58 OMA58 OCE58 NSI58 NIM58 MYQ58 MOU58 MEY58 LVC58 LLG58 LBK58 KRO58 KHS58 JXW58 JOA58 JEE58 IUI58 IKM58 IAQ58 HQU58 HGY58 GXC58 GNG58 GDK58 FTO58 FJS58 EZW58 EQA58 EGE58 DWI58 DMM58 DCQ58 CSU58 CIY58 BZC58 BPG58 BFK58 AVO58 ALS58 ABW58 SE58 ACA58 AMG59 AWC59 BFY59 BPU59 BZQ59 CJM59 CTI59 DDE59 DNA59 DWW59 EGS59 EQO59 FAK59 FKG59 FUC59 GDY59 GNU59 GXQ59 HHM59 HRI59 IBE59 ILA59 IUW59 JES59 JOO59 JYK59 KIG59 KSC59 LBY59 LLU59 LVQ59 MFM59 MPI59 MZE59 NJA59 NSW59 OCS59 OMO59 OWK59 PGG59 PQC59 PZY59 QJU59 QTQ59 RDM59 RNI59 RXE59 SHA59 SQW59 TAS59 TKO59 TUK59 UEG59 UOC59 UXY59 VHU59 VRQ59 WBM59 WLI59 WVE59 SK59 IS59 IO59 WVA59 WLE59 WBI59 VRM59 VHQ59 UXU59 UNY59 UEC59 TUG59 TKK59 TAO59 SQS59 SGW59 RXA59 RNE59 RDI59 QTM59 QJQ59 PZU59 PPY59 PGC59 OWG59 OMK59 OCO59 NSS59 NIW59 MZA59 MPE59 MFI59 LVM59 LLQ59 LBU59 KRY59 KIC59 JYG59 JOK59 JEO59 IUS59 IKW59 IBA59 HRE59 HHI59 GXM59 GNQ59 GDU59 FTY59 FKC59 FAG59 EQK59 EGO59 DWS59 DMW59 DDA59 CTE59 CJI59 BZM59 BPQ59 BFU59 AVY59 AMC59 ACG59 SO59 ACK59 ALW60 AVS60 BFO60 BPK60 BZG60 CJC60 CSY60 DCU60 DMQ60 DWM60 EGI60 EQE60 FAA60 FJW60 FTS60 GDO60 GNK60 GXG60 HHC60 HQY60 IAU60 IKQ60 IUM60 JEI60 JOE60 JYA60 KHW60 KRS60 LBO60 LLK60 LVG60 MFC60 MOY60 MYU60 NIQ60 NSM60 OCI60 OME60 OWA60 PFW60 PPS60 PZO60 QJK60 QTG60 RDC60 RMY60 RWU60 SGQ60 SQM60 TAI60 TKE60 TUA60 UDW60 UNS60 UXO60 VHK60 VRG60 WBC60 WKY60 WUU60 SA60 II60 IE60 WUQ60 WKU60 WAY60 VRC60 VHG60 UXK60 UNO60 UDS60 TTW60 TKA60 TAE60 SQI60 SGM60 RWQ60 RMU60 RCY60 QTC60 QJG60 PZK60 PPO60 PFS60 OVW60 OMA60 OCE60 NSI60 NIM60 MYQ60 MOU60 MEY60 LVC60 LLG60 LBK60 KRO60 KHS60 JXW60 JOA60 JEE60 IUI60 IKM60 IAQ60 HQU60 HGY60 GXC60 GNG60 GDK60 FTO60 FJS60 EZW60 EQA60 EGE60 DWI60 DMM60 DCQ60 CSU60 CIY60 BZC60 BPG60 BFK60 AVO60 ALS60 ABW60 SE60 ACA60 ACK61:ACK62 AMG61:AMG62 AWC61:AWC62 BFY61:BFY62 BPU61:BPU62 BZQ61:BZQ62 CJM61:CJM62 CTI61:CTI62 DDE61:DDE62 DNA61:DNA62 DWW61:DWW62 EGS61:EGS62 EQO61:EQO62 FAK61:FAK62 FKG61:FKG62 FUC61:FUC62 GDY61:GDY62 GNU61:GNU62 GXQ61:GXQ62 HHM61:HHM62 HRI61:HRI62 IBE61:IBE62 ILA61:ILA62 IUW61:IUW62 JES61:JES62 JOO61:JOO62 JYK61:JYK62 KIG61:KIG62 KSC61:KSC62 LBY61:LBY62 LLU61:LLU62 LVQ61:LVQ62 MFM61:MFM62 MPI61:MPI62 MZE61:MZE62 NJA61:NJA62 NSW61:NSW62 OCS61:OCS62 OMO61:OMO62 OWK61:OWK62 PGG61:PGG62 PQC61:PQC62 PZY61:PZY62 QJU61:QJU62 QTQ61:QTQ62 RDM61:RDM62 RNI61:RNI62 RXE61:RXE62 SHA61:SHA62 SQW61:SQW62 TAS61:TAS62 TKO61:TKO62 TUK61:TUK62 UEG61:UEG62 UOC61:UOC62 UXY61:UXY62 VHU61:VHU62 VRQ61:VRQ62 WBM61:WBM62 WLI61:WLI62 WVE61:WVE62 SK61:SK62 IS61:IS62 IO61:IO62 WVA61:WVA62 WLE61:WLE62 WBI61:WBI62 VRM61:VRM62 VHQ61:VHQ62 UXU61:UXU62 UNY61:UNY62 UEC61:UEC62 TUG61:TUG62 TKK61:TKK62 TAO61:TAO62 SQS61:SQS62 SGW61:SGW62 RXA61:RXA62 RNE61:RNE62 RDI61:RDI62 QTM61:QTM62 QJQ61:QJQ62 PZU61:PZU62 PPY61:PPY62 PGC61:PGC62 OWG61:OWG62 OMK61:OMK62 OCO61:OCO62 NSS61:NSS62 NIW61:NIW62 MZA61:MZA62 MPE61:MPE62 MFI61:MFI62 LVM61:LVM62 LLQ61:LLQ62 LBU61:LBU62 KRY61:KRY62 KIC61:KIC62 JYG61:JYG62 JOK61:JOK62 JEO61:JEO62 IUS61:IUS62 IKW61:IKW62 IBA61:IBA62 HRE61:HRE62 HHI61:HHI62 GXM61:GXM62 GNQ61:GNQ62 GDU61:GDU62 FTY61:FTY62 FKC61:FKC62 FAG61:FAG62 EQK61:EQK62 EGO61:EGO62 DWS61:DWS62 DMW61:DMW62 DDA61:DDA62 CTE61:CTE62 CJI61:CJI62 BZM61:BZM62 BPQ61:BPQ62 BFU61:BFU62 AVY61:AVY62 AMC61:AMC62 ACG61:ACG62 SO61:SO62 ALW63 AVS63 BFO63 BPK63 BZG63 CJC63 CSY63 DCU63 DMQ63 DWM63 EGI63 EQE63 FAA63 FJW63 FTS63 GDO63 GNK63 GXG63 HHC63 HQY63 IAU63 IKQ63 IUM63 JEI63 JOE63 JYA63 KHW63 KRS63 LBO63 LLK63 LVG63 MFC63 MOY63 MYU63 NIQ63 NSM63 OCI63 OME63 OWA63 PFW63 PPS63 PZO63 QJK63 QTG63 RDC63 RMY63 RWU63 SGQ63 SQM63 TAI63 TKE63 TUA63 UDW63 UNS63 UXO63 VHK63 VRG63 WBC63 WKY63 WUU63 SA63 II63 IE63 WUQ63 WKU63 WAY63 VRC63 VHG63 UXK63 UNO63 UDS63 TTW63 TKA63 TAE63 SQI63 SGM63 RWQ63 RMU63 RCY63 QTC63 QJG63 PZK63 PPO63 PFS63 OVW63 OMA63 OCE63 NSI63 NIM63 MYQ63 MOU63 MEY63 LVC63 LLG63 LBK63 KRO63 KHS63 JXW63 JOA63 JEE63 IUI63 IKM63 IAQ63 HQU63 HGY63 GXC63 GNG63 GDK63 FTO63 FJS63 EZW63 EQA63 EGE63 DWI63 DMM63 DCQ63 CSU63 CIY63 BZC63 BPG63 BFK63 AVO63 ALS63 ABW63 SE63 ACA63 SO64 ACK64 AMG64 AWC64 BFY64 BPU64 BZQ64 CJM64 CTI64 DDE64 DNA64 DWW64 EGS64 EQO64 FAK64 FKG64 FUC64 GDY64 GNU64 GXQ64 HHM64 HRI64 IBE64 ILA64 IUW64 JES64 JOO64 JYK64 KIG64 KSC64 LBY64 LLU64 LVQ64 MFM64 MPI64 MZE64 NJA64 NSW64 OCS64 OMO64 OWK64 PGG64 PQC64 PZY64 QJU64 QTQ64 RDM64 RNI64 RXE64 SHA64 SQW64 TAS64 TKO64 TUK64 UEG64 UOC64 UXY64 VHU64 VRQ64 WBM64 WLI64 WVE64 SK64 IS64 IO64 WVA64 WLE64 WBI64 VRM64 VHQ64 UXU64 UNY64 UEC64 TUG64 TKK64 TAO64 SQS64 SGW64 RXA64 RNE64 RDI64 QTM64 QJQ64 PZU64 PPY64 PGC64 OWG64 OMK64 OCO64 NSS64 NIW64 MZA64 MPE64 MFI64 LVM64 LLQ64 LBU64 KRY64 KIC64 JYG64 JOK64 JEO64 IUS64 IKW64 IBA64 HRE64 HHI64 GXM64 GNQ64 GDU64 FTY64 FKC64 FAG64 EQK64 EGO64 DWS64 DMW64 DDA64 CTE64 CJI64 BZM64 BPQ64 BFU64 AVY64 AMC64 ACG64 ALW65 AVS65 BFO65 BPK65 BZG65 CJC65 CSY65 DCU65 DMQ65 DWM65 EGI65 EQE65 FAA65 FJW65 FTS65 GDO65 GNK65 GXG65 HHC65 HQY65 IAU65 IKQ65 IUM65 JEI65 JOE65 JYA65 KHW65 KRS65 LBO65 LLK65 LVG65 MFC65 MOY65 MYU65 NIQ65 NSM65 OCI65 OME65 OWA65 PFW65 PPS65 PZO65 QJK65 QTG65 RDC65 RMY65 RWU65 SGQ65 SQM65 TAI65 TKE65 TUA65 UDW65 UNS65 UXO65 VHK65 VRG65 WBC65 WKY65 WUU65 SA65 II65 IE65 WUQ65 WKU65 WAY65 VRC65 VHG65 UXK65 UNO65 UDS65 TTW65 TKA65 TAE65 SQI65 SGM65 RWQ65 RMU65 RCY65 QTC65 QJG65 PZK65 PPO65 PFS65 OVW65 OMA65 OCE65 NSI65 NIM65 MYQ65 MOU65 MEY65 LVC65 LLG65 LBK65 KRO65 KHS65 JXW65 JOA65 JEE65 IUI65 IKM65 IAQ65 HQU65 HGY65 GXC65 GNG65 GDK65 FTO65 FJS65 EZW65 EQA65 EGE65 DWI65 DMM65 DCQ65 CSU65 CIY65 BZC65 BPG65 BFK65 AVO65 ALS65 ABW65 SE65 ACA65 ACG66 SO66 ACK66 AMG66 AWC66 BFY66 BPU66 BZQ66 CJM66 CTI66 DDE66 DNA66 DWW66 EGS66 EQO66 FAK66 FKG66 FUC66 GDY66 GNU66 GXQ66 HHM66 HRI66 IBE66 ILA66 IUW66 JES66 JOO66 JYK66 KIG66 KSC66 LBY66 LLU66 LVQ66 MFM66 MPI66 MZE66 NJA66 NSW66 OCS66 OMO66 OWK66 PGG66 PQC66 PZY66 QJU66 QTQ66 RDM66 RNI66 RXE66 SHA66 SQW66 TAS66 TKO66 TUK66 UEG66 UOC66 UXY66 VHU66 VRQ66 WBM66 WLI66 WVE66 SK66 IS66 IO66 WVA66 WLE66 WBI66 VRM66 VHQ66 UXU66 UNY66 UEC66 TUG66 TKK66 TAO66 SQS66 SGW66 RXA66 RNE66 RDI66 QTM66 QJQ66 PZU66 PPY66 PGC66 OWG66 OMK66 OCO66 NSS66 NIW66 MZA66 MPE66 MFI66 LVM66 LLQ66 LBU66 KRY66 KIC66 JYG66 JOK66 JEO66 IUS66 IKW66 IBA66 HRE66 HHI66 GXM66 GNQ66 GDU66 FTY66 FKC66 FAG66 EQK66 EGO66 DWS66 DMW66 DDA66 CTE66 CJI66 BZM66 BPQ66 BFU66 AVY66 AMC66 ALW67 AVS67 BFO67 BPK67 BZG67 CJC67 CSY67 DCU67 DMQ67 DWM67 EGI67 EQE67 FAA67 FJW67 FTS67 GDO67 GNK67 GXG67 HHC67 HQY67 IAU67 IKQ67 IUM67 JEI67 JOE67 JYA67 KHW67 KRS67 LBO67 LLK67 LVG67 MFC67 MOY67 MYU67 NIQ67 NSM67 OCI67 OME67 OWA67 PFW67 PPS67 PZO67 QJK67 QTG67 RDC67 RMY67 RWU67 SGQ67 SQM67 TAI67 TKE67 TUA67 UDW67 UNS67 UXO67 VHK67 VRG67 WBC67 WKY67 WUU67 SA67 II67 IE67 WUQ67 WKU67 WAY67 VRC67 VHG67 UXK67 UNO67 UDS67 TTW67 TKA67 TAE67 SQI67 SGM67 RWQ67 RMU67 RCY67 QTC67 QJG67 PZK67 PPO67 PFS67 OVW67 OMA67 OCE67 NSI67 NIM67 MYQ67 MOU67 MEY67 LVC67 LLG67 LBK67 KRO67 KHS67 JXW67 JOA67 JEE67 IUI67 IKM67 IAQ67 HQU67 HGY67 GXC67 GNG67 GDK67 FTO67 FJS67 EZW67 EQA67 EGE67 DWI67 DMM67 DCQ67 CSU67 CIY67 BZC67 BPG67 BFK67 AVO67 ALS67 ABW67 SE67 ACA67 AMC68 ACG68 SO68 ACK68 AMG68 AWC68 BFY68 BPU68 BZQ68 CJM68 CTI68 DDE68 DNA68 DWW68 EGS68 EQO68 FAK68 FKG68 FUC68 GDY68 GNU68 GXQ68 HHM68 HRI68 IBE68 ILA68 IUW68 JES68 JOO68 JYK68 KIG68 KSC68 LBY68 LLU68 LVQ68 MFM68 MPI68 MZE68 NJA68 NSW68 OCS68 OMO68 OWK68 PGG68 PQC68 PZY68 QJU68 QTQ68 RDM68 RNI68 RXE68 SHA68 SQW68 TAS68 TKO68 TUK68 UEG68 UOC68 UXY68 VHU68 VRQ68 WBM68 WLI68 WVE68 SK68 IS68 IO68 WVA68 WLE68 WBI68 VRM68 VHQ68 UXU68 UNY68 UEC68 TUG68 TKK68 TAO68 SQS68 SGW68 RXA68 RNE68 RDI68 QTM68 QJQ68 PZU68 PPY68 PGC68 OWG68 OMK68 OCO68 NSS68 NIW68 MZA68 MPE68 MFI68 LVM68 LLQ68 LBU68 KRY68 KIC68 JYG68 JOK68 JEO68 IUS68 IKW68 IBA68 HRE68 HHI68 GXM68 GNQ68 GDU68 FTY68 FKC68 FAG68 EQK68 EGO68 DWS68 DMW68 DDA68 CTE68 CJI68 BZM68 BPQ68 BFU68 AVY68 ALW69 AVS69 BFO69 BPK69 BZG69 CJC69 CSY69 DCU69 DMQ69 DWM69 EGI69 EQE69 FAA69 FJW69 FTS69 GDO69 GNK69 GXG69 HHC69 HQY69 IAU69 IKQ69 IUM69 JEI69 JOE69 JYA69 KHW69 KRS69 LBO69 LLK69 LVG69 MFC69 MOY69 MYU69 NIQ69 NSM69 OCI69 OME69 OWA69 PFW69 PPS69 PZO69 QJK69 QTG69 RDC69 RMY69 RWU69 SGQ69 SQM69 TAI69 TKE69 TUA69 UDW69 UNS69 UXO69 VHK69 VRG69 WBC69 WKY69 WUU69 SA69 II69 IE69 WUQ69 WKU69 WAY69 VRC69 VHG69 UXK69 UNO69 UDS69 TTW69 TKA69 TAE69 SQI69 SGM69 RWQ69 RMU69 RCY69 QTC69 QJG69 PZK69 PPO69 PFS69 OVW69 OMA69 OCE69 NSI69 NIM69 MYQ69 MOU69 MEY69 LVC69 LLG69 LBK69 KRO69 KHS69 JXW69 JOA69 JEE69 IUI69 IKM69 IAQ69 HQU69 HGY69 GXC69 GNG69 GDK69 FTO69 FJS69 EZW69 EQA69 EGE69 DWI69 DMM69 DCQ69 CSU69 CIY69 BZC69 BPG69 BFK69 AVO69 ALS69 ABW69 SE69 ACA69 AVY70 R55:R75 AMC70 ACG70 SO70 ACK70 AMG70 AWC70 BFY70 BPU70 BZQ70 CJM70 CTI70 DDE70 DNA70 DWW70 EGS70 EQO70 FAK70 FKG70 FUC70 GDY70 GNU70 GXQ70 HHM70 HRI70 IBE70 ILA70 IUW70 JES70 JOO70 JYK70 KIG70 KSC70 LBY70 LLU70 LVQ70 MFM70 MPI70 MZE70 NJA70 NSW70 OCS70 OMO70 OWK70 PGG70 PQC70 PZY70 QJU70 QTQ70 RDM70 RNI70 RXE70 SHA70 SQW70 TAS70 TKO70 TUK70 UEG70 UOC70 UXY70 VHU70 VRQ70 WBM70 WLI70 WVE70 SK70 IS70 IO70 WVA70 WLE70 WBI70 VRM70 VHQ70 UXU70 UNY70 UEC70 TUG70 TKK70 TAO70 SQS70 SGW70 RXA70 RNE70 RDI70 QTM70 QJQ70 PZU70 PPY70 PGC70 OWG70 OMK70 OCO70 NSS70 NIW70 MZA70 MPE70 MFI70 LVM70 LLQ70 LBU70 KRY70 KIC70 JYG70 JOK70 JEO70 IUS70 IKW70 IBA70 HRE70 HHI70 GXM70 GNQ70 GDU70 FTY70 FKC70 FAG70 EQK70 EGO70 DWS70 DMW70 DDA70 CTE70 CJI70 BZM70 BPQ70 BFU70 ALW71 AVS71 BFO71 BPK71 BZG71 CJC71 CSY71 DCU71 DMQ71 DWM71 EGI71 EQE71 FAA71 FJW71 FTS71 GDO71 GNK71 GXG71 HHC71 HQY71 IAU71 IKQ71 IUM71 JEI71 JOE71 JYA71 KHW71 KRS71 LBO71 LLK71 LVG71 MFC71 MOY71 MYU71 NIQ71 NSM71 OCI71 OME71 OWA71 PFW71 PPS71 PZO71 QJK71 QTG71 RDC71 RMY71 RWU71 SGQ71 SQM71 TAI71 TKE71 TUA71 UDW71 UNS71 UXO71 VHK71 VRG71 WBC71 WKY71 WUU71 SA71 II71 IE71 WUQ71 WKU71 WAY71 VRC71 VHG71 UXK71 UNO71 UDS71 TTW71 TKA71 TAE71 SQI71 SGM71 RWQ71 RMU71 RCY71 QTC71 QJG71 PZK71 PPO71 PFS71 OVW71 OMA71 OCE71 NSI71 NIM71 MYQ71 MOU71 MEY71 LVC71 LLG71 LBK71 KRO71 KHS71 JXW71 JOA71 JEE71 IUI71 IKM71 IAQ71 HQU71 HGY71 GXC71 GNG71 GDK71 FTO71 FJS71 EZW71 EQA71 EGE71 DWI71 DMM71 DCQ71 CSU71 CIY71 BZC71 BPG71 BFK71 AVO71 ALS71 ABW71 SE71 ACA71 BFU72 N55:N75 BZM76 AVY72 AMC72 ACG72 SO72 ACK72 AMG72 AWC72 BFY72 BPU72 BZQ72 CJM72 CTI72 DDE72 DNA72 DWW72 EGS72 EQO72 FAK72 FKG72 FUC72 GDY72 GNU72 GXQ72 HHM72 HRI72 IBE72 ILA72 IUW72 JES72 JOO72 JYK72 KIG72 KSC72 LBY72 LLU72 LVQ72 MFM72 MPI72 MZE72 NJA72 NSW72 OCS72 OMO72 OWK72 PGG72 PQC72 PZY72 QJU72 QTQ72 RDM72 RNI72 RXE72 SHA72 SQW72 TAS72 TKO72 TUK72 UEG72 UOC72 UXY72 VHU72 VRQ72 WBM72 WLI72 WVE72 SK72 IS72 IO72 WVA72 WLE72 WBI72 VRM72 VHQ72 UXU72 UNY72 UEC72 TUG72 TKK72 TAO72 SQS72 SGW72 RXA72 RNE72 RDI72 QTM72 QJQ72 PZU72 PPY72 PGC72 OWG72 OMK72 OCO72 NSS72 NIW72 MZA72 MPE72 MFI72 LVM72 LLQ72 LBU72 KRY72 KIC72 JYG72 JOK72 JEO72 IUS72 IKW72 IBA72 HRE72 HHI72 GXM72 GNQ72 GDU72 FTY72 FKC72 FAG72 EQK72 EGO72 DWS72 DMW72 DDA72 CTE72 CJI72 BZM72 BPQ72 ALW73 AVS73 BFO73 BPK73 BZG73 CJC73 CSY73 DCU73 DMQ73 DWM73 EGI73 EQE73 FAA73 FJW73 FTS73 GDO73 GNK73 GXG73 HHC73 HQY73 IAU73 IKQ73 IUM73 JEI73 JOE73 JYA73 KHW73 KRS73 LBO73 LLK73 LVG73 MFC73 MOY73 MYU73 NIQ73 NSM73 OCI73 OME73 OWA73 PFW73 PPS73 PZO73 QJK73 QTG73 RDC73 RMY73 RWU73 SGQ73 SQM73 TAI73 TKE73 TUA73 UDW73 UNS73 UXO73 VHK73 VRG73 WBC73 WKY73 WUU73 SA73 II73 IE73 WUQ73 WKU73 WAY73 VRC73 VHG73 UXK73 UNO73 UDS73 TTW73 TKA73 TAE73 SQI73 SGM73 RWQ73 RMU73 RCY73 QTC73 QJG73 PZK73 PPO73 PFS73 OVW73 OMA73 OCE73 NSI73 NIM73 MYQ73 MOU73 MEY73 LVC73 LLG73 LBK73 KRO73 KHS73 JXW73 JOA73 JEE73 IUI73 IKM73 IAQ73 HQU73 HGY73 GXC73 GNG73 GDK73 FTO73 FJS73 EZW73 EQA73 EGE73 DWI73 DMM73 DCQ73 CSU73 CIY73 BZC73 BPG73 BFK73 AVO73 ALS73 ABW73 SE73 ACA73 BPQ74 BFU74 AVY74 AMC74 ACG74 SO74 ACK74 AMG74 AWC74 BFY74 BPU74 BZQ74 CJM74 CTI74 DDE74 DNA74 DWW74 EGS74 EQO74 FAK74 FKG74 FUC74 GDY74 GNU74 GXQ74 HHM74 HRI74 IBE74 ILA74 IUW74 JES74 JOO74 JYK74 KIG74 KSC74 LBY74 LLU74 LVQ74 MFM74 MPI74 MZE74 NJA74 NSW74 OCS74 OMO74 OWK74 PGG74 PQC74 PZY74 QJU74 QTQ74 RDM74 RNI74 RXE74 SHA74 SQW74 TAS74 TKO74 TUK74 UEG74 UOC74 UXY74 VHU74 VRQ74 WBM74 WLI74 WVE74 SK74 IS74 IO74 WVA74 WLE74 WBI74 VRM74 VHQ74 UXU74 UNY74 UEC74 TUG74 TKK74 TAO74 SQS74 SGW74 RXA74 RNE74 RDI74 QTM74 QJQ74 PZU74 PPY74 PGC74 OWG74 OMK74 OCO74 NSS74 NIW74 MZA74 MPE74 MFI74 LVM74 LLQ74 LBU74 KRY74 KIC74 JYG74 JOK74 JEO74 IUS74 IKW74 IBA74 HRE74 HHI74 GXM74 GNQ74 GDU74 FTY74 FKC74 FAG74 EQK74 EGO74 DWS74 DMW74 DDA74 CTE74 CJI74 BZM74 ALW75 AVS75 BFO75 BPK75 BZG75 CJC75 CSY75 DCU75 DMQ75 DWM75 EGI75 EQE75 FAA75 FJW75 FTS75 GDO75 GNK75 GXG75 HHC75 HQY75 IAU75 IKQ75 IUM75 JEI75 JOE75 JYA75 KHW75 KRS75 LBO75 LLK75 LVG75 MFC75 MOY75 MYU75 NIQ75 NSM75 OCI75 OME75 OWA75 PFW75 PPS75 PZO75 QJK75 QTG75 RDC75 RMY75 RWU75 SGQ75 SQM75 TAI75 TKE75 TUA75 UDW75 UNS75 UXO75 VHK75 VRG75 WBC75 WKY75 WUU75 SA75 II75 IE75 WUQ75 WKU75 WAY75 VRC75 VHG75 UXK75 UNO75 UDS75 TTW75 TKA75 TAE75 SQI75 SGM75 RWQ75 RMU75 RCY75 QTC75 QJG75 PZK75 PPO75 PFS75 OVW75 OMA75 OCE75 NSI75 NIM75 MYQ75 MOU75 MEY75 LVC75 LLG75 LBK75 KRO75 KHS75 JXW75 JOA75 JEE75 IUI75 IKM75 IAQ75 HQU75 HGY75 GXC75 GNG75 GDK75 FTO75 FJS75 EZW75 EQA75 EGE75 DWI75 DMM75 DCQ75 CSU75 CIY75 BZC75 BPG75 BFK75 AVO75 ALS75 ABW75 SE75 ACA75 CJI76 AVS77 BFO77 BPK77 BZG77 CJC77 CSY77 DCU77 DMQ77 DWM77 EGI77 EQE77 FAA77 FJW77 FTS77 GDO77 GNK77 GXG77 HHC77 HQY77 IAU77 IKQ77 IUM77 JEI77 JOE77 JYA77 KHW77 KRS77 LBO77 LLK77 LVG77 MFC77 MOY77 MYU77 NIQ77 NSM77 OCI77 OME77 OWA77 PFW77 PPS77 PZO77 QJK77 QTG77 RDC77 RMY77 RWU77 SGQ77 SQM77 TAI77 TKE77 TUA77 UDW77 UNS77 UXO77 VHK77 VRG77 WBC77 WKY77 WUU77 SA77 II77 IE77 WUQ77 WKU77 WAY77 VRC77 VHG77 UXK77 UNO77 UDS77 TTW77 TKA77 TAE77 SQI77 SGM77 RWQ77 RMU77 RCY77 QTC77 QJG77 PZK77 PPO77 PFS77 OVW77 OMA77 OCE77 NSI77 NIM77 MYQ77 MOU77 MEY77 LVC77 LLG77 LBK77 KRO77 KHS77 JXW77 JOA77 JEE77 IUI77 IKM77 IAQ77 HQU77 HGY77 GXC77 GNG77 GDK77 FTO77 FJS77 EZW77 EQA77 EGE77 DWI77 DMM77 DCQ77 CSU77 CIY77 BZC77 BPG77 BFK77 AVO77 ALS77 ABW77 SE77 ACA77 WBP90 VRT90 VHX90 UYB90 UOF90 UEJ90 TUN90 TKR90 TAV90 SQZ90 SHD90 RXH90 RNL90 RDP90 QTT90 QJX90 QAB90 PQF90 PGJ90 OWN90 OMR90 OCV90 NSZ90 NJD90 MZH90 MPL90 MFP90 LVT90 LLX90 LCB90 KSF90 KIJ90 JYN90 JOR90 JEV90 IUZ90 ILD90 IBH90 HRL90 HHP90 GXT90 GNX90 GEB90 FUF90 FKJ90 FAN90 EQR90 EGV90 DWZ90 DND90 DDH90 CTL90 CJP90 BZT90 BPX90 BGB90 AWF90 AMJ90 ACN90 SR90 IV90 WVD90:WVE90 WLH90:WLI90 WBL90:WBM90 VRP90:VRQ90 VHT90:VHU90 UXX90:UXY90 UOB90:UOC90 UEF90:UEG90 TUJ90:TUK90 TKN90:TKO90 TAR90:TAS90 SQV90:SQW90 SGZ90:SHA90 RXD90:RXE90 RNH90:RNI90 RDL90:RDM90 QTP90:QTQ90 QJT90:QJU90 PZX90:PZY90 PQB90:PQC90 PGF90:PGG90 OWJ90:OWK90 OMN90:OMO90 OCR90:OCS90 NSV90:NSW90 NIZ90:NJA90 MZD90:MZE90 MPH90:MPI90 MFL90:MFM90 LVP90:LVQ90 LLT90:LLU90 LBX90:LBY90 KSB90:KSC90 KIF90:KIG90 JYJ90:JYK90 JON90:JOO90 JER90:JES90 IUV90:IUW90 IKZ90:ILA90 IBD90:IBE90 HRH90:HRI90 HHL90:HHM90 GXP90:GXQ90 GNT90:GNU90 GDX90:GDY90 FUB90:FUC90 FKF90:FKG90 FAJ90:FAK90 EQN90:EQO90 EGR90:EGS90 DWV90:DWW90 DMZ90:DNA90 DDD90:DDE90 CTH90:CTI90 CJL90:CJM90 BZP90:BZQ90 BPT90:BPU90 BFX90:BFY90 AWB90:AWC90 AMF90:AMG90 ACJ90:ACK90 SN90:SO90 IR90:IS90 WVH90 WLL90 S89:S90 CTF91 DDB91 DMX91 DWT91 EGP91 EQL91 FAH91 FKD91 FTZ91 GDV91 GNR91 GXN91 HHJ91 HRF91 IBB91 IKX91 IUT91 JEP91 JOL91 JYH91 KID91 KRZ91 LBV91 LLR91 LVN91 MFJ91 MPF91 MZB91 NIX91 NST91 OCP91 OML91 OWH91 PGD91 PPZ91 PZV91 QJR91 QTN91 RDJ91 RNF91 RXB91 SGX91 SQT91 TAP91 TKL91 TUH91 UED91 UNZ91 UXV91 VHR91 VRN91 WBJ91 WLF91 WVB91 IL91 SH91 ACD91 ALZ91 AVV91 BFR91 BPN91 BZJ91 CJF91 CTB91 DCX91 DMT91 DWP91 EGL91 EQH91 FAD91 FJZ91 FTV91 GDR91 GNN91 GXJ91 HHF91 HRB91 IAX91 IKT91 IUP91 JEL91 JOH91 JYD91 KHZ91 KRV91 LBR91 LLN91 LVJ91 MFF91 MPB91 MYX91 NIT91 NSP91 OCL91 OMH91 OWD91 PFZ91 PPV91 PZR91 QJN91 QTJ91 RDF91 RNB91 RWX91 SGT91 SQP91 TAL91 TKH91 TUD91 UDZ91 UNV91 UXR91 VHN91 VRJ91 WBF91 WLB91 WUX91 IP91 SL91 ACH91 AMD91 AVZ91 BFV91 BPR91 BZN91 CJJ91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IX97 ST97 ACP97 AML97 AWH97 BGD97 BPZ97 BZV97 CJR97 CTN97 DDJ97 DNF97 DXB97 EGX97 EQT97 FAP97 FKL97 FUH97 GED97 GNZ97 GXV97 HHR97 HRN97 IBJ97 ILF97 IVB97 JEX97 JOT97 JYP97 KIL97 KSH97 LCD97 LLZ97 LVV97 MFR97 MPN97 MZJ97 NJF97 NTB97 OCX97 OMT97 OWP97 PGL97 PQH97 QAD97 QJZ97 QTV97 RDR97 RNN97 RXJ97 SHF97 SRB97 TAX97 TKT97 TUP97 UEL97 UOH97 UYD97 VHZ97 VRV97 WBR97 WLN97 WVJ97 JB97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IX99 ST99 ACP99 AML99 AWH99 BGD99 BPZ99 BZV99 CJR99 CTN99 DDJ99 DNF99 DXB99 EGX99 EQT99 FAP99 FKL99 FUH99 GED99 GNZ99 GXV99 HHR99 HRN99 IBJ99 ILF99 IVB99 JEX99 JOT99 JYP99 KIL99 KSH99 LCD99 LLZ99 LVV99 MFR99 MPN99 MZJ99 NJF99 NTB99 OCX99 OMT99 OWP99 PGL99 PQH99 QAD99 QJZ99 QTV99 RDR99 RNN99 RXJ99 SHF99 SRB99 TAX99 TKT99 TUP99 UEL99 UOH99 UYD99 VHZ99 VRV99 WBR99 WLN99 WVJ99 JB99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IX101 ST101 ACP101 AML101 AWH101 BGD101 BPZ101 BZV101 CJR101 CTN101 DDJ101 DNF101 DXB101 EGX101 EQT101 FAP101 FKL101 FUH101 GED101 GNZ101 GXV101 HHR101 HRN101 IBJ101 ILF101 IVB101 JEX101 JOT101 JYP101 KIL101 KSH101 LCD101 LLZ101 LVV101 MFR101 MPN101 MZJ101 NJF101 NTB101 OCX101 OMT101 OWP101 PGL101 PQH101 QAD101 QJZ101 QTV101 RDR101 RNN101 RXJ101 SHF101 SRB101 TAX101 TKT101 TUP101 UEL101 UOH101 UYD101 VHZ101 VRV101 WBR101 WLN101 WVJ101 JB101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IX103 ST103 ACP103 AML103 AWH103 BGD103 BPZ103 BZV103 CJR103 CTN103 DDJ103 DNF103 DXB103 EGX103 EQT103 FAP103 FKL103 FUH103 GED103 GNZ103 GXV103 HHR103 HRN103 IBJ103 ILF103 IVB103 JEX103 JOT103 JYP103 KIL103 KSH103 LCD103 LLZ103 LVV103 MFR103 MPN103 MZJ103 NJF103 NTB103 OCX103 OMT103 OWP103 PGL103 PQH103 QAD103 QJZ103 QTV103 RDR103 RNN103 RXJ103 SHF103 SRB103 TAX103 TKT103 TUP103 UEL103 UOH103 UYD103 VHZ103 VRV103 WBR103 WLN103 WVJ103 JB103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IX105 ST105 ACP105 AML105 AWH105 BGD105 BPZ105 BZV105 CJR105 CTN105 DDJ105 DNF105 DXB105 EGX105 EQT105 FAP105 FKL105 FUH105 GED105 GNZ105 GXV105 HHR105 HRN105 IBJ105 ILF105 IVB105 JEX105 JOT105 JYP105 KIL105 KSH105 LCD105 LLZ105 LVV105 MFR105 MPN105 MZJ105 NJF105 NTB105 OCX105 OMT105 OWP105 PGL105 PQH105 QAD105 QJZ105 QTV105 RDR105 RNN105 RXJ105 SHF105 SRB105 TAX105 TKT105 TUP105 UEL105 UOH105 UYD105 VHZ105 VRV105 WBR105 WLN105 WVJ105 O134:O137 S134:S137 SX135 ACT135 AMP135 AWL135 BGH135 BQD135 BZZ135 CJV135 CTR135 DDN135 DNJ135 DXF135 EHB135 EQX135 FAT135 FKP135 FUL135 GEH135 GOD135 GXZ135 HHV135 HRR135 IBN135 ILJ135 IVF135 JFB135 JOX135 JYT135 KIP135 KSL135 LCH135 LMD135 LVZ135 MFV135 MPR135 MZN135 NJJ135 NTF135 ODB135 OMX135 OWT135 PGP135 PQL135 QAH135 QKD135 QTZ135 RDV135 RNR135 RXN135 SHJ135 SRF135 TBB135 TKX135 TUT135 UEP135 UOL135 UYH135 VID135 VRZ135 WBV135 WLR135 WVN135 IX135 ST135 ACP135 AML135 AWH135 BGD135 BPZ135 BZV135 CJR135 CTN135 DDJ135 DNF135 DXB135 EGX135 EQT135 FAP135 FKL135 FUH135 GED135 GNZ135 GXV135 HHR135 HRN135 IBJ135 ILF135 IVB135 JEX135 JOT135 JYP135 KIL135 KSH135 LCD135 LLZ135 LVV135 MFR135 MPN135 MZJ135 NJF135 NTB135 OCX135 OMT135 OWP135 PGL135 PQH135 QAD135 QJZ135 QTV135 RDR135 RNN135 RXJ135 SHF135 SRB135 TAX135 TKT135 TUP135 UEL135 UOH135 UYD135 VHZ135 VRV135 WBR135 WLN135 WVJ135 JB135">
      <formula1>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x14:formula1>
            <xm:f>атрибут</xm:f>
          </x14:formula1>
          <xm:sqref>BJ65474:BJ66304 KZ65474:KZ66304 UV65474:UV66304 AER65474:AER66304 AON65474:AON66304 AYJ65474:AYJ66304 BIF65474:BIF66304 BSB65474:BSB66304 CBX65474:CBX66304 CLT65474:CLT66304 CVP65474:CVP66304 DFL65474:DFL66304 DPH65474:DPH66304 DZD65474:DZD66304 EIZ65474:EIZ66304 ESV65474:ESV66304 FCR65474:FCR66304 FMN65474:FMN66304 FWJ65474:FWJ66304 GGF65474:GGF66304 GQB65474:GQB66304 GZX65474:GZX66304 HJT65474:HJT66304 HTP65474:HTP66304 IDL65474:IDL66304 INH65474:INH66304 IXD65474:IXD66304 JGZ65474:JGZ66304 JQV65474:JQV66304 KAR65474:KAR66304 KKN65474:KKN66304 KUJ65474:KUJ66304 LEF65474:LEF66304 LOB65474:LOB66304 LXX65474:LXX66304 MHT65474:MHT66304 MRP65474:MRP66304 NBL65474:NBL66304 NLH65474:NLH66304 NVD65474:NVD66304 OEZ65474:OEZ66304 OOV65474:OOV66304 OYR65474:OYR66304 PIN65474:PIN66304 PSJ65474:PSJ66304 QCF65474:QCF66304 QMB65474:QMB66304 QVX65474:QVX66304 RFT65474:RFT66304 RPP65474:RPP66304 RZL65474:RZL66304 SJH65474:SJH66304 STD65474:STD66304 TCZ65474:TCZ66304 TMV65474:TMV66304 TWR65474:TWR66304 UGN65474:UGN66304 UQJ65474:UQJ66304 VAF65474:VAF66304 VKB65474:VKB66304 VTX65474:VTX66304 WDT65474:WDT66304 WNP65474:WNP66304 WXL65474:WXL66304 BJ131010:BJ131840 KZ131010:KZ131840 UV131010:UV131840 AER131010:AER131840 AON131010:AON131840 AYJ131010:AYJ131840 BIF131010:BIF131840 BSB131010:BSB131840 CBX131010:CBX131840 CLT131010:CLT131840 CVP131010:CVP131840 DFL131010:DFL131840 DPH131010:DPH131840 DZD131010:DZD131840 EIZ131010:EIZ131840 ESV131010:ESV131840 FCR131010:FCR131840 FMN131010:FMN131840 FWJ131010:FWJ131840 GGF131010:GGF131840 GQB131010:GQB131840 GZX131010:GZX131840 HJT131010:HJT131840 HTP131010:HTP131840 IDL131010:IDL131840 INH131010:INH131840 IXD131010:IXD131840 JGZ131010:JGZ131840 JQV131010:JQV131840 KAR131010:KAR131840 KKN131010:KKN131840 KUJ131010:KUJ131840 LEF131010:LEF131840 LOB131010:LOB131840 LXX131010:LXX131840 MHT131010:MHT131840 MRP131010:MRP131840 NBL131010:NBL131840 NLH131010:NLH131840 NVD131010:NVD131840 OEZ131010:OEZ131840 OOV131010:OOV131840 OYR131010:OYR131840 PIN131010:PIN131840 PSJ131010:PSJ131840 QCF131010:QCF131840 QMB131010:QMB131840 QVX131010:QVX131840 RFT131010:RFT131840 RPP131010:RPP131840 RZL131010:RZL131840 SJH131010:SJH131840 STD131010:STD131840 TCZ131010:TCZ131840 TMV131010:TMV131840 TWR131010:TWR131840 UGN131010:UGN131840 UQJ131010:UQJ131840 VAF131010:VAF131840 VKB131010:VKB131840 VTX131010:VTX131840 WDT131010:WDT131840 WNP131010:WNP131840 WXL131010:WXL131840 BJ196546:BJ197376 KZ196546:KZ197376 UV196546:UV197376 AER196546:AER197376 AON196546:AON197376 AYJ196546:AYJ197376 BIF196546:BIF197376 BSB196546:BSB197376 CBX196546:CBX197376 CLT196546:CLT197376 CVP196546:CVP197376 DFL196546:DFL197376 DPH196546:DPH197376 DZD196546:DZD197376 EIZ196546:EIZ197376 ESV196546:ESV197376 FCR196546:FCR197376 FMN196546:FMN197376 FWJ196546:FWJ197376 GGF196546:GGF197376 GQB196546:GQB197376 GZX196546:GZX197376 HJT196546:HJT197376 HTP196546:HTP197376 IDL196546:IDL197376 INH196546:INH197376 IXD196546:IXD197376 JGZ196546:JGZ197376 JQV196546:JQV197376 KAR196546:KAR197376 KKN196546:KKN197376 KUJ196546:KUJ197376 LEF196546:LEF197376 LOB196546:LOB197376 LXX196546:LXX197376 MHT196546:MHT197376 MRP196546:MRP197376 NBL196546:NBL197376 NLH196546:NLH197376 NVD196546:NVD197376 OEZ196546:OEZ197376 OOV196546:OOV197376 OYR196546:OYR197376 PIN196546:PIN197376 PSJ196546:PSJ197376 QCF196546:QCF197376 QMB196546:QMB197376 QVX196546:QVX197376 RFT196546:RFT197376 RPP196546:RPP197376 RZL196546:RZL197376 SJH196546:SJH197376 STD196546:STD197376 TCZ196546:TCZ197376 TMV196546:TMV197376 TWR196546:TWR197376 UGN196546:UGN197376 UQJ196546:UQJ197376 VAF196546:VAF197376 VKB196546:VKB197376 VTX196546:VTX197376 WDT196546:WDT197376 WNP196546:WNP197376 WXL196546:WXL197376 BJ262082:BJ262912 KZ262082:KZ262912 UV262082:UV262912 AER262082:AER262912 AON262082:AON262912 AYJ262082:AYJ262912 BIF262082:BIF262912 BSB262082:BSB262912 CBX262082:CBX262912 CLT262082:CLT262912 CVP262082:CVP262912 DFL262082:DFL262912 DPH262082:DPH262912 DZD262082:DZD262912 EIZ262082:EIZ262912 ESV262082:ESV262912 FCR262082:FCR262912 FMN262082:FMN262912 FWJ262082:FWJ262912 GGF262082:GGF262912 GQB262082:GQB262912 GZX262082:GZX262912 HJT262082:HJT262912 HTP262082:HTP262912 IDL262082:IDL262912 INH262082:INH262912 IXD262082:IXD262912 JGZ262082:JGZ262912 JQV262082:JQV262912 KAR262082:KAR262912 KKN262082:KKN262912 KUJ262082:KUJ262912 LEF262082:LEF262912 LOB262082:LOB262912 LXX262082:LXX262912 MHT262082:MHT262912 MRP262082:MRP262912 NBL262082:NBL262912 NLH262082:NLH262912 NVD262082:NVD262912 OEZ262082:OEZ262912 OOV262082:OOV262912 OYR262082:OYR262912 PIN262082:PIN262912 PSJ262082:PSJ262912 QCF262082:QCF262912 QMB262082:QMB262912 QVX262082:QVX262912 RFT262082:RFT262912 RPP262082:RPP262912 RZL262082:RZL262912 SJH262082:SJH262912 STD262082:STD262912 TCZ262082:TCZ262912 TMV262082:TMV262912 TWR262082:TWR262912 UGN262082:UGN262912 UQJ262082:UQJ262912 VAF262082:VAF262912 VKB262082:VKB262912 VTX262082:VTX262912 WDT262082:WDT262912 WNP262082:WNP262912 WXL262082:WXL262912 BJ327618:BJ328448 KZ327618:KZ328448 UV327618:UV328448 AER327618:AER328448 AON327618:AON328448 AYJ327618:AYJ328448 BIF327618:BIF328448 BSB327618:BSB328448 CBX327618:CBX328448 CLT327618:CLT328448 CVP327618:CVP328448 DFL327618:DFL328448 DPH327618:DPH328448 DZD327618:DZD328448 EIZ327618:EIZ328448 ESV327618:ESV328448 FCR327618:FCR328448 FMN327618:FMN328448 FWJ327618:FWJ328448 GGF327618:GGF328448 GQB327618:GQB328448 GZX327618:GZX328448 HJT327618:HJT328448 HTP327618:HTP328448 IDL327618:IDL328448 INH327618:INH328448 IXD327618:IXD328448 JGZ327618:JGZ328448 JQV327618:JQV328448 KAR327618:KAR328448 KKN327618:KKN328448 KUJ327618:KUJ328448 LEF327618:LEF328448 LOB327618:LOB328448 LXX327618:LXX328448 MHT327618:MHT328448 MRP327618:MRP328448 NBL327618:NBL328448 NLH327618:NLH328448 NVD327618:NVD328448 OEZ327618:OEZ328448 OOV327618:OOV328448 OYR327618:OYR328448 PIN327618:PIN328448 PSJ327618:PSJ328448 QCF327618:QCF328448 QMB327618:QMB328448 QVX327618:QVX328448 RFT327618:RFT328448 RPP327618:RPP328448 RZL327618:RZL328448 SJH327618:SJH328448 STD327618:STD328448 TCZ327618:TCZ328448 TMV327618:TMV328448 TWR327618:TWR328448 UGN327618:UGN328448 UQJ327618:UQJ328448 VAF327618:VAF328448 VKB327618:VKB328448 VTX327618:VTX328448 WDT327618:WDT328448 WNP327618:WNP328448 WXL327618:WXL328448 BJ393154:BJ393984 KZ393154:KZ393984 UV393154:UV393984 AER393154:AER393984 AON393154:AON393984 AYJ393154:AYJ393984 BIF393154:BIF393984 BSB393154:BSB393984 CBX393154:CBX393984 CLT393154:CLT393984 CVP393154:CVP393984 DFL393154:DFL393984 DPH393154:DPH393984 DZD393154:DZD393984 EIZ393154:EIZ393984 ESV393154:ESV393984 FCR393154:FCR393984 FMN393154:FMN393984 FWJ393154:FWJ393984 GGF393154:GGF393984 GQB393154:GQB393984 GZX393154:GZX393984 HJT393154:HJT393984 HTP393154:HTP393984 IDL393154:IDL393984 INH393154:INH393984 IXD393154:IXD393984 JGZ393154:JGZ393984 JQV393154:JQV393984 KAR393154:KAR393984 KKN393154:KKN393984 KUJ393154:KUJ393984 LEF393154:LEF393984 LOB393154:LOB393984 LXX393154:LXX393984 MHT393154:MHT393984 MRP393154:MRP393984 NBL393154:NBL393984 NLH393154:NLH393984 NVD393154:NVD393984 OEZ393154:OEZ393984 OOV393154:OOV393984 OYR393154:OYR393984 PIN393154:PIN393984 PSJ393154:PSJ393984 QCF393154:QCF393984 QMB393154:QMB393984 QVX393154:QVX393984 RFT393154:RFT393984 RPP393154:RPP393984 RZL393154:RZL393984 SJH393154:SJH393984 STD393154:STD393984 TCZ393154:TCZ393984 TMV393154:TMV393984 TWR393154:TWR393984 UGN393154:UGN393984 UQJ393154:UQJ393984 VAF393154:VAF393984 VKB393154:VKB393984 VTX393154:VTX393984 WDT393154:WDT393984 WNP393154:WNP393984 WXL393154:WXL393984 BJ458690:BJ459520 KZ458690:KZ459520 UV458690:UV459520 AER458690:AER459520 AON458690:AON459520 AYJ458690:AYJ459520 BIF458690:BIF459520 BSB458690:BSB459520 CBX458690:CBX459520 CLT458690:CLT459520 CVP458690:CVP459520 DFL458690:DFL459520 DPH458690:DPH459520 DZD458690:DZD459520 EIZ458690:EIZ459520 ESV458690:ESV459520 FCR458690:FCR459520 FMN458690:FMN459520 FWJ458690:FWJ459520 GGF458690:GGF459520 GQB458690:GQB459520 GZX458690:GZX459520 HJT458690:HJT459520 HTP458690:HTP459520 IDL458690:IDL459520 INH458690:INH459520 IXD458690:IXD459520 JGZ458690:JGZ459520 JQV458690:JQV459520 KAR458690:KAR459520 KKN458690:KKN459520 KUJ458690:KUJ459520 LEF458690:LEF459520 LOB458690:LOB459520 LXX458690:LXX459520 MHT458690:MHT459520 MRP458690:MRP459520 NBL458690:NBL459520 NLH458690:NLH459520 NVD458690:NVD459520 OEZ458690:OEZ459520 OOV458690:OOV459520 OYR458690:OYR459520 PIN458690:PIN459520 PSJ458690:PSJ459520 QCF458690:QCF459520 QMB458690:QMB459520 QVX458690:QVX459520 RFT458690:RFT459520 RPP458690:RPP459520 RZL458690:RZL459520 SJH458690:SJH459520 STD458690:STD459520 TCZ458690:TCZ459520 TMV458690:TMV459520 TWR458690:TWR459520 UGN458690:UGN459520 UQJ458690:UQJ459520 VAF458690:VAF459520 VKB458690:VKB459520 VTX458690:VTX459520 WDT458690:WDT459520 WNP458690:WNP459520 WXL458690:WXL459520 BJ524226:BJ525056 KZ524226:KZ525056 UV524226:UV525056 AER524226:AER525056 AON524226:AON525056 AYJ524226:AYJ525056 BIF524226:BIF525056 BSB524226:BSB525056 CBX524226:CBX525056 CLT524226:CLT525056 CVP524226:CVP525056 DFL524226:DFL525056 DPH524226:DPH525056 DZD524226:DZD525056 EIZ524226:EIZ525056 ESV524226:ESV525056 FCR524226:FCR525056 FMN524226:FMN525056 FWJ524226:FWJ525056 GGF524226:GGF525056 GQB524226:GQB525056 GZX524226:GZX525056 HJT524226:HJT525056 HTP524226:HTP525056 IDL524226:IDL525056 INH524226:INH525056 IXD524226:IXD525056 JGZ524226:JGZ525056 JQV524226:JQV525056 KAR524226:KAR525056 KKN524226:KKN525056 KUJ524226:KUJ525056 LEF524226:LEF525056 LOB524226:LOB525056 LXX524226:LXX525056 MHT524226:MHT525056 MRP524226:MRP525056 NBL524226:NBL525056 NLH524226:NLH525056 NVD524226:NVD525056 OEZ524226:OEZ525056 OOV524226:OOV525056 OYR524226:OYR525056 PIN524226:PIN525056 PSJ524226:PSJ525056 QCF524226:QCF525056 QMB524226:QMB525056 QVX524226:QVX525056 RFT524226:RFT525056 RPP524226:RPP525056 RZL524226:RZL525056 SJH524226:SJH525056 STD524226:STD525056 TCZ524226:TCZ525056 TMV524226:TMV525056 TWR524226:TWR525056 UGN524226:UGN525056 UQJ524226:UQJ525056 VAF524226:VAF525056 VKB524226:VKB525056 VTX524226:VTX525056 WDT524226:WDT525056 WNP524226:WNP525056 WXL524226:WXL525056 BJ589762:BJ590592 KZ589762:KZ590592 UV589762:UV590592 AER589762:AER590592 AON589762:AON590592 AYJ589762:AYJ590592 BIF589762:BIF590592 BSB589762:BSB590592 CBX589762:CBX590592 CLT589762:CLT590592 CVP589762:CVP590592 DFL589762:DFL590592 DPH589762:DPH590592 DZD589762:DZD590592 EIZ589762:EIZ590592 ESV589762:ESV590592 FCR589762:FCR590592 FMN589762:FMN590592 FWJ589762:FWJ590592 GGF589762:GGF590592 GQB589762:GQB590592 GZX589762:GZX590592 HJT589762:HJT590592 HTP589762:HTP590592 IDL589762:IDL590592 INH589762:INH590592 IXD589762:IXD590592 JGZ589762:JGZ590592 JQV589762:JQV590592 KAR589762:KAR590592 KKN589762:KKN590592 KUJ589762:KUJ590592 LEF589762:LEF590592 LOB589762:LOB590592 LXX589762:LXX590592 MHT589762:MHT590592 MRP589762:MRP590592 NBL589762:NBL590592 NLH589762:NLH590592 NVD589762:NVD590592 OEZ589762:OEZ590592 OOV589762:OOV590592 OYR589762:OYR590592 PIN589762:PIN590592 PSJ589762:PSJ590592 QCF589762:QCF590592 QMB589762:QMB590592 QVX589762:QVX590592 RFT589762:RFT590592 RPP589762:RPP590592 RZL589762:RZL590592 SJH589762:SJH590592 STD589762:STD590592 TCZ589762:TCZ590592 TMV589762:TMV590592 TWR589762:TWR590592 UGN589762:UGN590592 UQJ589762:UQJ590592 VAF589762:VAF590592 VKB589762:VKB590592 VTX589762:VTX590592 WDT589762:WDT590592 WNP589762:WNP590592 WXL589762:WXL590592 BJ655298:BJ656128 KZ655298:KZ656128 UV655298:UV656128 AER655298:AER656128 AON655298:AON656128 AYJ655298:AYJ656128 BIF655298:BIF656128 BSB655298:BSB656128 CBX655298:CBX656128 CLT655298:CLT656128 CVP655298:CVP656128 DFL655298:DFL656128 DPH655298:DPH656128 DZD655298:DZD656128 EIZ655298:EIZ656128 ESV655298:ESV656128 FCR655298:FCR656128 FMN655298:FMN656128 FWJ655298:FWJ656128 GGF655298:GGF656128 GQB655298:GQB656128 GZX655298:GZX656128 HJT655298:HJT656128 HTP655298:HTP656128 IDL655298:IDL656128 INH655298:INH656128 IXD655298:IXD656128 JGZ655298:JGZ656128 JQV655298:JQV656128 KAR655298:KAR656128 KKN655298:KKN656128 KUJ655298:KUJ656128 LEF655298:LEF656128 LOB655298:LOB656128 LXX655298:LXX656128 MHT655298:MHT656128 MRP655298:MRP656128 NBL655298:NBL656128 NLH655298:NLH656128 NVD655298:NVD656128 OEZ655298:OEZ656128 OOV655298:OOV656128 OYR655298:OYR656128 PIN655298:PIN656128 PSJ655298:PSJ656128 QCF655298:QCF656128 QMB655298:QMB656128 QVX655298:QVX656128 RFT655298:RFT656128 RPP655298:RPP656128 RZL655298:RZL656128 SJH655298:SJH656128 STD655298:STD656128 TCZ655298:TCZ656128 TMV655298:TMV656128 TWR655298:TWR656128 UGN655298:UGN656128 UQJ655298:UQJ656128 VAF655298:VAF656128 VKB655298:VKB656128 VTX655298:VTX656128 WDT655298:WDT656128 WNP655298:WNP656128 WXL655298:WXL656128 BJ720834:BJ721664 KZ720834:KZ721664 UV720834:UV721664 AER720834:AER721664 AON720834:AON721664 AYJ720834:AYJ721664 BIF720834:BIF721664 BSB720834:BSB721664 CBX720834:CBX721664 CLT720834:CLT721664 CVP720834:CVP721664 DFL720834:DFL721664 DPH720834:DPH721664 DZD720834:DZD721664 EIZ720834:EIZ721664 ESV720834:ESV721664 FCR720834:FCR721664 FMN720834:FMN721664 FWJ720834:FWJ721664 GGF720834:GGF721664 GQB720834:GQB721664 GZX720834:GZX721664 HJT720834:HJT721664 HTP720834:HTP721664 IDL720834:IDL721664 INH720834:INH721664 IXD720834:IXD721664 JGZ720834:JGZ721664 JQV720834:JQV721664 KAR720834:KAR721664 KKN720834:KKN721664 KUJ720834:KUJ721664 LEF720834:LEF721664 LOB720834:LOB721664 LXX720834:LXX721664 MHT720834:MHT721664 MRP720834:MRP721664 NBL720834:NBL721664 NLH720834:NLH721664 NVD720834:NVD721664 OEZ720834:OEZ721664 OOV720834:OOV721664 OYR720834:OYR721664 PIN720834:PIN721664 PSJ720834:PSJ721664 QCF720834:QCF721664 QMB720834:QMB721664 QVX720834:QVX721664 RFT720834:RFT721664 RPP720834:RPP721664 RZL720834:RZL721664 SJH720834:SJH721664 STD720834:STD721664 TCZ720834:TCZ721664 TMV720834:TMV721664 TWR720834:TWR721664 UGN720834:UGN721664 UQJ720834:UQJ721664 VAF720834:VAF721664 VKB720834:VKB721664 VTX720834:VTX721664 WDT720834:WDT721664 WNP720834:WNP721664 WXL720834:WXL721664 BJ786370:BJ787200 KZ786370:KZ787200 UV786370:UV787200 AER786370:AER787200 AON786370:AON787200 AYJ786370:AYJ787200 BIF786370:BIF787200 BSB786370:BSB787200 CBX786370:CBX787200 CLT786370:CLT787200 CVP786370:CVP787200 DFL786370:DFL787200 DPH786370:DPH787200 DZD786370:DZD787200 EIZ786370:EIZ787200 ESV786370:ESV787200 FCR786370:FCR787200 FMN786370:FMN787200 FWJ786370:FWJ787200 GGF786370:GGF787200 GQB786370:GQB787200 GZX786370:GZX787200 HJT786370:HJT787200 HTP786370:HTP787200 IDL786370:IDL787200 INH786370:INH787200 IXD786370:IXD787200 JGZ786370:JGZ787200 JQV786370:JQV787200 KAR786370:KAR787200 KKN786370:KKN787200 KUJ786370:KUJ787200 LEF786370:LEF787200 LOB786370:LOB787200 LXX786370:LXX787200 MHT786370:MHT787200 MRP786370:MRP787200 NBL786370:NBL787200 NLH786370:NLH787200 NVD786370:NVD787200 OEZ786370:OEZ787200 OOV786370:OOV787200 OYR786370:OYR787200 PIN786370:PIN787200 PSJ786370:PSJ787200 QCF786370:QCF787200 QMB786370:QMB787200 QVX786370:QVX787200 RFT786370:RFT787200 RPP786370:RPP787200 RZL786370:RZL787200 SJH786370:SJH787200 STD786370:STD787200 TCZ786370:TCZ787200 TMV786370:TMV787200 TWR786370:TWR787200 UGN786370:UGN787200 UQJ786370:UQJ787200 VAF786370:VAF787200 VKB786370:VKB787200 VTX786370:VTX787200 WDT786370:WDT787200 WNP786370:WNP787200 WXL786370:WXL787200 BJ851906:BJ852736 KZ851906:KZ852736 UV851906:UV852736 AER851906:AER852736 AON851906:AON852736 AYJ851906:AYJ852736 BIF851906:BIF852736 BSB851906:BSB852736 CBX851906:CBX852736 CLT851906:CLT852736 CVP851906:CVP852736 DFL851906:DFL852736 DPH851906:DPH852736 DZD851906:DZD852736 EIZ851906:EIZ852736 ESV851906:ESV852736 FCR851906:FCR852736 FMN851906:FMN852736 FWJ851906:FWJ852736 GGF851906:GGF852736 GQB851906:GQB852736 GZX851906:GZX852736 HJT851906:HJT852736 HTP851906:HTP852736 IDL851906:IDL852736 INH851906:INH852736 IXD851906:IXD852736 JGZ851906:JGZ852736 JQV851906:JQV852736 KAR851906:KAR852736 KKN851906:KKN852736 KUJ851906:KUJ852736 LEF851906:LEF852736 LOB851906:LOB852736 LXX851906:LXX852736 MHT851906:MHT852736 MRP851906:MRP852736 NBL851906:NBL852736 NLH851906:NLH852736 NVD851906:NVD852736 OEZ851906:OEZ852736 OOV851906:OOV852736 OYR851906:OYR852736 PIN851906:PIN852736 PSJ851906:PSJ852736 QCF851906:QCF852736 QMB851906:QMB852736 QVX851906:QVX852736 RFT851906:RFT852736 RPP851906:RPP852736 RZL851906:RZL852736 SJH851906:SJH852736 STD851906:STD852736 TCZ851906:TCZ852736 TMV851906:TMV852736 TWR851906:TWR852736 UGN851906:UGN852736 UQJ851906:UQJ852736 VAF851906:VAF852736 VKB851906:VKB852736 VTX851906:VTX852736 WDT851906:WDT852736 WNP851906:WNP852736 WXL851906:WXL852736 BJ917442:BJ918272 KZ917442:KZ918272 UV917442:UV918272 AER917442:AER918272 AON917442:AON918272 AYJ917442:AYJ918272 BIF917442:BIF918272 BSB917442:BSB918272 CBX917442:CBX918272 CLT917442:CLT918272 CVP917442:CVP918272 DFL917442:DFL918272 DPH917442:DPH918272 DZD917442:DZD918272 EIZ917442:EIZ918272 ESV917442:ESV918272 FCR917442:FCR918272 FMN917442:FMN918272 FWJ917442:FWJ918272 GGF917442:GGF918272 GQB917442:GQB918272 GZX917442:GZX918272 HJT917442:HJT918272 HTP917442:HTP918272 IDL917442:IDL918272 INH917442:INH918272 IXD917442:IXD918272 JGZ917442:JGZ918272 JQV917442:JQV918272 KAR917442:KAR918272 KKN917442:KKN918272 KUJ917442:KUJ918272 LEF917442:LEF918272 LOB917442:LOB918272 LXX917442:LXX918272 MHT917442:MHT918272 MRP917442:MRP918272 NBL917442:NBL918272 NLH917442:NLH918272 NVD917442:NVD918272 OEZ917442:OEZ918272 OOV917442:OOV918272 OYR917442:OYR918272 PIN917442:PIN918272 PSJ917442:PSJ918272 QCF917442:QCF918272 QMB917442:QMB918272 QVX917442:QVX918272 RFT917442:RFT918272 RPP917442:RPP918272 RZL917442:RZL918272 SJH917442:SJH918272 STD917442:STD918272 TCZ917442:TCZ918272 TMV917442:TMV918272 TWR917442:TWR918272 UGN917442:UGN918272 UQJ917442:UQJ918272 VAF917442:VAF918272 VKB917442:VKB918272 VTX917442:VTX918272 WDT917442:WDT918272 WNP917442:WNP918272 WXL917442:WXL918272 BJ982978:BJ983808 KZ982978:KZ983808 UV982978:UV983808 AER982978:AER983808 AON982978:AON983808 AYJ982978:AYJ983808 BIF982978:BIF983808 BSB982978:BSB983808 CBX982978:CBX983808 CLT982978:CLT983808 CVP982978:CVP983808 DFL982978:DFL983808 DPH982978:DPH983808 DZD982978:DZD983808 EIZ982978:EIZ983808 ESV982978:ESV983808 FCR982978:FCR983808 FMN982978:FMN983808 FWJ982978:FWJ983808 GGF982978:GGF983808 GQB982978:GQB983808 GZX982978:GZX983808 HJT982978:HJT983808 HTP982978:HTP983808 IDL982978:IDL983808 INH982978:INH983808 IXD982978:IXD983808 JGZ982978:JGZ983808 JQV982978:JQV983808 KAR982978:KAR983808 KKN982978:KKN983808 KUJ982978:KUJ983808 LEF982978:LEF983808 LOB982978:LOB983808 LXX982978:LXX983808 MHT982978:MHT983808 MRP982978:MRP983808 NBL982978:NBL983808 NLH982978:NLH983808 NVD982978:NVD983808 OEZ982978:OEZ983808 OOV982978:OOV983808 OYR982978:OYR983808 PIN982978:PIN983808 PSJ982978:PSJ983808 QCF982978:QCF983808 QMB982978:QMB983808 QVX982978:QVX983808 RFT982978:RFT983808 RPP982978:RPP983808 RZL982978:RZL983808 SJH982978:SJH983808 STD982978:STD983808 TCZ982978:TCZ983808 TMV982978:TMV983808 TWR982978:TWR983808 UGN982978:UGN983808 UQJ982978:UQJ983808 VAF982978:VAF983808 VKB982978:VKB983808 VTX982978:VTX983808 WDT982978:WDT983808 WNP982978:WNP983808 WXL982978:WXL983808 BG65474:BG66302 KW65474:KW66302 US65474:US66302 AEO65474:AEO66302 AOK65474:AOK66302 AYG65474:AYG66302 BIC65474:BIC66302 BRY65474:BRY66302 CBU65474:CBU66302 CLQ65474:CLQ66302 CVM65474:CVM66302 DFI65474:DFI66302 DPE65474:DPE66302 DZA65474:DZA66302 EIW65474:EIW66302 ESS65474:ESS66302 FCO65474:FCO66302 FMK65474:FMK66302 FWG65474:FWG66302 GGC65474:GGC66302 GPY65474:GPY66302 GZU65474:GZU66302 HJQ65474:HJQ66302 HTM65474:HTM66302 IDI65474:IDI66302 INE65474:INE66302 IXA65474:IXA66302 JGW65474:JGW66302 JQS65474:JQS66302 KAO65474:KAO66302 KKK65474:KKK66302 KUG65474:KUG66302 LEC65474:LEC66302 LNY65474:LNY66302 LXU65474:LXU66302 MHQ65474:MHQ66302 MRM65474:MRM66302 NBI65474:NBI66302 NLE65474:NLE66302 NVA65474:NVA66302 OEW65474:OEW66302 OOS65474:OOS66302 OYO65474:OYO66302 PIK65474:PIK66302 PSG65474:PSG66302 QCC65474:QCC66302 QLY65474:QLY66302 QVU65474:QVU66302 RFQ65474:RFQ66302 RPM65474:RPM66302 RZI65474:RZI66302 SJE65474:SJE66302 STA65474:STA66302 TCW65474:TCW66302 TMS65474:TMS66302 TWO65474:TWO66302 UGK65474:UGK66302 UQG65474:UQG66302 VAC65474:VAC66302 VJY65474:VJY66302 VTU65474:VTU66302 WDQ65474:WDQ66302 WNM65474:WNM66302 WXI65474:WXI66302 BG131010:BG131838 KW131010:KW131838 US131010:US131838 AEO131010:AEO131838 AOK131010:AOK131838 AYG131010:AYG131838 BIC131010:BIC131838 BRY131010:BRY131838 CBU131010:CBU131838 CLQ131010:CLQ131838 CVM131010:CVM131838 DFI131010:DFI131838 DPE131010:DPE131838 DZA131010:DZA131838 EIW131010:EIW131838 ESS131010:ESS131838 FCO131010:FCO131838 FMK131010:FMK131838 FWG131010:FWG131838 GGC131010:GGC131838 GPY131010:GPY131838 GZU131010:GZU131838 HJQ131010:HJQ131838 HTM131010:HTM131838 IDI131010:IDI131838 INE131010:INE131838 IXA131010:IXA131838 JGW131010:JGW131838 JQS131010:JQS131838 KAO131010:KAO131838 KKK131010:KKK131838 KUG131010:KUG131838 LEC131010:LEC131838 LNY131010:LNY131838 LXU131010:LXU131838 MHQ131010:MHQ131838 MRM131010:MRM131838 NBI131010:NBI131838 NLE131010:NLE131838 NVA131010:NVA131838 OEW131010:OEW131838 OOS131010:OOS131838 OYO131010:OYO131838 PIK131010:PIK131838 PSG131010:PSG131838 QCC131010:QCC131838 QLY131010:QLY131838 QVU131010:QVU131838 RFQ131010:RFQ131838 RPM131010:RPM131838 RZI131010:RZI131838 SJE131010:SJE131838 STA131010:STA131838 TCW131010:TCW131838 TMS131010:TMS131838 TWO131010:TWO131838 UGK131010:UGK131838 UQG131010:UQG131838 VAC131010:VAC131838 VJY131010:VJY131838 VTU131010:VTU131838 WDQ131010:WDQ131838 WNM131010:WNM131838 WXI131010:WXI131838 BG196546:BG197374 KW196546:KW197374 US196546:US197374 AEO196546:AEO197374 AOK196546:AOK197374 AYG196546:AYG197374 BIC196546:BIC197374 BRY196546:BRY197374 CBU196546:CBU197374 CLQ196546:CLQ197374 CVM196546:CVM197374 DFI196546:DFI197374 DPE196546:DPE197374 DZA196546:DZA197374 EIW196546:EIW197374 ESS196546:ESS197374 FCO196546:FCO197374 FMK196546:FMK197374 FWG196546:FWG197374 GGC196546:GGC197374 GPY196546:GPY197374 GZU196546:GZU197374 HJQ196546:HJQ197374 HTM196546:HTM197374 IDI196546:IDI197374 INE196546:INE197374 IXA196546:IXA197374 JGW196546:JGW197374 JQS196546:JQS197374 KAO196546:KAO197374 KKK196546:KKK197374 KUG196546:KUG197374 LEC196546:LEC197374 LNY196546:LNY197374 LXU196546:LXU197374 MHQ196546:MHQ197374 MRM196546:MRM197374 NBI196546:NBI197374 NLE196546:NLE197374 NVA196546:NVA197374 OEW196546:OEW197374 OOS196546:OOS197374 OYO196546:OYO197374 PIK196546:PIK197374 PSG196546:PSG197374 QCC196546:QCC197374 QLY196546:QLY197374 QVU196546:QVU197374 RFQ196546:RFQ197374 RPM196546:RPM197374 RZI196546:RZI197374 SJE196546:SJE197374 STA196546:STA197374 TCW196546:TCW197374 TMS196546:TMS197374 TWO196546:TWO197374 UGK196546:UGK197374 UQG196546:UQG197374 VAC196546:VAC197374 VJY196546:VJY197374 VTU196546:VTU197374 WDQ196546:WDQ197374 WNM196546:WNM197374 WXI196546:WXI197374 BG262082:BG262910 KW262082:KW262910 US262082:US262910 AEO262082:AEO262910 AOK262082:AOK262910 AYG262082:AYG262910 BIC262082:BIC262910 BRY262082:BRY262910 CBU262082:CBU262910 CLQ262082:CLQ262910 CVM262082:CVM262910 DFI262082:DFI262910 DPE262082:DPE262910 DZA262082:DZA262910 EIW262082:EIW262910 ESS262082:ESS262910 FCO262082:FCO262910 FMK262082:FMK262910 FWG262082:FWG262910 GGC262082:GGC262910 GPY262082:GPY262910 GZU262082:GZU262910 HJQ262082:HJQ262910 HTM262082:HTM262910 IDI262082:IDI262910 INE262082:INE262910 IXA262082:IXA262910 JGW262082:JGW262910 JQS262082:JQS262910 KAO262082:KAO262910 KKK262082:KKK262910 KUG262082:KUG262910 LEC262082:LEC262910 LNY262082:LNY262910 LXU262082:LXU262910 MHQ262082:MHQ262910 MRM262082:MRM262910 NBI262082:NBI262910 NLE262082:NLE262910 NVA262082:NVA262910 OEW262082:OEW262910 OOS262082:OOS262910 OYO262082:OYO262910 PIK262082:PIK262910 PSG262082:PSG262910 QCC262082:QCC262910 QLY262082:QLY262910 QVU262082:QVU262910 RFQ262082:RFQ262910 RPM262082:RPM262910 RZI262082:RZI262910 SJE262082:SJE262910 STA262082:STA262910 TCW262082:TCW262910 TMS262082:TMS262910 TWO262082:TWO262910 UGK262082:UGK262910 UQG262082:UQG262910 VAC262082:VAC262910 VJY262082:VJY262910 VTU262082:VTU262910 WDQ262082:WDQ262910 WNM262082:WNM262910 WXI262082:WXI262910 BG327618:BG328446 KW327618:KW328446 US327618:US328446 AEO327618:AEO328446 AOK327618:AOK328446 AYG327618:AYG328446 BIC327618:BIC328446 BRY327618:BRY328446 CBU327618:CBU328446 CLQ327618:CLQ328446 CVM327618:CVM328446 DFI327618:DFI328446 DPE327618:DPE328446 DZA327618:DZA328446 EIW327618:EIW328446 ESS327618:ESS328446 FCO327618:FCO328446 FMK327618:FMK328446 FWG327618:FWG328446 GGC327618:GGC328446 GPY327618:GPY328446 GZU327618:GZU328446 HJQ327618:HJQ328446 HTM327618:HTM328446 IDI327618:IDI328446 INE327618:INE328446 IXA327618:IXA328446 JGW327618:JGW328446 JQS327618:JQS328446 KAO327618:KAO328446 KKK327618:KKK328446 KUG327618:KUG328446 LEC327618:LEC328446 LNY327618:LNY328446 LXU327618:LXU328446 MHQ327618:MHQ328446 MRM327618:MRM328446 NBI327618:NBI328446 NLE327618:NLE328446 NVA327618:NVA328446 OEW327618:OEW328446 OOS327618:OOS328446 OYO327618:OYO328446 PIK327618:PIK328446 PSG327618:PSG328446 QCC327618:QCC328446 QLY327618:QLY328446 QVU327618:QVU328446 RFQ327618:RFQ328446 RPM327618:RPM328446 RZI327618:RZI328446 SJE327618:SJE328446 STA327618:STA328446 TCW327618:TCW328446 TMS327618:TMS328446 TWO327618:TWO328446 UGK327618:UGK328446 UQG327618:UQG328446 VAC327618:VAC328446 VJY327618:VJY328446 VTU327618:VTU328446 WDQ327618:WDQ328446 WNM327618:WNM328446 WXI327618:WXI328446 BG393154:BG393982 KW393154:KW393982 US393154:US393982 AEO393154:AEO393982 AOK393154:AOK393982 AYG393154:AYG393982 BIC393154:BIC393982 BRY393154:BRY393982 CBU393154:CBU393982 CLQ393154:CLQ393982 CVM393154:CVM393982 DFI393154:DFI393982 DPE393154:DPE393982 DZA393154:DZA393982 EIW393154:EIW393982 ESS393154:ESS393982 FCO393154:FCO393982 FMK393154:FMK393982 FWG393154:FWG393982 GGC393154:GGC393982 GPY393154:GPY393982 GZU393154:GZU393982 HJQ393154:HJQ393982 HTM393154:HTM393982 IDI393154:IDI393982 INE393154:INE393982 IXA393154:IXA393982 JGW393154:JGW393982 JQS393154:JQS393982 KAO393154:KAO393982 KKK393154:KKK393982 KUG393154:KUG393982 LEC393154:LEC393982 LNY393154:LNY393982 LXU393154:LXU393982 MHQ393154:MHQ393982 MRM393154:MRM393982 NBI393154:NBI393982 NLE393154:NLE393982 NVA393154:NVA393982 OEW393154:OEW393982 OOS393154:OOS393982 OYO393154:OYO393982 PIK393154:PIK393982 PSG393154:PSG393982 QCC393154:QCC393982 QLY393154:QLY393982 QVU393154:QVU393982 RFQ393154:RFQ393982 RPM393154:RPM393982 RZI393154:RZI393982 SJE393154:SJE393982 STA393154:STA393982 TCW393154:TCW393982 TMS393154:TMS393982 TWO393154:TWO393982 UGK393154:UGK393982 UQG393154:UQG393982 VAC393154:VAC393982 VJY393154:VJY393982 VTU393154:VTU393982 WDQ393154:WDQ393982 WNM393154:WNM393982 WXI393154:WXI393982 BG458690:BG459518 KW458690:KW459518 US458690:US459518 AEO458690:AEO459518 AOK458690:AOK459518 AYG458690:AYG459518 BIC458690:BIC459518 BRY458690:BRY459518 CBU458690:CBU459518 CLQ458690:CLQ459518 CVM458690:CVM459518 DFI458690:DFI459518 DPE458690:DPE459518 DZA458690:DZA459518 EIW458690:EIW459518 ESS458690:ESS459518 FCO458690:FCO459518 FMK458690:FMK459518 FWG458690:FWG459518 GGC458690:GGC459518 GPY458690:GPY459518 GZU458690:GZU459518 HJQ458690:HJQ459518 HTM458690:HTM459518 IDI458690:IDI459518 INE458690:INE459518 IXA458690:IXA459518 JGW458690:JGW459518 JQS458690:JQS459518 KAO458690:KAO459518 KKK458690:KKK459518 KUG458690:KUG459518 LEC458690:LEC459518 LNY458690:LNY459518 LXU458690:LXU459518 MHQ458690:MHQ459518 MRM458690:MRM459518 NBI458690:NBI459518 NLE458690:NLE459518 NVA458690:NVA459518 OEW458690:OEW459518 OOS458690:OOS459518 OYO458690:OYO459518 PIK458690:PIK459518 PSG458690:PSG459518 QCC458690:QCC459518 QLY458690:QLY459518 QVU458690:QVU459518 RFQ458690:RFQ459518 RPM458690:RPM459518 RZI458690:RZI459518 SJE458690:SJE459518 STA458690:STA459518 TCW458690:TCW459518 TMS458690:TMS459518 TWO458690:TWO459518 UGK458690:UGK459518 UQG458690:UQG459518 VAC458690:VAC459518 VJY458690:VJY459518 VTU458690:VTU459518 WDQ458690:WDQ459518 WNM458690:WNM459518 WXI458690:WXI459518 BG524226:BG525054 KW524226:KW525054 US524226:US525054 AEO524226:AEO525054 AOK524226:AOK525054 AYG524226:AYG525054 BIC524226:BIC525054 BRY524226:BRY525054 CBU524226:CBU525054 CLQ524226:CLQ525054 CVM524226:CVM525054 DFI524226:DFI525054 DPE524226:DPE525054 DZA524226:DZA525054 EIW524226:EIW525054 ESS524226:ESS525054 FCO524226:FCO525054 FMK524226:FMK525054 FWG524226:FWG525054 GGC524226:GGC525054 GPY524226:GPY525054 GZU524226:GZU525054 HJQ524226:HJQ525054 HTM524226:HTM525054 IDI524226:IDI525054 INE524226:INE525054 IXA524226:IXA525054 JGW524226:JGW525054 JQS524226:JQS525054 KAO524226:KAO525054 KKK524226:KKK525054 KUG524226:KUG525054 LEC524226:LEC525054 LNY524226:LNY525054 LXU524226:LXU525054 MHQ524226:MHQ525054 MRM524226:MRM525054 NBI524226:NBI525054 NLE524226:NLE525054 NVA524226:NVA525054 OEW524226:OEW525054 OOS524226:OOS525054 OYO524226:OYO525054 PIK524226:PIK525054 PSG524226:PSG525054 QCC524226:QCC525054 QLY524226:QLY525054 QVU524226:QVU525054 RFQ524226:RFQ525054 RPM524226:RPM525054 RZI524226:RZI525054 SJE524226:SJE525054 STA524226:STA525054 TCW524226:TCW525054 TMS524226:TMS525054 TWO524226:TWO525054 UGK524226:UGK525054 UQG524226:UQG525054 VAC524226:VAC525054 VJY524226:VJY525054 VTU524226:VTU525054 WDQ524226:WDQ525054 WNM524226:WNM525054 WXI524226:WXI525054 BG589762:BG590590 KW589762:KW590590 US589762:US590590 AEO589762:AEO590590 AOK589762:AOK590590 AYG589762:AYG590590 BIC589762:BIC590590 BRY589762:BRY590590 CBU589762:CBU590590 CLQ589762:CLQ590590 CVM589762:CVM590590 DFI589762:DFI590590 DPE589762:DPE590590 DZA589762:DZA590590 EIW589762:EIW590590 ESS589762:ESS590590 FCO589762:FCO590590 FMK589762:FMK590590 FWG589762:FWG590590 GGC589762:GGC590590 GPY589762:GPY590590 GZU589762:GZU590590 HJQ589762:HJQ590590 HTM589762:HTM590590 IDI589762:IDI590590 INE589762:INE590590 IXA589762:IXA590590 JGW589762:JGW590590 JQS589762:JQS590590 KAO589762:KAO590590 KKK589762:KKK590590 KUG589762:KUG590590 LEC589762:LEC590590 LNY589762:LNY590590 LXU589762:LXU590590 MHQ589762:MHQ590590 MRM589762:MRM590590 NBI589762:NBI590590 NLE589762:NLE590590 NVA589762:NVA590590 OEW589762:OEW590590 OOS589762:OOS590590 OYO589762:OYO590590 PIK589762:PIK590590 PSG589762:PSG590590 QCC589762:QCC590590 QLY589762:QLY590590 QVU589762:QVU590590 RFQ589762:RFQ590590 RPM589762:RPM590590 RZI589762:RZI590590 SJE589762:SJE590590 STA589762:STA590590 TCW589762:TCW590590 TMS589762:TMS590590 TWO589762:TWO590590 UGK589762:UGK590590 UQG589762:UQG590590 VAC589762:VAC590590 VJY589762:VJY590590 VTU589762:VTU590590 WDQ589762:WDQ590590 WNM589762:WNM590590 WXI589762:WXI590590 BG655298:BG656126 KW655298:KW656126 US655298:US656126 AEO655298:AEO656126 AOK655298:AOK656126 AYG655298:AYG656126 BIC655298:BIC656126 BRY655298:BRY656126 CBU655298:CBU656126 CLQ655298:CLQ656126 CVM655298:CVM656126 DFI655298:DFI656126 DPE655298:DPE656126 DZA655298:DZA656126 EIW655298:EIW656126 ESS655298:ESS656126 FCO655298:FCO656126 FMK655298:FMK656126 FWG655298:FWG656126 GGC655298:GGC656126 GPY655298:GPY656126 GZU655298:GZU656126 HJQ655298:HJQ656126 HTM655298:HTM656126 IDI655298:IDI656126 INE655298:INE656126 IXA655298:IXA656126 JGW655298:JGW656126 JQS655298:JQS656126 KAO655298:KAO656126 KKK655298:KKK656126 KUG655298:KUG656126 LEC655298:LEC656126 LNY655298:LNY656126 LXU655298:LXU656126 MHQ655298:MHQ656126 MRM655298:MRM656126 NBI655298:NBI656126 NLE655298:NLE656126 NVA655298:NVA656126 OEW655298:OEW656126 OOS655298:OOS656126 OYO655298:OYO656126 PIK655298:PIK656126 PSG655298:PSG656126 QCC655298:QCC656126 QLY655298:QLY656126 QVU655298:QVU656126 RFQ655298:RFQ656126 RPM655298:RPM656126 RZI655298:RZI656126 SJE655298:SJE656126 STA655298:STA656126 TCW655298:TCW656126 TMS655298:TMS656126 TWO655298:TWO656126 UGK655298:UGK656126 UQG655298:UQG656126 VAC655298:VAC656126 VJY655298:VJY656126 VTU655298:VTU656126 WDQ655298:WDQ656126 WNM655298:WNM656126 WXI655298:WXI656126 BG720834:BG721662 KW720834:KW721662 US720834:US721662 AEO720834:AEO721662 AOK720834:AOK721662 AYG720834:AYG721662 BIC720834:BIC721662 BRY720834:BRY721662 CBU720834:CBU721662 CLQ720834:CLQ721662 CVM720834:CVM721662 DFI720834:DFI721662 DPE720834:DPE721662 DZA720834:DZA721662 EIW720834:EIW721662 ESS720834:ESS721662 FCO720834:FCO721662 FMK720834:FMK721662 FWG720834:FWG721662 GGC720834:GGC721662 GPY720834:GPY721662 GZU720834:GZU721662 HJQ720834:HJQ721662 HTM720834:HTM721662 IDI720834:IDI721662 INE720834:INE721662 IXA720834:IXA721662 JGW720834:JGW721662 JQS720834:JQS721662 KAO720834:KAO721662 KKK720834:KKK721662 KUG720834:KUG721662 LEC720834:LEC721662 LNY720834:LNY721662 LXU720834:LXU721662 MHQ720834:MHQ721662 MRM720834:MRM721662 NBI720834:NBI721662 NLE720834:NLE721662 NVA720834:NVA721662 OEW720834:OEW721662 OOS720834:OOS721662 OYO720834:OYO721662 PIK720834:PIK721662 PSG720834:PSG721662 QCC720834:QCC721662 QLY720834:QLY721662 QVU720834:QVU721662 RFQ720834:RFQ721662 RPM720834:RPM721662 RZI720834:RZI721662 SJE720834:SJE721662 STA720834:STA721662 TCW720834:TCW721662 TMS720834:TMS721662 TWO720834:TWO721662 UGK720834:UGK721662 UQG720834:UQG721662 VAC720834:VAC721662 VJY720834:VJY721662 VTU720834:VTU721662 WDQ720834:WDQ721662 WNM720834:WNM721662 WXI720834:WXI721662 BG786370:BG787198 KW786370:KW787198 US786370:US787198 AEO786370:AEO787198 AOK786370:AOK787198 AYG786370:AYG787198 BIC786370:BIC787198 BRY786370:BRY787198 CBU786370:CBU787198 CLQ786370:CLQ787198 CVM786370:CVM787198 DFI786370:DFI787198 DPE786370:DPE787198 DZA786370:DZA787198 EIW786370:EIW787198 ESS786370:ESS787198 FCO786370:FCO787198 FMK786370:FMK787198 FWG786370:FWG787198 GGC786370:GGC787198 GPY786370:GPY787198 GZU786370:GZU787198 HJQ786370:HJQ787198 HTM786370:HTM787198 IDI786370:IDI787198 INE786370:INE787198 IXA786370:IXA787198 JGW786370:JGW787198 JQS786370:JQS787198 KAO786370:KAO787198 KKK786370:KKK787198 KUG786370:KUG787198 LEC786370:LEC787198 LNY786370:LNY787198 LXU786370:LXU787198 MHQ786370:MHQ787198 MRM786370:MRM787198 NBI786370:NBI787198 NLE786370:NLE787198 NVA786370:NVA787198 OEW786370:OEW787198 OOS786370:OOS787198 OYO786370:OYO787198 PIK786370:PIK787198 PSG786370:PSG787198 QCC786370:QCC787198 QLY786370:QLY787198 QVU786370:QVU787198 RFQ786370:RFQ787198 RPM786370:RPM787198 RZI786370:RZI787198 SJE786370:SJE787198 STA786370:STA787198 TCW786370:TCW787198 TMS786370:TMS787198 TWO786370:TWO787198 UGK786370:UGK787198 UQG786370:UQG787198 VAC786370:VAC787198 VJY786370:VJY787198 VTU786370:VTU787198 WDQ786370:WDQ787198 WNM786370:WNM787198 WXI786370:WXI787198 BG851906:BG852734 KW851906:KW852734 US851906:US852734 AEO851906:AEO852734 AOK851906:AOK852734 AYG851906:AYG852734 BIC851906:BIC852734 BRY851906:BRY852734 CBU851906:CBU852734 CLQ851906:CLQ852734 CVM851906:CVM852734 DFI851906:DFI852734 DPE851906:DPE852734 DZA851906:DZA852734 EIW851906:EIW852734 ESS851906:ESS852734 FCO851906:FCO852734 FMK851906:FMK852734 FWG851906:FWG852734 GGC851906:GGC852734 GPY851906:GPY852734 GZU851906:GZU852734 HJQ851906:HJQ852734 HTM851906:HTM852734 IDI851906:IDI852734 INE851906:INE852734 IXA851906:IXA852734 JGW851906:JGW852734 JQS851906:JQS852734 KAO851906:KAO852734 KKK851906:KKK852734 KUG851906:KUG852734 LEC851906:LEC852734 LNY851906:LNY852734 LXU851906:LXU852734 MHQ851906:MHQ852734 MRM851906:MRM852734 NBI851906:NBI852734 NLE851906:NLE852734 NVA851906:NVA852734 OEW851906:OEW852734 OOS851906:OOS852734 OYO851906:OYO852734 PIK851906:PIK852734 PSG851906:PSG852734 QCC851906:QCC852734 QLY851906:QLY852734 QVU851906:QVU852734 RFQ851906:RFQ852734 RPM851906:RPM852734 RZI851906:RZI852734 SJE851906:SJE852734 STA851906:STA852734 TCW851906:TCW852734 TMS851906:TMS852734 TWO851906:TWO852734 UGK851906:UGK852734 UQG851906:UQG852734 VAC851906:VAC852734 VJY851906:VJY852734 VTU851906:VTU852734 WDQ851906:WDQ852734 WNM851906:WNM852734 WXI851906:WXI852734 BG917442:BG918270 KW917442:KW918270 US917442:US918270 AEO917442:AEO918270 AOK917442:AOK918270 AYG917442:AYG918270 BIC917442:BIC918270 BRY917442:BRY918270 CBU917442:CBU918270 CLQ917442:CLQ918270 CVM917442:CVM918270 DFI917442:DFI918270 DPE917442:DPE918270 DZA917442:DZA918270 EIW917442:EIW918270 ESS917442:ESS918270 FCO917442:FCO918270 FMK917442:FMK918270 FWG917442:FWG918270 GGC917442:GGC918270 GPY917442:GPY918270 GZU917442:GZU918270 HJQ917442:HJQ918270 HTM917442:HTM918270 IDI917442:IDI918270 INE917442:INE918270 IXA917442:IXA918270 JGW917442:JGW918270 JQS917442:JQS918270 KAO917442:KAO918270 KKK917442:KKK918270 KUG917442:KUG918270 LEC917442:LEC918270 LNY917442:LNY918270 LXU917442:LXU918270 MHQ917442:MHQ918270 MRM917442:MRM918270 NBI917442:NBI918270 NLE917442:NLE918270 NVA917442:NVA918270 OEW917442:OEW918270 OOS917442:OOS918270 OYO917442:OYO918270 PIK917442:PIK918270 PSG917442:PSG918270 QCC917442:QCC918270 QLY917442:QLY918270 QVU917442:QVU918270 RFQ917442:RFQ918270 RPM917442:RPM918270 RZI917442:RZI918270 SJE917442:SJE918270 STA917442:STA918270 TCW917442:TCW918270 TMS917442:TMS918270 TWO917442:TWO918270 UGK917442:UGK918270 UQG917442:UQG918270 VAC917442:VAC918270 VJY917442:VJY918270 VTU917442:VTU918270 WDQ917442:WDQ918270 WNM917442:WNM918270 WXI917442:WXI918270 BG982978:BG983806 KW982978:KW983806 US982978:US983806 AEO982978:AEO983806 AOK982978:AOK983806 AYG982978:AYG983806 BIC982978:BIC983806 BRY982978:BRY983806 CBU982978:CBU983806 CLQ982978:CLQ983806 CVM982978:CVM983806 DFI982978:DFI983806 DPE982978:DPE983806 DZA982978:DZA983806 EIW982978:EIW983806 ESS982978:ESS983806 FCO982978:FCO983806 FMK982978:FMK983806 FWG982978:FWG983806 GGC982978:GGC983806 GPY982978:GPY983806 GZU982978:GZU983806 HJQ982978:HJQ983806 HTM982978:HTM983806 IDI982978:IDI983806 INE982978:INE983806 IXA982978:IXA983806 JGW982978:JGW983806 JQS982978:JQS983806 KAO982978:KAO983806 KKK982978:KKK983806 KUG982978:KUG983806 LEC982978:LEC983806 LNY982978:LNY983806 LXU982978:LXU983806 MHQ982978:MHQ983806 MRM982978:MRM983806 NBI982978:NBI983806 NLE982978:NLE983806 NVA982978:NVA983806 OEW982978:OEW983806 OOS982978:OOS983806 OYO982978:OYO983806 PIK982978:PIK983806 PSG982978:PSG983806 QCC982978:QCC983806 QLY982978:QLY983806 QVU982978:QVU983806 RFQ982978:RFQ983806 RPM982978:RPM983806 RZI982978:RZI983806 SJE982978:SJE983806 STA982978:STA983806 TCW982978:TCW983806 TMS982978:TMS983806 TWO982978:TWO983806 UGK982978:UGK983806 UQG982978:UQG983806 VAC982978:VAC983806 VJY982978:VJY983806 VTU982978:VTU983806 WDQ982978:WDQ983806 WNM982978:WNM983806 WXI982978:WXI983806 WXF982978:WXF983806 BD65474:BD66302 KT65474:KT66302 UP65474:UP66302 AEL65474:AEL66302 AOH65474:AOH66302 AYD65474:AYD66302 BHZ65474:BHZ66302 BRV65474:BRV66302 CBR65474:CBR66302 CLN65474:CLN66302 CVJ65474:CVJ66302 DFF65474:DFF66302 DPB65474:DPB66302 DYX65474:DYX66302 EIT65474:EIT66302 ESP65474:ESP66302 FCL65474:FCL66302 FMH65474:FMH66302 FWD65474:FWD66302 GFZ65474:GFZ66302 GPV65474:GPV66302 GZR65474:GZR66302 HJN65474:HJN66302 HTJ65474:HTJ66302 IDF65474:IDF66302 INB65474:INB66302 IWX65474:IWX66302 JGT65474:JGT66302 JQP65474:JQP66302 KAL65474:KAL66302 KKH65474:KKH66302 KUD65474:KUD66302 LDZ65474:LDZ66302 LNV65474:LNV66302 LXR65474:LXR66302 MHN65474:MHN66302 MRJ65474:MRJ66302 NBF65474:NBF66302 NLB65474:NLB66302 NUX65474:NUX66302 OET65474:OET66302 OOP65474:OOP66302 OYL65474:OYL66302 PIH65474:PIH66302 PSD65474:PSD66302 QBZ65474:QBZ66302 QLV65474:QLV66302 QVR65474:QVR66302 RFN65474:RFN66302 RPJ65474:RPJ66302 RZF65474:RZF66302 SJB65474:SJB66302 SSX65474:SSX66302 TCT65474:TCT66302 TMP65474:TMP66302 TWL65474:TWL66302 UGH65474:UGH66302 UQD65474:UQD66302 UZZ65474:UZZ66302 VJV65474:VJV66302 VTR65474:VTR66302 WDN65474:WDN66302 WNJ65474:WNJ66302 WXF65474:WXF66302 BD131010:BD131838 KT131010:KT131838 UP131010:UP131838 AEL131010:AEL131838 AOH131010:AOH131838 AYD131010:AYD131838 BHZ131010:BHZ131838 BRV131010:BRV131838 CBR131010:CBR131838 CLN131010:CLN131838 CVJ131010:CVJ131838 DFF131010:DFF131838 DPB131010:DPB131838 DYX131010:DYX131838 EIT131010:EIT131838 ESP131010:ESP131838 FCL131010:FCL131838 FMH131010:FMH131838 FWD131010:FWD131838 GFZ131010:GFZ131838 GPV131010:GPV131838 GZR131010:GZR131838 HJN131010:HJN131838 HTJ131010:HTJ131838 IDF131010:IDF131838 INB131010:INB131838 IWX131010:IWX131838 JGT131010:JGT131838 JQP131010:JQP131838 KAL131010:KAL131838 KKH131010:KKH131838 KUD131010:KUD131838 LDZ131010:LDZ131838 LNV131010:LNV131838 LXR131010:LXR131838 MHN131010:MHN131838 MRJ131010:MRJ131838 NBF131010:NBF131838 NLB131010:NLB131838 NUX131010:NUX131838 OET131010:OET131838 OOP131010:OOP131838 OYL131010:OYL131838 PIH131010:PIH131838 PSD131010:PSD131838 QBZ131010:QBZ131838 QLV131010:QLV131838 QVR131010:QVR131838 RFN131010:RFN131838 RPJ131010:RPJ131838 RZF131010:RZF131838 SJB131010:SJB131838 SSX131010:SSX131838 TCT131010:TCT131838 TMP131010:TMP131838 TWL131010:TWL131838 UGH131010:UGH131838 UQD131010:UQD131838 UZZ131010:UZZ131838 VJV131010:VJV131838 VTR131010:VTR131838 WDN131010:WDN131838 WNJ131010:WNJ131838 WXF131010:WXF131838 BD196546:BD197374 KT196546:KT197374 UP196546:UP197374 AEL196546:AEL197374 AOH196546:AOH197374 AYD196546:AYD197374 BHZ196546:BHZ197374 BRV196546:BRV197374 CBR196546:CBR197374 CLN196546:CLN197374 CVJ196546:CVJ197374 DFF196546:DFF197374 DPB196546:DPB197374 DYX196546:DYX197374 EIT196546:EIT197374 ESP196546:ESP197374 FCL196546:FCL197374 FMH196546:FMH197374 FWD196546:FWD197374 GFZ196546:GFZ197374 GPV196546:GPV197374 GZR196546:GZR197374 HJN196546:HJN197374 HTJ196546:HTJ197374 IDF196546:IDF197374 INB196546:INB197374 IWX196546:IWX197374 JGT196546:JGT197374 JQP196546:JQP197374 KAL196546:KAL197374 KKH196546:KKH197374 KUD196546:KUD197374 LDZ196546:LDZ197374 LNV196546:LNV197374 LXR196546:LXR197374 MHN196546:MHN197374 MRJ196546:MRJ197374 NBF196546:NBF197374 NLB196546:NLB197374 NUX196546:NUX197374 OET196546:OET197374 OOP196546:OOP197374 OYL196546:OYL197374 PIH196546:PIH197374 PSD196546:PSD197374 QBZ196546:QBZ197374 QLV196546:QLV197374 QVR196546:QVR197374 RFN196546:RFN197374 RPJ196546:RPJ197374 RZF196546:RZF197374 SJB196546:SJB197374 SSX196546:SSX197374 TCT196546:TCT197374 TMP196546:TMP197374 TWL196546:TWL197374 UGH196546:UGH197374 UQD196546:UQD197374 UZZ196546:UZZ197374 VJV196546:VJV197374 VTR196546:VTR197374 WDN196546:WDN197374 WNJ196546:WNJ197374 WXF196546:WXF197374 BD262082:BD262910 KT262082:KT262910 UP262082:UP262910 AEL262082:AEL262910 AOH262082:AOH262910 AYD262082:AYD262910 BHZ262082:BHZ262910 BRV262082:BRV262910 CBR262082:CBR262910 CLN262082:CLN262910 CVJ262082:CVJ262910 DFF262082:DFF262910 DPB262082:DPB262910 DYX262082:DYX262910 EIT262082:EIT262910 ESP262082:ESP262910 FCL262082:FCL262910 FMH262082:FMH262910 FWD262082:FWD262910 GFZ262082:GFZ262910 GPV262082:GPV262910 GZR262082:GZR262910 HJN262082:HJN262910 HTJ262082:HTJ262910 IDF262082:IDF262910 INB262082:INB262910 IWX262082:IWX262910 JGT262082:JGT262910 JQP262082:JQP262910 KAL262082:KAL262910 KKH262082:KKH262910 KUD262082:KUD262910 LDZ262082:LDZ262910 LNV262082:LNV262910 LXR262082:LXR262910 MHN262082:MHN262910 MRJ262082:MRJ262910 NBF262082:NBF262910 NLB262082:NLB262910 NUX262082:NUX262910 OET262082:OET262910 OOP262082:OOP262910 OYL262082:OYL262910 PIH262082:PIH262910 PSD262082:PSD262910 QBZ262082:QBZ262910 QLV262082:QLV262910 QVR262082:QVR262910 RFN262082:RFN262910 RPJ262082:RPJ262910 RZF262082:RZF262910 SJB262082:SJB262910 SSX262082:SSX262910 TCT262082:TCT262910 TMP262082:TMP262910 TWL262082:TWL262910 UGH262082:UGH262910 UQD262082:UQD262910 UZZ262082:UZZ262910 VJV262082:VJV262910 VTR262082:VTR262910 WDN262082:WDN262910 WNJ262082:WNJ262910 WXF262082:WXF262910 BD327618:BD328446 KT327618:KT328446 UP327618:UP328446 AEL327618:AEL328446 AOH327618:AOH328446 AYD327618:AYD328446 BHZ327618:BHZ328446 BRV327618:BRV328446 CBR327618:CBR328446 CLN327618:CLN328446 CVJ327618:CVJ328446 DFF327618:DFF328446 DPB327618:DPB328446 DYX327618:DYX328446 EIT327618:EIT328446 ESP327618:ESP328446 FCL327618:FCL328446 FMH327618:FMH328446 FWD327618:FWD328446 GFZ327618:GFZ328446 GPV327618:GPV328446 GZR327618:GZR328446 HJN327618:HJN328446 HTJ327618:HTJ328446 IDF327618:IDF328446 INB327618:INB328446 IWX327618:IWX328446 JGT327618:JGT328446 JQP327618:JQP328446 KAL327618:KAL328446 KKH327618:KKH328446 KUD327618:KUD328446 LDZ327618:LDZ328446 LNV327618:LNV328446 LXR327618:LXR328446 MHN327618:MHN328446 MRJ327618:MRJ328446 NBF327618:NBF328446 NLB327618:NLB328446 NUX327618:NUX328446 OET327618:OET328446 OOP327618:OOP328446 OYL327618:OYL328446 PIH327618:PIH328446 PSD327618:PSD328446 QBZ327618:QBZ328446 QLV327618:QLV328446 QVR327618:QVR328446 RFN327618:RFN328446 RPJ327618:RPJ328446 RZF327618:RZF328446 SJB327618:SJB328446 SSX327618:SSX328446 TCT327618:TCT328446 TMP327618:TMP328446 TWL327618:TWL328446 UGH327618:UGH328446 UQD327618:UQD328446 UZZ327618:UZZ328446 VJV327618:VJV328446 VTR327618:VTR328446 WDN327618:WDN328446 WNJ327618:WNJ328446 WXF327618:WXF328446 BD393154:BD393982 KT393154:KT393982 UP393154:UP393982 AEL393154:AEL393982 AOH393154:AOH393982 AYD393154:AYD393982 BHZ393154:BHZ393982 BRV393154:BRV393982 CBR393154:CBR393982 CLN393154:CLN393982 CVJ393154:CVJ393982 DFF393154:DFF393982 DPB393154:DPB393982 DYX393154:DYX393982 EIT393154:EIT393982 ESP393154:ESP393982 FCL393154:FCL393982 FMH393154:FMH393982 FWD393154:FWD393982 GFZ393154:GFZ393982 GPV393154:GPV393982 GZR393154:GZR393982 HJN393154:HJN393982 HTJ393154:HTJ393982 IDF393154:IDF393982 INB393154:INB393982 IWX393154:IWX393982 JGT393154:JGT393982 JQP393154:JQP393982 KAL393154:KAL393982 KKH393154:KKH393982 KUD393154:KUD393982 LDZ393154:LDZ393982 LNV393154:LNV393982 LXR393154:LXR393982 MHN393154:MHN393982 MRJ393154:MRJ393982 NBF393154:NBF393982 NLB393154:NLB393982 NUX393154:NUX393982 OET393154:OET393982 OOP393154:OOP393982 OYL393154:OYL393982 PIH393154:PIH393982 PSD393154:PSD393982 QBZ393154:QBZ393982 QLV393154:QLV393982 QVR393154:QVR393982 RFN393154:RFN393982 RPJ393154:RPJ393982 RZF393154:RZF393982 SJB393154:SJB393982 SSX393154:SSX393982 TCT393154:TCT393982 TMP393154:TMP393982 TWL393154:TWL393982 UGH393154:UGH393982 UQD393154:UQD393982 UZZ393154:UZZ393982 VJV393154:VJV393982 VTR393154:VTR393982 WDN393154:WDN393982 WNJ393154:WNJ393982 WXF393154:WXF393982 BD458690:BD459518 KT458690:KT459518 UP458690:UP459518 AEL458690:AEL459518 AOH458690:AOH459518 AYD458690:AYD459518 BHZ458690:BHZ459518 BRV458690:BRV459518 CBR458690:CBR459518 CLN458690:CLN459518 CVJ458690:CVJ459518 DFF458690:DFF459518 DPB458690:DPB459518 DYX458690:DYX459518 EIT458690:EIT459518 ESP458690:ESP459518 FCL458690:FCL459518 FMH458690:FMH459518 FWD458690:FWD459518 GFZ458690:GFZ459518 GPV458690:GPV459518 GZR458690:GZR459518 HJN458690:HJN459518 HTJ458690:HTJ459518 IDF458690:IDF459518 INB458690:INB459518 IWX458690:IWX459518 JGT458690:JGT459518 JQP458690:JQP459518 KAL458690:KAL459518 KKH458690:KKH459518 KUD458690:KUD459518 LDZ458690:LDZ459518 LNV458690:LNV459518 LXR458690:LXR459518 MHN458690:MHN459518 MRJ458690:MRJ459518 NBF458690:NBF459518 NLB458690:NLB459518 NUX458690:NUX459518 OET458690:OET459518 OOP458690:OOP459518 OYL458690:OYL459518 PIH458690:PIH459518 PSD458690:PSD459518 QBZ458690:QBZ459518 QLV458690:QLV459518 QVR458690:QVR459518 RFN458690:RFN459518 RPJ458690:RPJ459518 RZF458690:RZF459518 SJB458690:SJB459518 SSX458690:SSX459518 TCT458690:TCT459518 TMP458690:TMP459518 TWL458690:TWL459518 UGH458690:UGH459518 UQD458690:UQD459518 UZZ458690:UZZ459518 VJV458690:VJV459518 VTR458690:VTR459518 WDN458690:WDN459518 WNJ458690:WNJ459518 WXF458690:WXF459518 BD524226:BD525054 KT524226:KT525054 UP524226:UP525054 AEL524226:AEL525054 AOH524226:AOH525054 AYD524226:AYD525054 BHZ524226:BHZ525054 BRV524226:BRV525054 CBR524226:CBR525054 CLN524226:CLN525054 CVJ524226:CVJ525054 DFF524226:DFF525054 DPB524226:DPB525054 DYX524226:DYX525054 EIT524226:EIT525054 ESP524226:ESP525054 FCL524226:FCL525054 FMH524226:FMH525054 FWD524226:FWD525054 GFZ524226:GFZ525054 GPV524226:GPV525054 GZR524226:GZR525054 HJN524226:HJN525054 HTJ524226:HTJ525054 IDF524226:IDF525054 INB524226:INB525054 IWX524226:IWX525054 JGT524226:JGT525054 JQP524226:JQP525054 KAL524226:KAL525054 KKH524226:KKH525054 KUD524226:KUD525054 LDZ524226:LDZ525054 LNV524226:LNV525054 LXR524226:LXR525054 MHN524226:MHN525054 MRJ524226:MRJ525054 NBF524226:NBF525054 NLB524226:NLB525054 NUX524226:NUX525054 OET524226:OET525054 OOP524226:OOP525054 OYL524226:OYL525054 PIH524226:PIH525054 PSD524226:PSD525054 QBZ524226:QBZ525054 QLV524226:QLV525054 QVR524226:QVR525054 RFN524226:RFN525054 RPJ524226:RPJ525054 RZF524226:RZF525054 SJB524226:SJB525054 SSX524226:SSX525054 TCT524226:TCT525054 TMP524226:TMP525054 TWL524226:TWL525054 UGH524226:UGH525054 UQD524226:UQD525054 UZZ524226:UZZ525054 VJV524226:VJV525054 VTR524226:VTR525054 WDN524226:WDN525054 WNJ524226:WNJ525054 WXF524226:WXF525054 BD589762:BD590590 KT589762:KT590590 UP589762:UP590590 AEL589762:AEL590590 AOH589762:AOH590590 AYD589762:AYD590590 BHZ589762:BHZ590590 BRV589762:BRV590590 CBR589762:CBR590590 CLN589762:CLN590590 CVJ589762:CVJ590590 DFF589762:DFF590590 DPB589762:DPB590590 DYX589762:DYX590590 EIT589762:EIT590590 ESP589762:ESP590590 FCL589762:FCL590590 FMH589762:FMH590590 FWD589762:FWD590590 GFZ589762:GFZ590590 GPV589762:GPV590590 GZR589762:GZR590590 HJN589762:HJN590590 HTJ589762:HTJ590590 IDF589762:IDF590590 INB589762:INB590590 IWX589762:IWX590590 JGT589762:JGT590590 JQP589762:JQP590590 KAL589762:KAL590590 KKH589762:KKH590590 KUD589762:KUD590590 LDZ589762:LDZ590590 LNV589762:LNV590590 LXR589762:LXR590590 MHN589762:MHN590590 MRJ589762:MRJ590590 NBF589762:NBF590590 NLB589762:NLB590590 NUX589762:NUX590590 OET589762:OET590590 OOP589762:OOP590590 OYL589762:OYL590590 PIH589762:PIH590590 PSD589762:PSD590590 QBZ589762:QBZ590590 QLV589762:QLV590590 QVR589762:QVR590590 RFN589762:RFN590590 RPJ589762:RPJ590590 RZF589762:RZF590590 SJB589762:SJB590590 SSX589762:SSX590590 TCT589762:TCT590590 TMP589762:TMP590590 TWL589762:TWL590590 UGH589762:UGH590590 UQD589762:UQD590590 UZZ589762:UZZ590590 VJV589762:VJV590590 VTR589762:VTR590590 WDN589762:WDN590590 WNJ589762:WNJ590590 WXF589762:WXF590590 BD655298:BD656126 KT655298:KT656126 UP655298:UP656126 AEL655298:AEL656126 AOH655298:AOH656126 AYD655298:AYD656126 BHZ655298:BHZ656126 BRV655298:BRV656126 CBR655298:CBR656126 CLN655298:CLN656126 CVJ655298:CVJ656126 DFF655298:DFF656126 DPB655298:DPB656126 DYX655298:DYX656126 EIT655298:EIT656126 ESP655298:ESP656126 FCL655298:FCL656126 FMH655298:FMH656126 FWD655298:FWD656126 GFZ655298:GFZ656126 GPV655298:GPV656126 GZR655298:GZR656126 HJN655298:HJN656126 HTJ655298:HTJ656126 IDF655298:IDF656126 INB655298:INB656126 IWX655298:IWX656126 JGT655298:JGT656126 JQP655298:JQP656126 KAL655298:KAL656126 KKH655298:KKH656126 KUD655298:KUD656126 LDZ655298:LDZ656126 LNV655298:LNV656126 LXR655298:LXR656126 MHN655298:MHN656126 MRJ655298:MRJ656126 NBF655298:NBF656126 NLB655298:NLB656126 NUX655298:NUX656126 OET655298:OET656126 OOP655298:OOP656126 OYL655298:OYL656126 PIH655298:PIH656126 PSD655298:PSD656126 QBZ655298:QBZ656126 QLV655298:QLV656126 QVR655298:QVR656126 RFN655298:RFN656126 RPJ655298:RPJ656126 RZF655298:RZF656126 SJB655298:SJB656126 SSX655298:SSX656126 TCT655298:TCT656126 TMP655298:TMP656126 TWL655298:TWL656126 UGH655298:UGH656126 UQD655298:UQD656126 UZZ655298:UZZ656126 VJV655298:VJV656126 VTR655298:VTR656126 WDN655298:WDN656126 WNJ655298:WNJ656126 WXF655298:WXF656126 BD720834:BD721662 KT720834:KT721662 UP720834:UP721662 AEL720834:AEL721662 AOH720834:AOH721662 AYD720834:AYD721662 BHZ720834:BHZ721662 BRV720834:BRV721662 CBR720834:CBR721662 CLN720834:CLN721662 CVJ720834:CVJ721662 DFF720834:DFF721662 DPB720834:DPB721662 DYX720834:DYX721662 EIT720834:EIT721662 ESP720834:ESP721662 FCL720834:FCL721662 FMH720834:FMH721662 FWD720834:FWD721662 GFZ720834:GFZ721662 GPV720834:GPV721662 GZR720834:GZR721662 HJN720834:HJN721662 HTJ720834:HTJ721662 IDF720834:IDF721662 INB720834:INB721662 IWX720834:IWX721662 JGT720834:JGT721662 JQP720834:JQP721662 KAL720834:KAL721662 KKH720834:KKH721662 KUD720834:KUD721662 LDZ720834:LDZ721662 LNV720834:LNV721662 LXR720834:LXR721662 MHN720834:MHN721662 MRJ720834:MRJ721662 NBF720834:NBF721662 NLB720834:NLB721662 NUX720834:NUX721662 OET720834:OET721662 OOP720834:OOP721662 OYL720834:OYL721662 PIH720834:PIH721662 PSD720834:PSD721662 QBZ720834:QBZ721662 QLV720834:QLV721662 QVR720834:QVR721662 RFN720834:RFN721662 RPJ720834:RPJ721662 RZF720834:RZF721662 SJB720834:SJB721662 SSX720834:SSX721662 TCT720834:TCT721662 TMP720834:TMP721662 TWL720834:TWL721662 UGH720834:UGH721662 UQD720834:UQD721662 UZZ720834:UZZ721662 VJV720834:VJV721662 VTR720834:VTR721662 WDN720834:WDN721662 WNJ720834:WNJ721662 WXF720834:WXF721662 BD786370:BD787198 KT786370:KT787198 UP786370:UP787198 AEL786370:AEL787198 AOH786370:AOH787198 AYD786370:AYD787198 BHZ786370:BHZ787198 BRV786370:BRV787198 CBR786370:CBR787198 CLN786370:CLN787198 CVJ786370:CVJ787198 DFF786370:DFF787198 DPB786370:DPB787198 DYX786370:DYX787198 EIT786370:EIT787198 ESP786370:ESP787198 FCL786370:FCL787198 FMH786370:FMH787198 FWD786370:FWD787198 GFZ786370:GFZ787198 GPV786370:GPV787198 GZR786370:GZR787198 HJN786370:HJN787198 HTJ786370:HTJ787198 IDF786370:IDF787198 INB786370:INB787198 IWX786370:IWX787198 JGT786370:JGT787198 JQP786370:JQP787198 KAL786370:KAL787198 KKH786370:KKH787198 KUD786370:KUD787198 LDZ786370:LDZ787198 LNV786370:LNV787198 LXR786370:LXR787198 MHN786370:MHN787198 MRJ786370:MRJ787198 NBF786370:NBF787198 NLB786370:NLB787198 NUX786370:NUX787198 OET786370:OET787198 OOP786370:OOP787198 OYL786370:OYL787198 PIH786370:PIH787198 PSD786370:PSD787198 QBZ786370:QBZ787198 QLV786370:QLV787198 QVR786370:QVR787198 RFN786370:RFN787198 RPJ786370:RPJ787198 RZF786370:RZF787198 SJB786370:SJB787198 SSX786370:SSX787198 TCT786370:TCT787198 TMP786370:TMP787198 TWL786370:TWL787198 UGH786370:UGH787198 UQD786370:UQD787198 UZZ786370:UZZ787198 VJV786370:VJV787198 VTR786370:VTR787198 WDN786370:WDN787198 WNJ786370:WNJ787198 WXF786370:WXF787198 BD851906:BD852734 KT851906:KT852734 UP851906:UP852734 AEL851906:AEL852734 AOH851906:AOH852734 AYD851906:AYD852734 BHZ851906:BHZ852734 BRV851906:BRV852734 CBR851906:CBR852734 CLN851906:CLN852734 CVJ851906:CVJ852734 DFF851906:DFF852734 DPB851906:DPB852734 DYX851906:DYX852734 EIT851906:EIT852734 ESP851906:ESP852734 FCL851906:FCL852734 FMH851906:FMH852734 FWD851906:FWD852734 GFZ851906:GFZ852734 GPV851906:GPV852734 GZR851906:GZR852734 HJN851906:HJN852734 HTJ851906:HTJ852734 IDF851906:IDF852734 INB851906:INB852734 IWX851906:IWX852734 JGT851906:JGT852734 JQP851906:JQP852734 KAL851906:KAL852734 KKH851906:KKH852734 KUD851906:KUD852734 LDZ851906:LDZ852734 LNV851906:LNV852734 LXR851906:LXR852734 MHN851906:MHN852734 MRJ851906:MRJ852734 NBF851906:NBF852734 NLB851906:NLB852734 NUX851906:NUX852734 OET851906:OET852734 OOP851906:OOP852734 OYL851906:OYL852734 PIH851906:PIH852734 PSD851906:PSD852734 QBZ851906:QBZ852734 QLV851906:QLV852734 QVR851906:QVR852734 RFN851906:RFN852734 RPJ851906:RPJ852734 RZF851906:RZF852734 SJB851906:SJB852734 SSX851906:SSX852734 TCT851906:TCT852734 TMP851906:TMP852734 TWL851906:TWL852734 UGH851906:UGH852734 UQD851906:UQD852734 UZZ851906:UZZ852734 VJV851906:VJV852734 VTR851906:VTR852734 WDN851906:WDN852734 WNJ851906:WNJ852734 WXF851906:WXF852734 BD917442:BD918270 KT917442:KT918270 UP917442:UP918270 AEL917442:AEL918270 AOH917442:AOH918270 AYD917442:AYD918270 BHZ917442:BHZ918270 BRV917442:BRV918270 CBR917442:CBR918270 CLN917442:CLN918270 CVJ917442:CVJ918270 DFF917442:DFF918270 DPB917442:DPB918270 DYX917442:DYX918270 EIT917442:EIT918270 ESP917442:ESP918270 FCL917442:FCL918270 FMH917442:FMH918270 FWD917442:FWD918270 GFZ917442:GFZ918270 GPV917442:GPV918270 GZR917442:GZR918270 HJN917442:HJN918270 HTJ917442:HTJ918270 IDF917442:IDF918270 INB917442:INB918270 IWX917442:IWX918270 JGT917442:JGT918270 JQP917442:JQP918270 KAL917442:KAL918270 KKH917442:KKH918270 KUD917442:KUD918270 LDZ917442:LDZ918270 LNV917442:LNV918270 LXR917442:LXR918270 MHN917442:MHN918270 MRJ917442:MRJ918270 NBF917442:NBF918270 NLB917442:NLB918270 NUX917442:NUX918270 OET917442:OET918270 OOP917442:OOP918270 OYL917442:OYL918270 PIH917442:PIH918270 PSD917442:PSD918270 QBZ917442:QBZ918270 QLV917442:QLV918270 QVR917442:QVR918270 RFN917442:RFN918270 RPJ917442:RPJ918270 RZF917442:RZF918270 SJB917442:SJB918270 SSX917442:SSX918270 TCT917442:TCT918270 TMP917442:TMP918270 TWL917442:TWL918270 UGH917442:UGH918270 UQD917442:UQD918270 UZZ917442:UZZ918270 VJV917442:VJV918270 VTR917442:VTR918270 WDN917442:WDN918270 WNJ917442:WNJ918270 WXF917442:WXF918270 BD982978:BD983806 KT982978:KT983806 UP982978:UP983806 AEL982978:AEL983806 AOH982978:AOH983806 AYD982978:AYD983806 BHZ982978:BHZ983806 BRV982978:BRV983806 CBR982978:CBR983806 CLN982978:CLN983806 CVJ982978:CVJ983806 DFF982978:DFF983806 DPB982978:DPB983806 DYX982978:DYX983806 EIT982978:EIT983806 ESP982978:ESP983806 FCL982978:FCL983806 FMH982978:FMH983806 FWD982978:FWD983806 GFZ982978:GFZ983806 GPV982978:GPV983806 GZR982978:GZR983806 HJN982978:HJN983806 HTJ982978:HTJ983806 IDF982978:IDF983806 INB982978:INB983806 IWX982978:IWX983806 JGT982978:JGT983806 JQP982978:JQP983806 KAL982978:KAL983806 KKH982978:KKH983806 KUD982978:KUD983806 LDZ982978:LDZ983806 LNV982978:LNV983806 LXR982978:LXR983806 MHN982978:MHN983806 MRJ982978:MRJ983806 NBF982978:NBF983806 NLB982978:NLB983806 NUX982978:NUX983806 OET982978:OET983806 OOP982978:OOP983806 OYL982978:OYL983806 PIH982978:PIH983806 PSD982978:PSD983806 QBZ982978:QBZ983806 QLV982978:QLV983806 QVR982978:QVR983806 RFN982978:RFN983806 RPJ982978:RPJ983806 RZF982978:RZF983806 SJB982978:SJB983806 SSX982978:SSX983806 TCT982978:TCT983806 TMP982978:TMP983806 TWL982978:TWL983806 UGH982978:UGH983806 UQD982978:UQD983806 UZZ982978:UZZ983806 VJV982978:VJV983806 VTR982978:VTR983806 WDN982978:WDN983806 WNJ982978:WNJ983806 BJ9 BJ78 WXI9 WXI78 WNM9 WNM78 WDQ9 WDQ78 VTU9 VTU78 VJY9 VJY78 VAC9 VAC78 UQG9 UQG78 UGK9 UGK78 TWO9 TWO78 TMS9 TMS78 TCW9 TCW78 STA9 STA78 SJE9 SJE78 RZI9 RZI78 RPM9 RPM78 RFQ9 RFQ78 QVU9 QVU78 QLY9 QLY78 QCC9 QCC78 PSG9 PSG78 PIK9 PIK78 OYO9 OYO78 OOS9 OOS78 OEW9 OEW78 NVA9 NVA78 NLE9 NLE78 NBI9 NBI78 MRM9 MRM78 MHQ9 MHQ78 LXU9 LXU78 LNY9 LNY78 LEC9 LEC78 KUG9 KUG78 KKK9 KKK78 KAO9 KAO78 JQS9 JQS78 JGW9 JGW78 IXA9 IXA78 INE9 INE78 IDI9 IDI78 HTM9 HTM78 HJQ9 HJQ78 GZU9 GZU78 GPY9 GPY78 GGC9 GGC78 FWG9 FWG78 FMK9 FMK78 FCO9 FCO78 ESS9 ESS78 EIW9 EIW78 DZA9 DZA78 DPE9 DPE78 DFI9 DFI78 CVM9 CVM78 CLQ9 CLQ78 CBU9 CBU78 BRY9 BRY78 BIC9 BIC78 AYG9 AYG78 AOK9 AOK78 AEO9 AEO78 US9 US78 KW9 KW78 WXL9 WXL78 WNP9 WNP78 WDT9 WDT78 VTX9 VTX78 VKB9 VKB78 VAF9 VAF78 UQJ9 UQJ78 UGN9 UGN78 TWR9 TWR78 TMV9 TMV78 TCZ9 TCZ78 STD9 STD78 SJH9 SJH78 RZL9 RZL78 RPP9 RPP78 RFT9 RFT78 QVX9 QVX78 QMB9 QMB78 QCF9 QCF78 PSJ9 PSJ78 PIN9 PIN78 OYR9 OYR78 OOV9 OOV78 OEZ9 OEZ78 NVD9 NVD78 NLH9 NLH78 NBL9 NBL78 MRP9 MRP78 MHT9 MHT78 LXX9 LXX78 LOB9 LOB78 LEF9 LEF78 KUJ9 KUJ78 KKN9 KKN78 KAR9 KAR78 JQV9 JQV78 JGZ9 JGZ78 IXD9 IXD78 INH9 INH78 IDL9 IDL78 HTP9 HTP78 HJT9 HJT78 GZX9 GZX78 GQB9 GQB78 GGF9 GGF78 FWJ9 FWJ78 FMN9 FMN78 FCR9 FCR78 ESV9 ESV78 EIZ9 EIZ78 DZD9 DZD78 DPH9 DPH78 DFL9 DFL78 CVP9 CVP78 CLT9 CLT78 CBX9 CBX78 BSB9 BSB78 BIF9 BIF78 AYJ9 AYJ78 AON9 AON78 AER9 AER78 UV9 UV78 KZ9 KZ78 WXF9 WXF78 WNJ9 WNJ78 WDN9 WDN78 VTR9 VTR78 VJV9 VJV78 UZZ9 UZZ78 UQD9 UQD78 UGH9 UGH78 TWL9 TWL78 TMP9 TMP78 TCT9 TCT78 SSX9 SSX78 SJB9 SJB78 RZF9 RZF78 RPJ9 RPJ78 RFN9 RFN78 QVR9 QVR78 QLV9 QLV78 QBZ9 QBZ78 PSD9 PSD78 PIH9 PIH78 OYL9 OYL78 OOP9 OOP78 OET9 OET78 NUX9 NUX78 NLB9 NLB78 NBF9 NBF78 MRJ9 MRJ78 MHN9 MHN78 LXR9 LXR78 LNV9 LNV78 LDZ9 LDZ78 KUD9 KUD78 KKH9 KKH78 KAL9 KAL78 JQP9 JQP78 JGT9 JGT78 IWX9 IWX78 INB9 INB78 IDF9 IDF78 HTJ9 HTJ78 HJN9 HJN78 GZR9 GZR78 GPV9 GPV78 GFZ9 GFZ78 FWD9 FWD78 FMH9 FMH78 FCL9 FCL78 ESP9 ESP78 EIT9 EIT78 DYX9 DYX78 DPB9 DPB78 DFF9 DFF78 CVJ9 CVJ78 CLN9 CLN78 CBR9 CBR78 BRV9 BRV78 BHZ9 BHZ78 AYD9 AYD78 AOH9 AOH78 AEL9 AEL78 UP9 UP78 KT9 KT78 BG9 BD9 BD78 BG78 VJY171:VJY766 VAC171:VAC766 UQG171:UQG766 UGK171:UGK766 TWO171:TWO766 TMS171:TMS766 TCW171:TCW766 STA171:STA766 SJE171:SJE766 RZI171:RZI766 RPM171:RPM766 RFQ171:RFQ766 QVU171:QVU766 QLY171:QLY766 QCC171:QCC766 PSG171:PSG766 PIK171:PIK766 OYO171:OYO766 OOS171:OOS766 OEW171:OEW766 NVA171:NVA766 NLE171:NLE766 NBI171:NBI766 MRM171:MRM766 MHQ171:MHQ766 LXU171:LXU766 LNY171:LNY766 LEC171:LEC766 KUG171:KUG766 KKK171:KKK766 KAO171:KAO766 JQS171:JQS766 JGW171:JGW766 IXA171:IXA766 INE171:INE766 IDI171:IDI766 HTM171:HTM766 HJQ171:HJQ766 GZU171:GZU766 GPY171:GPY766 GGC171:GGC766 FWG171:FWG766 FMK171:FMK766 FCO171:FCO766 ESS171:ESS766 EIW171:EIW766 DZA171:DZA766 DPE171:DPE766 DFI171:DFI766 CVM171:CVM766 CLQ171:CLQ766 CBU171:CBU766 BRY171:BRY766 BIC171:BIC766 AYG171:AYG766 AOK171:AOK766 AEO171:AEO766 US171:US766 KW171:KW766 WXL171:WXL768 WNP171:WNP768 WDT171:WDT768 VTX171:VTX768 VKB171:VKB768 VAF171:VAF768 UQJ171:UQJ768 UGN171:UGN768 TWR171:TWR768 TMV171:TMV768 TCZ171:TCZ768 STD171:STD768 SJH171:SJH768 RZL171:RZL768 RPP171:RPP768 RFT171:RFT768 QVX171:QVX768 QMB171:QMB768 QCF171:QCF768 PSJ171:PSJ768 PIN171:PIN768 OYR171:OYR768 OOV171:OOV768 OEZ171:OEZ768 NVD171:NVD768 NLH171:NLH768 NBL171:NBL768 MRP171:MRP768 MHT171:MHT768 LXX171:LXX768 LOB171:LOB768 LEF171:LEF768 KUJ171:KUJ768 KKN171:KKN768 KAR171:KAR768 JQV171:JQV768 JGZ171:JGZ768 IXD171:IXD768 INH171:INH768 IDL171:IDL768 HTP171:HTP768 HJT171:HJT768 GZX171:GZX768 GQB171:GQB768 GGF171:GGF768 FWJ171:FWJ768 FMN171:FMN768 FCR171:FCR768 ESV171:ESV768 EIZ171:EIZ768 DZD171:DZD768 DPH171:DPH768 DFL171:DFL768 CVP171:CVP768 CLT171:CLT768 CBX171:CBX768 BSB171:BSB768 BIF171:BIF768 AYJ171:AYJ768 AON171:AON768 AER171:AER768 UV171:UV768 KZ171:KZ768 WXF171:WXF766 WNJ171:WNJ766 WDN171:WDN766 VTR171:VTR766 VJV171:VJV766 UZZ171:UZZ766 UQD171:UQD766 UGH171:UGH766 TWL171:TWL766 TMP171:TMP766 TCT171:TCT766 SSX171:SSX766 SJB171:SJB766 RZF171:RZF766 RPJ171:RPJ766 RFN171:RFN766 QVR171:QVR766 QLV171:QLV766 QBZ171:QBZ766 PSD171:PSD766 PIH171:PIH766 OYL171:OYL766 OOP171:OOP766 OET171:OET766 NUX171:NUX766 NLB171:NLB766 NBF171:NBF766 MRJ171:MRJ766 MHN171:MHN766 LXR171:LXR766 LNV171:LNV766 LDZ171:LDZ766 KUD171:KUD766 KKH171:KKH766 KAL171:KAL766 JQP171:JQP766 JGT171:JGT766 IWX171:IWX766 INB171:INB766 IDF171:IDF766 HTJ171:HTJ766 HJN171:HJN766 GZR171:GZR766 GPV171:GPV766 GFZ171:GFZ766 FWD171:FWD766 FMH171:FMH766 FCL171:FCL766 ESP171:ESP766 EIT171:EIT766 DYX171:DYX766 DPB171:DPB766 DFF171:DFF766 CVJ171:CVJ766 CLN171:CLN766 CBR171:CBR766 BRV171:BRV766 BHZ171:BHZ766 AYD171:AYD766 AOH171:AOH766 AEL171:AEL766 UP171:UP766 KT171:KT766 WXI171:WXI766 WNM171:WNM766 WDQ171:WDQ766 VTS168:VTS170 VJW168:VJW170 VAA168:VAA170 UQE168:UQE170 UGI168:UGI170 TWM168:TWM170 TMQ168:TMQ170 TCU168:TCU170 SSY168:SSY170 SJC168:SJC170 RZG168:RZG170 RPK168:RPK170 RFO168:RFO170 QVS168:QVS170 QLW168:QLW170 QCA168:QCA170 PSE168:PSE170 PII168:PII170 OYM168:OYM170 OOQ168:OOQ170 OEU168:OEU170 NUY168:NUY170 NLC168:NLC170 NBG168:NBG170 MRK168:MRK170 MHO168:MHO170 LXS168:LXS170 LNW168:LNW170 LEA168:LEA170 KUE168:KUE170 KKI168:KKI170 KAM168:KAM170 JQQ168:JQQ170 JGU168:JGU170 IWY168:IWY170 INC168:INC170 IDG168:IDG170 HTK168:HTK170 HJO168:HJO170 GZS168:GZS170 GPW168:GPW170 GGA168:GGA170 FWE168:FWE170 FMI168:FMI170 FCM168:FCM170 ESQ168:ESQ170 EIU168:EIU170 DYY168:DYY170 DPC168:DPC170 DFG168:DFG170 CVK168:CVK170 CLO168:CLO170 CBS168:CBS170 BRW168:BRW170 BIA168:BIA170 AYE168:AYE170 AOI168:AOI170 AEM168:AEM170 UQ168:UQ170 KU168:KU170 WXJ168:WXJ170 WNN168:WNN170 WDR168:WDR170 VTV168:VTV170 VJZ168:VJZ170 VAD168:VAD170 UQH168:UQH170 UGL168:UGL170 TWP168:TWP170 TMT168:TMT170 TCX168:TCX170 STB168:STB170 SJF168:SJF170 RZJ168:RZJ170 RPN168:RPN170 RFR168:RFR170 QVV168:QVV170 QLZ168:QLZ170 QCD168:QCD170 PSH168:PSH170 PIL168:PIL170 OYP168:OYP170 OOT168:OOT170 OEX168:OEX170 NVB168:NVB170 NLF168:NLF170 NBJ168:NBJ170 MRN168:MRN170 MHR168:MHR170 LXV168:LXV170 LNZ168:LNZ170 LED168:LED170 KUH168:KUH170 KKL168:KKL170 KAP168:KAP170 JQT168:JQT170 JGX168:JGX170 IXB168:IXB170 INF168:INF170 IDJ168:IDJ170 HTN168:HTN170 HJR168:HJR170 GZV168:GZV170 GPZ168:GPZ170 GGD168:GGD170 FWH168:FWH170 FML168:FML170 FCP168:FCP170 EST168:EST170 EIX168:EIX170 DZB168:DZB170 DPF168:DPF170 DFJ168:DFJ170 CVN168:CVN170 CLR168:CLR170 CBV168:CBV170 BRZ168:BRZ170 BID168:BID170 AYH168:AYH170 AOL168:AOL170 AEP168:AEP170 UT168:UT170 KX168:KX170 WXD168:WXD170 WNH168:WNH170 WDL168:WDL170 VTP168:VTP170 VJT168:VJT170 UZX168:UZX170 UQB168:UQB170 UGF168:UGF170 TWJ168:TWJ170 TMN168:TMN170 TCR168:TCR170 SSV168:SSV170 SIZ168:SIZ170 RZD168:RZD170 RPH168:RPH170 RFL168:RFL170 QVP168:QVP170 QLT168:QLT170 QBX168:QBX170 PSB168:PSB170 PIF168:PIF170 OYJ168:OYJ170 OON168:OON170 OER168:OER170 NUV168:NUV170 NKZ168:NKZ170 NBD168:NBD170 MRH168:MRH170 MHL168:MHL170 LXP168:LXP170 LNT168:LNT170 LDX168:LDX170 KUB168:KUB170 KKF168:KKF170 KAJ168:KAJ170 JQN168:JQN170 JGR168:JGR170 IWV168:IWV170 IMZ168:IMZ170 IDD168:IDD170 HTH168:HTH170 HJL168:HJL170 GZP168:GZP170 GPT168:GPT170 GFX168:GFX170 FWB168:FWB170 FMF168:FMF170 FCJ168:FCJ170 ESN168:ESN170 EIR168:EIR170 DYV168:DYV170 DOZ168:DOZ170 DFD168:DFD170 CVH168:CVH170 CLL168:CLL170 CBP168:CBP170 BRT168:BRT170 BHX168:BHX170 AYB168:AYB170 AOF168:AOF170 AEJ168:AEJ170 UN168:UN170 KR168:KR170 WXG168:WXG170 WNK168:WNK170 VTU171:VTU766 BD167:BD766 BF112:BF133 UQC140 BK137 BH10:BH18 BH21 BH24:BH25 BH28 BH31:BH40 UPR76 UFV76 TVZ76 TMD76 TCH76 SSL76 SIP76 RYT76 ROX76 RFB76 QVF76 QLJ76 QBN76 PRR76 PHV76 OXZ76 OOD76 OEH76 NUL76 NKP76 NAT76 MQX76 MHB76 LXF76 LNJ76 LDN76 KTR76 KJV76 JZZ76 JQD76 JGH76 IWL76 IMP76 ICT76 HSX76 HJB76 GZF76 GPJ76 GFN76 FVR76 FLV76 FBZ76 ESD76 EIH76 DYL76 DOP76 DET76 CUX76 CLB76 CBF76 BRJ76 BHN76 AXR76 WWW76 WNA76 WDE76 VTI76 VJM76 UZQ76 UPU76 UFY76 TWC76 TMG76 TCK76 SSO76 SIS76 RYW76 RPA76 RFE76 QVI76 QLM76 QBQ76 PRU76 PHY76 OYC76 OOG76 OEK76 NUO76 NKS76 NAW76 MRA76 MHE76 LXI76 LNM76 LDQ76 KTU76 KJY76 KAC76 JQG76 JGK76 IWO76 IMS76 ICW76 HTA76 HJE76 GZI76 GPM76 GFQ76 FVU76 FLY76 FCC76 ESG76 EIK76 DYO76 DOS76 DEW76 CVA76 CLE76 CBI76 BRM76 BHQ76 AXU76 ANY76 KK76 UG76 AEC76 WWZ76 WND76 WDH76 VTL76 VJP76 UZT76 UPX76 UGB76 TWF76 TMJ76 TCN76 SSR76 SIV76 RYZ76 RPD76 RFH76 QVL76 QLP76 QBT76 PRX76 PIB76 OYF76 OOJ76 OEN76 NUR76 NKV76 NAZ76 MRD76 MHH76 LXL76 LNP76 LDT76 KTX76 KKB76 KAF76 JQJ76 JGN76 IWR76 IMV76 ICZ76 HTD76 HJH76 GZL76 GPP76 GFT76 FVX76 FMB76 FCF76 ESJ76 EIN76 DYR76 DOV76 DEZ76 CVD76 CLH76 CBL76 BRP76 BHT76 AXX76 AOB76 AEF76 UJ76 KN76 ANV76 ADZ76 UD76 KH76 WWT76 WMX76 WDB76 BK76:BK77 BE160:BE161 VTF76 VTP89 VJT89 UZX89 UQB89 UGF89 TWJ89 TMN89 TCR89 SSV89 SIZ89 RZD89 RPH89 RFL89 QVP89 QLT89 QBX89 PSB89 PIF89 OYJ89 OON89 OER89 NUV89 NKZ89 NBD89 MRH89 MHL89 LXP89 LNT89 LDX89 KUB89 KKF89 KAJ89 JQN89 JGR89 IWV89 IMZ89 IDD89 HTH89 HJL89 GZP89 GPT89 GFX89 FWB89 FMF89 FCJ89 ESN89 EIR89 DYV89 DOZ89 DFD89 CVH89 CLL89 CBP89 BRT89 BHX89 AYB89 AOF89 AEJ89 UN89 KR89 BG89:BG90 WXG89 WNK89 WDO89 VTS89 VJW89 VAA89 UQE89 UGI89 TWM89 TMQ89 TCU89 SSY89 SJC89 RZG89 RPK89 RFO89 QVS89 QLW89 QCA89 PSE89 PII89 OYM89 OOQ89 OEU89 NUY89 NLC89 NBG89 MRK89 MHO89 LXS89 LNW89 LEA89 KUE89 KKI89 KAM89 JQQ89 JGU89 IWY89 INC89 IDG89 HTK89 HJO89 GZS89 GPW89 GGA89 FWE89 FMI89 FCM89 ESQ89 EIU89 DYY89 DPC89 DFG89 CVK89 CLO89 CBS89 BRW89 BIA89 AYE89 AOI89 AEM89 UQ89 KU89 BJ89:BJ90 WXJ89 WNN89 WDR89 VTV89 VJZ89 VAD89 UQH89 UGL89 TWP89 TMT89 TCX89 STB89 SJF89 RZJ89 RPN89 RFR89 QVV89 QLZ89 QCD89 PSH89 PIL89 OYP89 OOT89 OEX89 NVB89 NLF89 NBJ89 MRN89 MHR89 LXV89 LNZ89 LED89 KUH89 KKL89 KAP89 JQT89 JGX89 IXB89 INF89 IDJ89 HTN89 HJR89 GZV89 GPZ89 GGD89 FWH89 FML89 FCP89 EST89 EIX89 DZB89 DPF89 DFJ89 CVN89 CLR89 CBV89 BRZ89 BID89 AYH89 AOL89 AEP89 UT89 KX89 WXD89 WDA90 BL30 WNH89 BD83 BG83 BD135:BD137 AX136:AX137 BG167:BG766 BE80:BE82 BD139 WNK139 WXG139 KR139 UN139 AEJ139 AOF139 AYB139 BHX139 BRT139 CBP139 CLL139 CVH139 DFD139 DOZ139 DYV139 EIR139 ESN139 FCJ139 FMF139 FWB139 GFX139 GPT139 GZP139 HJL139 HTH139 IDD139 IMZ139 IWV139 JGR139 JQN139 KAJ139 KKF139 KUB139 LDX139 LNT139 LXP139 MHL139 MRH139 NBD139 NKZ139 NUV139 OER139 OON139 OYJ139 PIF139 PSB139 QBX139 QLT139 QVP139 RFL139 RPH139 RZD139 SIZ139 SSV139 TCR139 TMN139 TWJ139 UGF139 UQB139 UZX139 VJT139 VTP139 WDL139 WNH139 WXD139 KX139 UT139 AEP139 AOL139 AYH139 BID139 BRZ139 CBV139 CLR139 CVN139 DFJ139 DPF139 DZB139 EIX139 EST139 FCP139 FML139 FWH139 GGD139 GPZ139 GZV139 HJR139 HTN139 IDJ139 INF139 IXB139 JGX139 JQT139 KAP139 KKL139 KUH139 LED139 LNZ139 LXV139 MHR139 MRN139 NBJ139 NLF139 NVB139 OEX139 OOT139 OYP139 PIL139 PSH139 QCD139 QLZ139 QVV139 RFR139 RPN139 RZJ139 SJF139 STB139 TCX139 TMT139 TWP139 UGL139 UQH139 VAD139 VJZ139 VTV139 WDR139 WNN139 WXJ139 KU139 UQ139 AEM139 AOI139 AYE139 BIA139 BRW139 CBS139 CLO139 CVK139 DFG139 DPC139 DYY139 EIU139 ESQ139 FCM139 FMI139 FWE139 GGA139 GPW139 GZS139 HJO139 HTK139 IDG139 INC139 IWY139 JGU139 JQQ139 KAM139 KKI139 KUE139 LEA139 LNW139 LXS139 MHO139 MRK139 NBG139 NLC139 NUY139 OEU139 OOQ139 OYM139 PII139 PSE139 QCA139 QLW139 QVS139 RFO139 RPK139 RZG139 SJC139 SSY139 TCU139 TMQ139 TWM139 UGI139 UQE139 VAA139 VJW139 VTS139 WDO139 BJ139 WDO168:WDO170 BF140:BF142 AEN88 BJ111 BJ167:BJ768 BHZ54 BRV54 CBR54 CLN54 CVJ54 DFF54 DPB54 DYX54 EIT54 ESP54 FCL54 FMH54 FWD54 GFZ54 GPV54 GZR54 HJN54 HTJ54 IDF54 INB54 IWX54 JGT54 JQP54 KAL54 KKH54 KUD54 LDZ54 LNV54 LXR54 MHN54 MRJ54 NBF54 NLB54 NUX54 OET54 OOP54 OYL54 PIH54 PSD54 QBZ54 QLV54 QVR54 RFN54 RPJ54 RZF54 SJB54 SSX54 TCT54 TMP54 TWL54 UGH54 UQD54 UZZ54 VJV54 VTR54 WDN54 WNJ54 WXF54 KT54 UP54 AEL54 AYD54 AOH54 KZ54 UV54 AER54 AON54 AYJ54 BIF54 BSB54 CBX54 CLT54 CVP54 DFL54 DPH54 DZD54 EIZ54 ESV54 FCR54 FMN54 FWJ54 GGF54 GQB54 GZX54 HJT54 HTP54 IDL54 INH54 IXD54 JGZ54 JQV54 KAR54 KKN54 KUJ54 LEF54 LOB54 LXX54 MHT54 MRP54 NBL54 NLH54 NVD54 OEZ54 OOV54 OYR54 PIN54 PSJ54 QCF54 QMB54 QVX54 RFT54 RPP54 RZL54 SJH54 STD54 TCZ54 TMV54 TWR54 UGN54 UQJ54 VAF54 VKB54 VTX54 WDT54 WNP54 WXL54 AEO54 US54 KW54 AOK54 AYG54 BIC54 BRY54 CBU54 CLQ54 CVM54 DFI54 DPE54 DZA54 EIW54 ESS54 FCO54 FMK54 FWG54 GGC54 GPY54 GZU54 HJQ54 HTM54 IDI54 INE54 IXA54 JGW54 JQS54 KAO54 KKK54 KUG54 LEC54 LNY54 LXU54 MHQ54 MRM54 NBI54 NLE54 NVA54 OEW54 OOS54 OYO54 PIK54 PSG54 QCC54 QLY54 QVU54 RFQ54 RPM54 RZI54 SJE54 STA54 TCW54 TMS54 TWO54 UGK54 UQG54 VAC54 VJY54 VTU54 WDQ54 WNM54 WXI54 C54 BF54 BL54 BHZ20 BRV20 CBR20 CLN20 CVJ20 DFF20 DPB20 DYX20 EIT20 ESP20 FCL20 FMH20 FWD20 GFZ20 GPV20 GZR20 HJN20 HTJ20 IDF20 INB20 IWX20 JGT20 JQP20 KAL20 KKH20 KUD20 LDZ20 LNV20 LXR20 MHN20 MRJ20 NBF20 NLB20 NUX20 OET20 OOP20 OYL20 PIH20 PSD20 QBZ20 QLV20 QVR20 RFN20 RPJ20 RZF20 SJB20 SSX20 TCT20 TMP20 TWL20 UGH20 UQD20 UZZ20 VJV20 VTR20 WDN20 WNJ20 WXF20 KT20 UP20 AEL20 AYD20 AOH20 KZ20 UV20 AER20 AON20 AYJ20 BIF20 BSB20 CBX20 CLT20 CVP20 DFL20 DPH20 DZD20 EIZ20 ESV20 FCR20 FMN20 FWJ20 GGF20 GQB20 GZX20 HJT20 HTP20 IDL20 INH20 IXD20 JGZ20 JQV20 KAR20 KKN20 KUJ20 LEF20 LOB20 LXX20 MHT20 MRP20 NBL20 NLH20 NVD20 OEZ20 OOV20 OYR20 PIN20 PSJ20 QCF20 QMB20 QVX20 RFT20 RPP20 RZL20 SJH20 STD20 TCZ20 TMV20 TWR20 UGN20 UQJ20 VAF20 VKB20 VTX20 WDT20 WNP20 WXL20 AEO20 US20 KW20 AOK20 AYG20 BIC20 BRY20 CBU20 CLQ20 CVM20 DFI20 DPE20 DZA20 EIW20 ESS20 FCO20 FMK20 FWG20 GGC20 GPY20 GZU20 HJQ20 HTM20 IDI20 INE20 IXA20 JGW20 JQS20 KAO20 KKK20 KUG20 LEC20 LNY20 LXU20 MHQ20 MRM20 NBI20 NLE20 NVA20 OEW20 OOS20 OYO20 PIK20 PSG20 QCC20 QLY20 QVU20 RFQ20 RPM20 RZI20 SJE20 STA20 TCW20 TMS20 TWO20 UGK20 UQG20 VAC20 VJY20 VTU20 WDQ20 WNM20 WXI20 C20 BF20 BI20 BL20 BHZ23 BRV23 CBR23 CLN23 CVJ23 DFF23 DPB23 DYX23 EIT23 ESP23 FCL23 FMH23 FWD23 GFZ23 GPV23 GZR23 HJN23 HTJ23 IDF23 INB23 IWX23 JGT23 JQP23 KAL23 KKH23 KUD23 LDZ23 LNV23 LXR23 MHN23 MRJ23 NBF23 NLB23 NUX23 OET23 OOP23 OYL23 PIH23 PSD23 QBZ23 QLV23 QVR23 RFN23 RPJ23 RZF23 SJB23 SSX23 TCT23 TMP23 TWL23 UGH23 UQD23 UZZ23 VJV23 VTR23 WDN23 WNJ23 WXF23 KT23 UP23 AEL23 AYD23 AOH23 KZ23 UV23 AER23 AON23 AYJ23 BIF23 BSB23 CBX23 CLT23 CVP23 DFL23 DPH23 DZD23 EIZ23 ESV23 FCR23 FMN23 FWJ23 GGF23 GQB23 GZX23 HJT23 HTP23 IDL23 INH23 IXD23 JGZ23 JQV23 KAR23 KKN23 KUJ23 LEF23 LOB23 LXX23 MHT23 MRP23 NBL23 NLH23 NVD23 OEZ23 OOV23 OYR23 PIN23 PSJ23 QCF23 QMB23 QVX23 RFT23 RPP23 RZL23 SJH23 STD23 TCZ23 TMV23 TWR23 UGN23 UQJ23 VAF23 VKB23 VTX23 WDT23 WNP23 WXL23 AEO23 US23 KW23 AOK23 AYG23 BIC23 BRY23 CBU23 CLQ23 CVM23 DFI23 DPE23 DZA23 EIW23 ESS23 FCO23 FMK23 FWG23 GGC23 GPY23 GZU23 HJQ23 HTM23 IDI23 INE23 IXA23 JGW23 JQS23 KAO23 KKK23 KUG23 LEC23 LNY23 LXU23 MHQ23 MRM23 NBI23 NLE23 NVA23 OEW23 OOS23 OYO23 PIK23 PSG23 QCC23 QLY23 QVU23 RFQ23 RPM23 RZI23 SJE23 STA23 TCW23 TMS23 TWO23 UGK23 UQG23 VAC23 VJY23 VTU23 WDQ23 WNM23 WXI23 C23 BF23 BI23 BL23 BHZ27 BRV27 CBR27 CLN27 CVJ27 DFF27 DPB27 DYX27 EIT27 ESP27 FCL27 FMH27 FWD27 GFZ27 GPV27 GZR27 HJN27 HTJ27 IDF27 INB27 IWX27 JGT27 JQP27 KAL27 KKH27 KUD27 LDZ27 LNV27 LXR27 MHN27 MRJ27 NBF27 NLB27 NUX27 OET27 OOP27 OYL27 PIH27 PSD27 QBZ27 QLV27 QVR27 RFN27 RPJ27 RZF27 SJB27 SSX27 TCT27 TMP27 TWL27 UGH27 UQD27 UZZ27 VJV27 VTR27 WDN27 WNJ27 WXF27 KT27 UP27 AEL27 AYD27 AOH27 KZ27 UV27 AER27 AON27 AYJ27 BIF27 BSB27 CBX27 CLT27 CVP27 DFL27 DPH27 DZD27 EIZ27 ESV27 FCR27 FMN27 FWJ27 GGF27 GQB27 GZX27 HJT27 HTP27 IDL27 INH27 IXD27 JGZ27 JQV27 KAR27 KKN27 KUJ27 LEF27 LOB27 LXX27 MHT27 MRP27 NBL27 NLH27 NVD27 OEZ27 OOV27 OYR27 PIN27 PSJ27 QCF27 QMB27 QVX27 RFT27 RPP27 RZL27 SJH27 STD27 TCZ27 TMV27 TWR27 UGN27 UQJ27 VAF27 VKB27 VTX27 WDT27 WNP27 WXL27 AEO27 US27 KW27 AOK27 AYG27 BIC27 BRY27 CBU27 CLQ27 CVM27 DFI27 DPE27 DZA27 EIW27 ESS27 FCO27 FMK27 FWG27 GGC27 GPY27 GZU27 HJQ27 HTM27 IDI27 INE27 IXA27 JGW27 JQS27 KAO27 KKK27 KUG27 LEC27 LNY27 LXU27 MHQ27 MRM27 NBI27 NLE27 NVA27 OEW27 OOS27 OYO27 PIK27 PSG27 QCC27 QLY27 QVU27 RFQ27 RPM27 RZI27 SJE27 STA27 TCW27 TMS27 TWO27 UGK27 UQG27 VAC27 VJY27 VTU27 WDQ27 WNM27 WXI27 C27 BF27 BI27 BL27 BHZ30 BRV30 CBR30 CLN30 CVJ30 DFF30 DPB30 DYX30 EIT30 ESP30 FCL30 FMH30 FWD30 GFZ30 GPV30 GZR30 HJN30 HTJ30 IDF30 INB30 IWX30 JGT30 JQP30 KAL30 KKH30 KUD30 LDZ30 LNV30 LXR30 MHN30 MRJ30 NBF30 NLB30 NUX30 OET30 OOP30 OYL30 PIH30 PSD30 QBZ30 QLV30 QVR30 RFN30 RPJ30 RZF30 SJB30 SSX30 TCT30 TMP30 TWL30 UGH30 UQD30 UZZ30 VJV30 VTR30 WDN30 WNJ30 WXF30 KT30 UP30 AEL30 AYD30 AOH30 KZ30 UV30 AER30 AON30 AYJ30 BIF30 BSB30 CBX30 CLT30 CVP30 DFL30 DPH30 DZD30 EIZ30 ESV30 FCR30 FMN30 FWJ30 GGF30 GQB30 GZX30 HJT30 HTP30 IDL30 INH30 IXD30 JGZ30 JQV30 KAR30 KKN30 KUJ30 LEF30 LOB30 LXX30 MHT30 MRP30 NBL30 NLH30 NVD30 OEZ30 OOV30 OYR30 PIN30 PSJ30 QCF30 QMB30 QVX30 RFT30 RPP30 RZL30 SJH30 STD30 TCZ30 TMV30 TWR30 UGN30 UQJ30 VAF30 VKB30 VTX30 WDT30 WNP30 WXL30 AEO30 US30 KW30 AOK30 AYG30 BIC30 BRY30 CBU30 CLQ30 CVM30 DFI30 DPE30 DZA30 EIW30 ESS30 FCO30 FMK30 FWG30 GGC30 GPY30 GZU30 HJQ30 HTM30 IDI30 INE30 IXA30 JGW30 JQS30 KAO30 KKK30 KUG30 LEC30 LNY30 LXU30 MHQ30 MRM30 NBI30 NLE30 NVA30 OEW30 OOS30 OYO30 PIK30 PSG30 QCC30 QLY30 QVU30 RFQ30 RPM30 RZI30 SJE30 STA30 TCW30 TMS30 TWO30 UGK30 UQG30 VAC30 VJY30 VTU30 WDQ30 WNM30 WXI30 C30 BF30 BI30 WXD83:WXD87 KX83:KX87 UT83:UT87 AEP83:AEP87 AOL83:AOL87 AYH83:AYH87 BID83:BID87 BRZ83:BRZ87 CBV83:CBV87 CLR83:CLR87 CVN83:CVN87 DFJ83:DFJ87 DPF83:DPF87 DZB83:DZB87 EIX83:EIX87 EST83:EST87 FCP83:FCP87 FML83:FML87 FWH83:FWH87 GGD83:GGD87 GPZ83:GPZ87 GZV83:GZV87 HJR83:HJR87 HTN83:HTN87 IDJ83:IDJ87 INF83:INF87 IXB83:IXB87 JGX83:JGX87 JQT83:JQT87 KAP83:KAP87 KKL83:KKL87 KUH83:KUH87 LED83:LED87 LNZ83:LNZ87 LXV83:LXV87 MHR83:MHR87 MRN83:MRN87 NBJ83:NBJ87 NLF83:NLF87 NVB83:NVB87 OEX83:OEX87 OOT83:OOT87 OYP83:OYP87 PIL83:PIL87 PSH83:PSH87 QCD83:QCD87 QLZ83:QLZ87 QVV83:QVV87 RFR83:RFR87 RPN83:RPN87 RZJ83:RZJ87 SJF83:SJF87 STB83:STB87 TCX83:TCX87 TMT83:TMT87 TWP83:TWP87 UGL83:UGL87 UQH83:UQH87 VAD83:VAD87 VJZ83:VJZ87 VTV83:VTV87 WDR83:WDR87 WNN83:WNN87 WXJ83:WXJ87 BG87 KU83:KU87 UQ83:UQ87 AEM83:AEM87 AOI83:AOI87 AYE83:AYE87 BIA83:BIA87 BRW83:BRW87 CBS83:CBS87 CLO83:CLO87 CVK83:CVK87 DFG83:DFG87 DPC83:DPC87 DYY83:DYY87 EIU83:EIU87 ESQ83:ESQ87 FCM83:FCM87 FMI83:FMI87 FWE83:FWE87 GGA83:GGA87 GPW83:GPW87 GZS83:GZS87 HJO83:HJO87 HTK83:HTK87 IDG83:IDG87 INC83:INC87 IWY83:IWY87 JGU83:JGU87 JQQ83:JQQ87 KAM83:KAM87 KKI83:KKI87 KUE83:KUE87 LEA83:LEA87 LNW83:LNW87 LXS83:LXS87 MHO83:MHO87 MRK83:MRK87 NBG83:NBG87 NLC83:NLC87 NUY83:NUY87 OEU83:OEU87 OOQ83:OOQ87 OYM83:OYM87 PII83:PII87 PSE83:PSE87 QCA83:QCA87 QLW83:QLW87 QVS83:QVS87 RFO83:RFO87 RPK83:RPK87 RZG83:RZG87 SJC83:SJC87 SSY83:SSY87 TCU83:TCU87 TMQ83:TMQ87 TWM83:TWM87 UGI83:UGI87 UQE83:UQE87 VAA83:VAA87 VJW83:VJW87 VTS83:VTS87 WDO83:WDO87 WNK83:WNK87 WXG83:WXG87 BD87 KR83:KR87 UN83:UN87 AEJ83:AEJ87 AOF83:AOF87 AYB83:AYB87 BHX83:BHX87 BRT83:BRT87 CBP83:CBP87 CLL83:CLL87 CVH83:CVH87 DFD83:DFD87 DOZ83:DOZ87 DYV83:DYV87 EIR83:EIR87 ESN83:ESN87 FCJ83:FCJ87 FMF83:FMF87 FWB83:FWB87 GFX83:GFX87 GPT83:GPT87 GZP83:GZP87 HJL83:HJL87 HTH83:HTH87 IDD83:IDD87 IMZ83:IMZ87 IWV83:IWV87 JGR83:JGR87 JQN83:JQN87 KAJ83:KAJ87 KKF83:KKF87 KUB83:KUB87 LDX83:LDX87 LNT83:LNT87 LXP83:LXP87 MHL83:MHL87 MRH83:MRH87 NBD83:NBD87 NKZ83:NKZ87 NUV83:NUV87 OER83:OER87 OON83:OON87 OYJ83:OYJ87 PIF83:PIF87 PSB83:PSB87 QBX83:QBX87 QLT83:QLT87 QVP83:QVP87 RFL83:RFL87 RPH83:RPH87 RZD83:RZD87 SIZ83:SIZ87 SSV83:SSV87 TCR83:TCR87 TMN83:TMN87 TWJ83:TWJ87 UGF83:UGF87 UQB83:UQB87 UZX83:UZX87 VJT83:VJT87 VTP83:VTP87 WDL83:WDL87 WNH83:WNH87 ANL77 UR88 KV88 WNF88 WDJ88 VTN88 VJR88 UZV88 UPZ88 UGD88 TWH88 TML88 TCP88 SST88 SIX88 RZB88 RPF88 RFJ88 QVN88 QLR88 QBV88 PRZ88 PID88 OYH88 OOL88 OEP88 NUT88 NKX88 NBB88 MRF88 MHJ88 LXN88 LNR88 LDV88 KTZ88 KKD88 KAH88 JQL88 JGP88 IWT88 IMX88 IDB88 HTF88 HJJ88 GZN88 GPR88 GFV88 FVZ88 FMD88 FCH88 ESL88 EIP88 DYT88 DOX88 DFB88 CVF88 CLJ88 CBN88 BRR88 BHV88 AXZ88 AOD88 AEH88 UL88 KP88 WXB88 WXE88 WNI88 WDM88 VTQ88 VJU88 UZY88 UQC88 UGG88 TWK88 TMO88 TCS88 SSW88 SJA88 RZE88 RPI88 RFM88 QVQ88 QLU88 QBY88 PSC88 PIG88 OYK88 OOO88 OES88 NUW88 NLA88 NBE88 MRI88 MHM88 LXQ88 LNU88 LDY88 KUC88 KKG88 KAK88 JQO88 JGS88 IWW88 INA88 IDE88 HTI88 HJM88 GZQ88 GPU88 GFY88 FWC88 FMG88 FCK88 ESO88 EIS88 DYW88 DPA88 DFE88 CVI88 CLM88 CBQ88 BRU88 BHY88 AYC88 AOG88 AEK88 UO88 KS88 WXH88 WNL88 WDP88 VTT88 VJX88 VAB88 UQF88 UGJ88 TWN88 TMR88 TCV88 SSZ88 SJD88 RZH88 RPL88 RFP88 QVT88 QLX88 QCB88 PSF88 PIJ88 OYN88 OOR88 OEV88 NUZ88 NLD88 NBH88 MRL88 MHP88 LXT88 LNX88 LEB88 KUF88 KKJ88 KAN88 JQR88 JGV88 IWZ88 IND88 IDH88 HTL88 HJP88 GZT88 GPX88 GGB88 FWF88 FMJ88 FCN88 ESR88 EIV88 DYZ88 DPD88 DFH88 CVL88 CLP88 CBT88 BRX88 BIB88 AYF88 AOJ88 BG139 VJU140 UZY140 VTQ140 WDM140 WNI140 WXE140 KP140 UL140 AEH140 AOD140 AXZ140 BHV140 BRR140 CBN140 CLJ140 CVF140 DFB140 DOX140 DYT140 EIP140 ESL140 FCH140 FMD140 FVZ140 GFV140 GPR140 GZN140 HJJ140 HTF140 IDB140 IMX140 IWT140 JGP140 JQL140 KAH140 KKD140 KTZ140 LDV140 LNR140 LXN140 MHJ140 MRF140 NBB140 NKX140 NUT140 OEP140 OOL140 OYH140 PID140 PRZ140 QBV140 QLR140 QVN140 RFJ140 RPF140 RZB140 SIX140 SST140 TCP140 TML140 TWH140 UGD140 UPZ140 UZV140 VJR140 VTN140 WDJ140 WNF140 WXB140 KV140 UR140 AEN140 AOJ140 AYF140 BIB140 BRX140 CBT140 CLP140 CVL140 DFH140 DPD140 DYZ140 EIV140 ESR140 FCN140 FMJ140 FWF140 GGB140 GPX140 GZT140 HJP140 HTL140 IDH140 IND140 IWZ140 JGV140 JQR140 KAN140 KKJ140 KUF140 LEB140 LNX140 LXT140 MHP140 MRL140 NBH140 NLD140 NUZ140 OEV140 OOR140 OYN140 PIJ140 PSF140 QCB140 QLX140 QVT140 RFP140 RPL140 RZH140 SJD140 SSZ140 TCV140 TMR140 TWN140 UGJ140 UQF140 VAB140 VJX140 VTT140 WDP140 WNL140 WXH140 KS140 UO140 AEK140 AOG140 AYC140 BHY140 BRU140 CBQ140 CLM140 CVI140 DFE140 DPA140 DYW140 EIS140 ESO140 FCK140 FMG140 FWC140 GFY140 GPU140 GZQ140 HJM140 HTI140 IDE140 INA140 IWW140 JGS140 JQO140 KAK140 KKG140 KUC140 LDY140 LNU140 LXQ140 MHM140 MRI140 NBE140 NLA140 NUW140 OES140 OOO140 OYK140 PIG140 PSC140 QBY140 QLU140 QVQ140 RFM140 RPI140 RZE140 SJA140 SSW140 TCS140 TMO140 TWK140 UGG140 BI106 AEC91 BJ107 BD107 BG107 BI108 BF108 BJ109 BD109 BG109 BF110 BI110 BI112:BI133 BD111 BG111 BI141:BI142 BF144 BI144 BF162 WWX135 BI158:BI159 BH160:BH161 BF158:BF159 KN55 UJ55 AEF55 AOB55 AXX55 BHT55 BRP55 CBL55 CLH55 CVD55 DEZ55 DOV55 DYR55 EIN55 ESJ55 FCF55 FMB55 FVX55 GFT55 GPP55 GZL55 HJH55 HTD55 ICZ55 IMV55 IWR55 JGN55 JQJ55 KAF55 KKB55 KTX55 LDT55 LNP55 LXL55 MHH55 MRD55 NAZ55 NKV55 NUR55 OEN55 OOJ55 OYF55 PIB55 PRX55 QBT55 QLP55 QVL55 RFH55 RPD55 RYZ55 SIV55 SSR55 TCN55 TMJ55 TWF55 UGB55 UPX55 UZT55 VJP55 VTL55 WDH55 WND55 WWZ55 AEC55 UG55 KK55 ANY55 AXU55 BHQ55 BRM55 CBI55 CLE55 CVA55 DEW55 DOS55 DYO55 EIK55 ESG55 FCC55 FLY55 FVU55 GFQ55 GPM55 GZI55 HJE55 HTA55 ICW55 IMS55 IWO55 JGK55 JQG55 KAC55 KJY55 KTU55 LDQ55 LNM55 LXI55 MHE55 MRA55 NAW55 NKS55 NUO55 OEK55 OOG55 OYC55 PHY55 PRU55 QBQ55 QLM55 QVI55 RFE55 RPA55 RYW55 SIS55 SSO55 TCK55 TMG55 TWC55 UFY55 UPU55 UZQ55 VJM55 VTI55 WDE55 WNA55 WWW55 AXR55 BHN55 BRJ55 CBF55 CLB55 CUX55 DET55 DOP55 DYL55 EIH55 ESD55 FBZ55 FLV55 FVR55 GFN55 GPJ55 GZF55 HJB55 HSX55 ICT55 IMP55 IWL55 JGH55 JQD55 JZZ55 KJV55 KTR55 LDN55 LNJ55 LXF55 MHB55 MQX55 NAT55 NKP55 NUL55 OEH55 OOD55 OXZ55 PHV55 PRR55 QBN55 QLJ55 QVF55 RFB55 ROX55 RYT55 SIP55 SSL55 TCH55 TMD55 TVZ55 UFV55 UPR55 UZN55 VJJ55 VTF55 WDB55 WMX55 WWT55 KH55 UD55 ADZ55 ANV55 ANL56 KD56 TZ56 ADV56 ANR56 AXN56 BHJ56 BRF56 CBB56 CKX56 CUT56 DEP56 DOL56 DYH56 EID56 ERZ56 FBV56 FLR56 FVN56 GFJ56 GPF56 GZB56 HIX56 HST56 ICP56 IML56 IWH56 JGD56 JPZ56 JZV56 KJR56 KTN56 LDJ56 LNF56 LXB56 MGX56 MQT56 NAP56 NKL56 NUH56 OED56 ONZ56 OXV56 PHR56 PRN56 QBJ56 QLF56 QVB56 REX56 ROT56 RYP56 SIL56 SSH56 TCD56 TLZ56 TVV56 UFR56 UPN56 UZJ56 VJF56 VTB56 WCX56 WMT56 WWP56 ADS56 TW56 KA56 ANO56 AXK56 BHG56 BRC56 CAY56 CKU56 CUQ56 DEM56 DOI56 DYE56 EIA56 ERW56 FBS56 FLO56 FVK56 GFG56 GPC56 GYY56 HIU56 HSQ56 ICM56 IMI56 IWE56 JGA56 JPW56 JZS56 KJO56 KTK56 LDG56 LNC56 LWY56 MGU56 MQQ56 NAM56 NKI56 NUE56 OEA56 ONW56 OXS56 PHO56 PRK56 QBG56 QLC56 QUY56 REU56 ROQ56 RYM56 SII56 SSE56 TCA56 TLW56 TVS56 UFO56 UPK56 UZG56 VJC56 VSY56 WCU56 WMQ56 WWM56 AXH56 BHD56 BQZ56 CAV56 CKR56 CUN56 DEJ56 DOF56 DYB56 EHX56 ERT56 FBP56 FLL56 FVH56 GFD56 GOZ56 GYV56 HIR56 HSN56 ICJ56 IMF56 IWB56 JFX56 JPT56 JZP56 KJL56 KTH56 LDD56 LMZ56 LWV56 MGR56 MQN56 NAJ56 NKF56 NUB56 ODX56 ONT56 OXP56 PHL56 PRH56 QBD56 QKZ56 QUV56 RER56 RON56 RYJ56 SIF56 SSB56 TBX56 TLT56 TVP56 UFL56 UPH56 UZD56 VIZ56 VSV56 WCR56 WMN56 WWJ56 JX56 TT56 ADP56 KN57 UJ57 AEF57 AOB57 AXX57 BHT57 BRP57 CBL57 CLH57 CVD57 DEZ57 DOV57 DYR57 EIN57 ESJ57 FCF57 FMB57 FVX57 GFT57 GPP57 GZL57 HJH57 HTD57 ICZ57 IMV57 IWR57 JGN57 JQJ57 KAF57 KKB57 KTX57 LDT57 LNP57 LXL57 MHH57 MRD57 NAZ57 NKV57 NUR57 OEN57 OOJ57 OYF57 PIB57 PRX57 QBT57 QLP57 QVL57 RFH57 RPD57 RYZ57 SIV57 SSR57 TCN57 TMJ57 TWF57 UGB57 UPX57 UZT57 VJP57 VTL57 WDH57 WND57 WWZ57 AEC57 UG57 KK57 ANY57 AXU57 BHQ57 BRM57 CBI57 CLE57 CVA57 DEW57 DOS57 DYO57 EIK57 ESG57 FCC57 FLY57 FVU57 GFQ57 GPM57 GZI57 HJE57 HTA57 ICW57 IMS57 IWO57 JGK57 JQG57 KAC57 KJY57 KTU57 LDQ57 LNM57 LXI57 MHE57 MRA57 NAW57 NKS57 NUO57 OEK57 OOG57 OYC57 PHY57 PRU57 QBQ57 QLM57 QVI57 RFE57 RPA57 RYW57 SIS57 SSO57 TCK57 TMG57 TWC57 UFY57 UPU57 UZQ57 VJM57 VTI57 WDE57 WNA57 WWW57 AXR57 BHN57 BRJ57 CBF57 CLB57 CUX57 DET57 DOP57 DYL57 EIH57 ESD57 FBZ57 FLV57 FVR57 GFN57 GPJ57 GZF57 HJB57 HSX57 ICT57 IMP57 IWL57 JGH57 JQD57 JZZ57 KJV57 KTR57 LDN57 LNJ57 LXF57 MHB57 MQX57 NAT57 NKP57 NUL57 OEH57 OOD57 OXZ57 PHV57 PRR57 QBN57 QLJ57 QVF57 RFB57 ROX57 RYT57 SIP57 SSL57 TCH57 TMD57 TVZ57 UFV57 UPR57 UZN57 VJJ57 VTF57 WDB57 WMX57 WWT57 KH57 UD57 ADZ57 ANV57 ANL58 KD58 TZ58 ADV58 ANR58 AXN58 BHJ58 BRF58 CBB58 CKX58 CUT58 DEP58 DOL58 DYH58 EID58 ERZ58 FBV58 FLR58 FVN58 GFJ58 GPF58 GZB58 HIX58 HST58 ICP58 IML58 IWH58 JGD58 JPZ58 JZV58 KJR58 KTN58 LDJ58 LNF58 LXB58 MGX58 MQT58 NAP58 NKL58 NUH58 OED58 ONZ58 OXV58 PHR58 PRN58 QBJ58 QLF58 QVB58 REX58 ROT58 RYP58 SIL58 SSH58 TCD58 TLZ58 TVV58 UFR58 UPN58 UZJ58 VJF58 VTB58 WCX58 WMT58 WWP58 ADS58 TW58 KA58 ANO58 AXK58 BHG58 BRC58 CAY58 CKU58 CUQ58 DEM58 DOI58 DYE58 EIA58 ERW58 FBS58 FLO58 FVK58 GFG58 GPC58 GYY58 HIU58 HSQ58 ICM58 IMI58 IWE58 JGA58 JPW58 JZS58 KJO58 KTK58 LDG58 LNC58 LWY58 MGU58 MQQ58 NAM58 NKI58 NUE58 OEA58 ONW58 OXS58 PHO58 PRK58 QBG58 QLC58 QUY58 REU58 ROQ58 RYM58 SII58 SSE58 TCA58 TLW58 TVS58 UFO58 UPK58 UZG58 VJC58 VSY58 WCU58 WMQ58 WWM58 AXH58 BHD58 BQZ58 CAV58 CKR58 CUN58 DEJ58 DOF58 DYB58 EHX58 ERT58 FBP58 FLL58 FVH58 GFD58 GOZ58 GYV58 HIR58 HSN58 ICJ58 IMF58 IWB58 JFX58 JPT58 JZP58 KJL58 KTH58 LDD58 LMZ58 LWV58 MGR58 MQN58 NAJ58 NKF58 NUB58 ODX58 ONT58 OXP58 PHL58 PRH58 QBD58 QKZ58 QUV58 RER58 RON58 RYJ58 SIF58 SSB58 TBX58 TLT58 TVP58 UFL58 UPH58 UZD58 VIZ58 VSV58 WCR58 WMN58 WWJ58 JX58 TT58 ADP58 ANV59 KN59 UJ59 AEF59 AOB59 AXX59 BHT59 BRP59 CBL59 CLH59 CVD59 DEZ59 DOV59 DYR59 EIN59 ESJ59 FCF59 FMB59 FVX59 GFT59 GPP59 GZL59 HJH59 HTD59 ICZ59 IMV59 IWR59 JGN59 JQJ59 KAF59 KKB59 KTX59 LDT59 LNP59 LXL59 MHH59 MRD59 NAZ59 NKV59 NUR59 OEN59 OOJ59 OYF59 PIB59 PRX59 QBT59 QLP59 QVL59 RFH59 RPD59 RYZ59 SIV59 SSR59 TCN59 TMJ59 TWF59 UGB59 UPX59 UZT59 VJP59 VTL59 WDH59 WND59 WWZ59 AEC59 UG59 KK59 ANY59 AXU59 BHQ59 BRM59 CBI59 CLE59 CVA59 DEW59 DOS59 DYO59 EIK59 ESG59 FCC59 FLY59 FVU59 GFQ59 GPM59 GZI59 HJE59 HTA59 ICW59 IMS59 IWO59 JGK59 JQG59 KAC59 KJY59 KTU59 LDQ59 LNM59 LXI59 MHE59 MRA59 NAW59 NKS59 NUO59 OEK59 OOG59 OYC59 PHY59 PRU59 QBQ59 QLM59 QVI59 RFE59 RPA59 RYW59 SIS59 SSO59 TCK59 TMG59 TWC59 UFY59 UPU59 UZQ59 VJM59 VTI59 WDE59 WNA59 WWW59 AXR59 BHN59 BRJ59 CBF59 CLB59 CUX59 DET59 DOP59 DYL59 EIH59 ESD59 FBZ59 FLV59 FVR59 GFN59 GPJ59 GZF59 HJB59 HSX59 ICT59 IMP59 IWL59 JGH59 JQD59 JZZ59 KJV59 KTR59 LDN59 LNJ59 LXF59 MHB59 MQX59 NAT59 NKP59 NUL59 OEH59 OOD59 OXZ59 PHV59 PRR59 QBN59 QLJ59 QVF59 RFB59 ROX59 RYT59 SIP59 SSL59 TCH59 TMD59 TVZ59 UFV59 UPR59 UZN59 VJJ59 VTF59 WDB59 WMX59 WWT59 KH59 UD59 ADZ59 ANL60 KD60 TZ60 ADV60 ANR60 AXN60 BHJ60 BRF60 CBB60 CKX60 CUT60 DEP60 DOL60 DYH60 EID60 ERZ60 FBV60 FLR60 FVN60 GFJ60 GPF60 GZB60 HIX60 HST60 ICP60 IML60 IWH60 JGD60 JPZ60 JZV60 KJR60 KTN60 LDJ60 LNF60 LXB60 MGX60 MQT60 NAP60 NKL60 NUH60 OED60 ONZ60 OXV60 PHR60 PRN60 QBJ60 QLF60 QVB60 REX60 ROT60 RYP60 SIL60 SSH60 TCD60 TLZ60 TVV60 UFR60 UPN60 UZJ60 VJF60 VTB60 WCX60 WMT60 WWP60 ADS60 TW60 KA60 ANO60 AXK60 BHG60 BRC60 CAY60 CKU60 CUQ60 DEM60 DOI60 DYE60 EIA60 ERW60 FBS60 FLO60 FVK60 GFG60 GPC60 GYY60 HIU60 HSQ60 ICM60 IMI60 IWE60 JGA60 JPW60 JZS60 KJO60 KTK60 LDG60 LNC60 LWY60 MGU60 MQQ60 NAM60 NKI60 NUE60 OEA60 ONW60 OXS60 PHO60 PRK60 QBG60 QLC60 QUY60 REU60 ROQ60 RYM60 SII60 SSE60 TCA60 TLW60 TVS60 UFO60 UPK60 UZG60 VJC60 VSY60 WCU60 WMQ60 WWM60 AXH60 BHD60 BQZ60 CAV60 CKR60 CUN60 DEJ60 DOF60 DYB60 EHX60 ERT60 FBP60 FLL60 FVH60 GFD60 GOZ60 GYV60 HIR60 HSN60 ICJ60 IMF60 IWB60 JFX60 JPT60 JZP60 KJL60 KTH60 LDD60 LMZ60 LWV60 MGR60 MQN60 NAJ60 NKF60 NUB60 ODX60 ONT60 OXP60 PHL60 PRH60 QBD60 QKZ60 QUV60 RER60 RON60 RYJ60 SIF60 SSB60 TBX60 TLT60 TVP60 UFL60 UPH60 UZD60 VIZ60 VSV60 WCR60 WMN60 WWJ60 JX60 TT60 ADP60 ADZ61:ADZ62 ANV61:ANV62 KN61:KN62 UJ61:UJ62 AEF61:AEF62 AOB61:AOB62 AXX61:AXX62 BHT61:BHT62 BRP61:BRP62 CBL61:CBL62 CLH61:CLH62 CVD61:CVD62 DEZ61:DEZ62 DOV61:DOV62 DYR61:DYR62 EIN61:EIN62 ESJ61:ESJ62 FCF61:FCF62 FMB61:FMB62 FVX61:FVX62 GFT61:GFT62 GPP61:GPP62 GZL61:GZL62 HJH61:HJH62 HTD61:HTD62 ICZ61:ICZ62 IMV61:IMV62 IWR61:IWR62 JGN61:JGN62 JQJ61:JQJ62 KAF61:KAF62 KKB61:KKB62 KTX61:KTX62 LDT61:LDT62 LNP61:LNP62 LXL61:LXL62 MHH61:MHH62 MRD61:MRD62 NAZ61:NAZ62 NKV61:NKV62 NUR61:NUR62 OEN61:OEN62 OOJ61:OOJ62 OYF61:OYF62 PIB61:PIB62 PRX61:PRX62 QBT61:QBT62 QLP61:QLP62 QVL61:QVL62 RFH61:RFH62 RPD61:RPD62 RYZ61:RYZ62 SIV61:SIV62 SSR61:SSR62 TCN61:TCN62 TMJ61:TMJ62 TWF61:TWF62 UGB61:UGB62 UPX61:UPX62 UZT61:UZT62 VJP61:VJP62 VTL61:VTL62 WDH61:WDH62 WND61:WND62 WWZ61:WWZ62 AEC61:AEC62 UG61:UG62 KK61:KK62 ANY61:ANY62 AXU61:AXU62 BHQ61:BHQ62 BRM61:BRM62 CBI61:CBI62 CLE61:CLE62 CVA61:CVA62 DEW61:DEW62 DOS61:DOS62 DYO61:DYO62 EIK61:EIK62 ESG61:ESG62 FCC61:FCC62 FLY61:FLY62 FVU61:FVU62 GFQ61:GFQ62 GPM61:GPM62 GZI61:GZI62 HJE61:HJE62 HTA61:HTA62 ICW61:ICW62 IMS61:IMS62 IWO61:IWO62 JGK61:JGK62 JQG61:JQG62 KAC61:KAC62 KJY61:KJY62 KTU61:KTU62 LDQ61:LDQ62 LNM61:LNM62 LXI61:LXI62 MHE61:MHE62 MRA61:MRA62 NAW61:NAW62 NKS61:NKS62 NUO61:NUO62 OEK61:OEK62 OOG61:OOG62 OYC61:OYC62 PHY61:PHY62 PRU61:PRU62 QBQ61:QBQ62 QLM61:QLM62 QVI61:QVI62 RFE61:RFE62 RPA61:RPA62 RYW61:RYW62 SIS61:SIS62 SSO61:SSO62 TCK61:TCK62 TMG61:TMG62 TWC61:TWC62 UFY61:UFY62 UPU61:UPU62 UZQ61:UZQ62 VJM61:VJM62 VTI61:VTI62 WDE61:WDE62 WNA61:WNA62 WWW61:WWW62 AXR61:AXR62 BHN61:BHN62 BRJ61:BRJ62 CBF61:CBF62 CLB61:CLB62 CUX61:CUX62 DET61:DET62 DOP61:DOP62 DYL61:DYL62 EIH61:EIH62 ESD61:ESD62 FBZ61:FBZ62 FLV61:FLV62 FVR61:FVR62 GFN61:GFN62 GPJ61:GPJ62 GZF61:GZF62 HJB61:HJB62 HSX61:HSX62 ICT61:ICT62 IMP61:IMP62 IWL61:IWL62 JGH61:JGH62 JQD61:JQD62 JZZ61:JZZ62 KJV61:KJV62 KTR61:KTR62 LDN61:LDN62 LNJ61:LNJ62 LXF61:LXF62 MHB61:MHB62 MQX61:MQX62 NAT61:NAT62 NKP61:NKP62 NUL61:NUL62 OEH61:OEH62 OOD61:OOD62 OXZ61:OXZ62 PHV61:PHV62 PRR61:PRR62 QBN61:QBN62 QLJ61:QLJ62 QVF61:QVF62 RFB61:RFB62 ROX61:ROX62 RYT61:RYT62 SIP61:SIP62 SSL61:SSL62 TCH61:TCH62 TMD61:TMD62 TVZ61:TVZ62 UFV61:UFV62 UPR61:UPR62 UZN61:UZN62 VJJ61:VJJ62 VTF61:VTF62 WDB61:WDB62 WMX61:WMX62 WWT61:WWT62 KH61:KH62 UD61:UD62 ANL63 KD63 TZ63 ADV63 ANR63 AXN63 BHJ63 BRF63 CBB63 CKX63 CUT63 DEP63 DOL63 DYH63 EID63 ERZ63 FBV63 FLR63 FVN63 GFJ63 GPF63 GZB63 HIX63 HST63 ICP63 IML63 IWH63 JGD63 JPZ63 JZV63 KJR63 KTN63 LDJ63 LNF63 LXB63 MGX63 MQT63 NAP63 NKL63 NUH63 OED63 ONZ63 OXV63 PHR63 PRN63 QBJ63 QLF63 QVB63 REX63 ROT63 RYP63 SIL63 SSH63 TCD63 TLZ63 TVV63 UFR63 UPN63 UZJ63 VJF63 VTB63 WCX63 WMT63 WWP63 ADS63 TW63 KA63 ANO63 AXK63 BHG63 BRC63 CAY63 CKU63 CUQ63 DEM63 DOI63 DYE63 EIA63 ERW63 FBS63 FLO63 FVK63 GFG63 GPC63 GYY63 HIU63 HSQ63 ICM63 IMI63 IWE63 JGA63 JPW63 JZS63 KJO63 KTK63 LDG63 LNC63 LWY63 MGU63 MQQ63 NAM63 NKI63 NUE63 OEA63 ONW63 OXS63 PHO63 PRK63 QBG63 QLC63 QUY63 REU63 ROQ63 RYM63 SII63 SSE63 TCA63 TLW63 TVS63 UFO63 UPK63 UZG63 VJC63 VSY63 WCU63 WMQ63 WWM63 AXH63 BHD63 BQZ63 CAV63 CKR63 CUN63 DEJ63 DOF63 DYB63 EHX63 ERT63 FBP63 FLL63 FVH63 GFD63 GOZ63 GYV63 HIR63 HSN63 ICJ63 IMF63 IWB63 JFX63 JPT63 JZP63 KJL63 KTH63 LDD63 LMZ63 LWV63 MGR63 MQN63 NAJ63 NKF63 NUB63 ODX63 ONT63 OXP63 PHL63 PRH63 QBD63 QKZ63 QUV63 RER63 RON63 RYJ63 SIF63 SSB63 TBX63 TLT63 TVP63 UFL63 UPH63 UZD63 VIZ63 VSV63 WCR63 WMN63 WWJ63 JX63 TT63 ADP63 UD64 ADZ64 ANV64 KN64 UJ64 AEF64 AOB64 AXX64 BHT64 BRP64 CBL64 CLH64 CVD64 DEZ64 DOV64 DYR64 EIN64 ESJ64 FCF64 FMB64 FVX64 GFT64 GPP64 GZL64 HJH64 HTD64 ICZ64 IMV64 IWR64 JGN64 JQJ64 KAF64 KKB64 KTX64 LDT64 LNP64 LXL64 MHH64 MRD64 NAZ64 NKV64 NUR64 OEN64 OOJ64 OYF64 PIB64 PRX64 QBT64 QLP64 QVL64 RFH64 RPD64 RYZ64 SIV64 SSR64 TCN64 TMJ64 TWF64 UGB64 UPX64 UZT64 VJP64 VTL64 WDH64 WND64 WWZ64 AEC64 UG64 KK64 ANY64 AXU64 BHQ64 BRM64 CBI64 CLE64 CVA64 DEW64 DOS64 DYO64 EIK64 ESG64 FCC64 FLY64 FVU64 GFQ64 GPM64 GZI64 HJE64 HTA64 ICW64 IMS64 IWO64 JGK64 JQG64 KAC64 KJY64 KTU64 LDQ64 LNM64 LXI64 MHE64 MRA64 NAW64 NKS64 NUO64 OEK64 OOG64 OYC64 PHY64 PRU64 QBQ64 QLM64 QVI64 RFE64 RPA64 RYW64 SIS64 SSO64 TCK64 TMG64 TWC64 UFY64 UPU64 UZQ64 VJM64 VTI64 WDE64 WNA64 WWW64 AXR64 BHN64 BRJ64 CBF64 CLB64 CUX64 DET64 DOP64 DYL64 EIH64 ESD64 FBZ64 FLV64 FVR64 GFN64 GPJ64 GZF64 HJB64 HSX64 ICT64 IMP64 IWL64 JGH64 JQD64 JZZ64 KJV64 KTR64 LDN64 LNJ64 LXF64 MHB64 MQX64 NAT64 NKP64 NUL64 OEH64 OOD64 OXZ64 PHV64 PRR64 QBN64 QLJ64 QVF64 RFB64 ROX64 RYT64 SIP64 SSL64 TCH64 TMD64 TVZ64 UFV64 UPR64 UZN64 VJJ64 VTF64 WDB64 WMX64 WWT64 KH64 ANL65 KD65 TZ65 ADV65 ANR65 AXN65 BHJ65 BRF65 CBB65 CKX65 CUT65 DEP65 DOL65 DYH65 EID65 ERZ65 FBV65 FLR65 FVN65 GFJ65 GPF65 GZB65 HIX65 HST65 ICP65 IML65 IWH65 JGD65 JPZ65 JZV65 KJR65 KTN65 LDJ65 LNF65 LXB65 MGX65 MQT65 NAP65 NKL65 NUH65 OED65 ONZ65 OXV65 PHR65 PRN65 QBJ65 QLF65 QVB65 REX65 ROT65 RYP65 SIL65 SSH65 TCD65 TLZ65 TVV65 UFR65 UPN65 UZJ65 VJF65 VTB65 WCX65 WMT65 WWP65 ADS65 TW65 KA65 ANO65 AXK65 BHG65 BRC65 CAY65 CKU65 CUQ65 DEM65 DOI65 DYE65 EIA65 ERW65 FBS65 FLO65 FVK65 GFG65 GPC65 GYY65 HIU65 HSQ65 ICM65 IMI65 IWE65 JGA65 JPW65 JZS65 KJO65 KTK65 LDG65 LNC65 LWY65 MGU65 MQQ65 NAM65 NKI65 NUE65 OEA65 ONW65 OXS65 PHO65 PRK65 QBG65 QLC65 QUY65 REU65 ROQ65 RYM65 SII65 SSE65 TCA65 TLW65 TVS65 UFO65 UPK65 UZG65 VJC65 VSY65 WCU65 WMQ65 WWM65 AXH65 BHD65 BQZ65 CAV65 CKR65 CUN65 DEJ65 DOF65 DYB65 EHX65 ERT65 FBP65 FLL65 FVH65 GFD65 GOZ65 GYV65 HIR65 HSN65 ICJ65 IMF65 IWB65 JFX65 JPT65 JZP65 KJL65 KTH65 LDD65 LMZ65 LWV65 MGR65 MQN65 NAJ65 NKF65 NUB65 ODX65 ONT65 OXP65 PHL65 PRH65 QBD65 QKZ65 QUV65 RER65 RON65 RYJ65 SIF65 SSB65 TBX65 TLT65 TVP65 UFL65 UPH65 UZD65 VIZ65 VSV65 WCR65 WMN65 WWJ65 JX65 TT65 ADP65 KH66 UD66 ADZ66 ANV66 KN66 UJ66 AEF66 AOB66 AXX66 BHT66 BRP66 CBL66 CLH66 CVD66 DEZ66 DOV66 DYR66 EIN66 ESJ66 FCF66 FMB66 FVX66 GFT66 GPP66 GZL66 HJH66 HTD66 ICZ66 IMV66 IWR66 JGN66 JQJ66 KAF66 KKB66 KTX66 LDT66 LNP66 LXL66 MHH66 MRD66 NAZ66 NKV66 NUR66 OEN66 OOJ66 OYF66 PIB66 PRX66 QBT66 QLP66 QVL66 RFH66 RPD66 RYZ66 SIV66 SSR66 TCN66 TMJ66 TWF66 UGB66 UPX66 UZT66 VJP66 VTL66 WDH66 WND66 WWZ66 AEC66 UG66 KK66 ANY66 AXU66 BHQ66 BRM66 CBI66 CLE66 CVA66 DEW66 DOS66 DYO66 EIK66 ESG66 FCC66 FLY66 FVU66 GFQ66 GPM66 GZI66 HJE66 HTA66 ICW66 IMS66 IWO66 JGK66 JQG66 KAC66 KJY66 KTU66 LDQ66 LNM66 LXI66 MHE66 MRA66 NAW66 NKS66 NUO66 OEK66 OOG66 OYC66 PHY66 PRU66 QBQ66 QLM66 QVI66 RFE66 RPA66 RYW66 SIS66 SSO66 TCK66 TMG66 TWC66 UFY66 UPU66 UZQ66 VJM66 VTI66 WDE66 WNA66 WWW66 AXR66 BHN66 BRJ66 CBF66 CLB66 CUX66 DET66 DOP66 DYL66 EIH66 ESD66 FBZ66 FLV66 FVR66 GFN66 GPJ66 GZF66 HJB66 HSX66 ICT66 IMP66 IWL66 JGH66 JQD66 JZZ66 KJV66 KTR66 LDN66 LNJ66 LXF66 MHB66 MQX66 NAT66 NKP66 NUL66 OEH66 OOD66 OXZ66 PHV66 PRR66 QBN66 QLJ66 QVF66 RFB66 ROX66 RYT66 SIP66 SSL66 TCH66 TMD66 TVZ66 UFV66 UPR66 UZN66 VJJ66 VTF66 WDB66 WMX66 WWT66 ANL67 KD67 TZ67 ADV67 ANR67 AXN67 BHJ67 BRF67 CBB67 CKX67 CUT67 DEP67 DOL67 DYH67 EID67 ERZ67 FBV67 FLR67 FVN67 GFJ67 GPF67 GZB67 HIX67 HST67 ICP67 IML67 IWH67 JGD67 JPZ67 JZV67 KJR67 KTN67 LDJ67 LNF67 LXB67 MGX67 MQT67 NAP67 NKL67 NUH67 OED67 ONZ67 OXV67 PHR67 PRN67 QBJ67 QLF67 QVB67 REX67 ROT67 RYP67 SIL67 SSH67 TCD67 TLZ67 TVV67 UFR67 UPN67 UZJ67 VJF67 VTB67 WCX67 WMT67 WWP67 ADS67 TW67 KA67 ANO67 AXK67 BHG67 BRC67 CAY67 CKU67 CUQ67 DEM67 DOI67 DYE67 EIA67 ERW67 FBS67 FLO67 FVK67 GFG67 GPC67 GYY67 HIU67 HSQ67 ICM67 IMI67 IWE67 JGA67 JPW67 JZS67 KJO67 KTK67 LDG67 LNC67 LWY67 MGU67 MQQ67 NAM67 NKI67 NUE67 OEA67 ONW67 OXS67 PHO67 PRK67 QBG67 QLC67 QUY67 REU67 ROQ67 RYM67 SII67 SSE67 TCA67 TLW67 TVS67 UFO67 UPK67 UZG67 VJC67 VSY67 WCU67 WMQ67 WWM67 AXH67 BHD67 BQZ67 CAV67 CKR67 CUN67 DEJ67 DOF67 DYB67 EHX67 ERT67 FBP67 FLL67 FVH67 GFD67 GOZ67 GYV67 HIR67 HSN67 ICJ67 IMF67 IWB67 JFX67 JPT67 JZP67 KJL67 KTH67 LDD67 LMZ67 LWV67 MGR67 MQN67 NAJ67 NKF67 NUB67 ODX67 ONT67 OXP67 PHL67 PRH67 QBD67 QKZ67 QUV67 RER67 RON67 RYJ67 SIF67 SSB67 TBX67 TLT67 TVP67 UFL67 UPH67 UZD67 VIZ67 VSV67 WCR67 WMN67 WWJ67 JX67 TT67 ADP67 WWT68 KH68 UD68 ADZ68 ANV68 KN68 UJ68 AEF68 AOB68 AXX68 BHT68 BRP68 CBL68 CLH68 CVD68 DEZ68 DOV68 DYR68 EIN68 ESJ68 FCF68 FMB68 FVX68 GFT68 GPP68 GZL68 HJH68 HTD68 ICZ68 IMV68 IWR68 JGN68 JQJ68 KAF68 KKB68 KTX68 LDT68 LNP68 LXL68 MHH68 MRD68 NAZ68 NKV68 NUR68 OEN68 OOJ68 OYF68 PIB68 PRX68 QBT68 QLP68 QVL68 RFH68 RPD68 RYZ68 SIV68 SSR68 TCN68 TMJ68 TWF68 UGB68 UPX68 UZT68 VJP68 VTL68 WDH68 WND68 WWZ68 AEC68 UG68 KK68 ANY68 AXU68 BHQ68 BRM68 CBI68 CLE68 CVA68 DEW68 DOS68 DYO68 EIK68 ESG68 FCC68 FLY68 FVU68 GFQ68 GPM68 GZI68 HJE68 HTA68 ICW68 IMS68 IWO68 JGK68 JQG68 KAC68 KJY68 KTU68 LDQ68 LNM68 LXI68 MHE68 MRA68 NAW68 NKS68 NUO68 OEK68 OOG68 OYC68 PHY68 PRU68 QBQ68 QLM68 QVI68 RFE68 RPA68 RYW68 SIS68 SSO68 TCK68 TMG68 TWC68 UFY68 UPU68 UZQ68 VJM68 VTI68 WDE68 WNA68 WWW68 AXR68 BHN68 BRJ68 CBF68 CLB68 CUX68 DET68 DOP68 DYL68 EIH68 ESD68 FBZ68 FLV68 FVR68 GFN68 GPJ68 GZF68 HJB68 HSX68 ICT68 IMP68 IWL68 JGH68 JQD68 JZZ68 KJV68 KTR68 LDN68 LNJ68 LXF68 MHB68 MQX68 NAT68 NKP68 NUL68 OEH68 OOD68 OXZ68 PHV68 PRR68 QBN68 QLJ68 QVF68 RFB68 ROX68 RYT68 SIP68 SSL68 TCH68 TMD68 TVZ68 UFV68 UPR68 UZN68 VJJ68 VTF68 WDB68 WMX68 ANL69 KD69 TZ69 ADV69 ANR69 AXN69 BHJ69 BRF69 CBB69 CKX69 CUT69 DEP69 DOL69 DYH69 EID69 ERZ69 FBV69 FLR69 FVN69 GFJ69 GPF69 GZB69 HIX69 HST69 ICP69 IML69 IWH69 JGD69 JPZ69 JZV69 KJR69 KTN69 LDJ69 LNF69 LXB69 MGX69 MQT69 NAP69 NKL69 NUH69 OED69 ONZ69 OXV69 PHR69 PRN69 QBJ69 QLF69 QVB69 REX69 ROT69 RYP69 SIL69 SSH69 TCD69 TLZ69 TVV69 UFR69 UPN69 UZJ69 VJF69 VTB69 WCX69 WMT69 WWP69 ADS69 TW69 KA69 ANO69 AXK69 BHG69 BRC69 CAY69 CKU69 CUQ69 DEM69 DOI69 DYE69 EIA69 ERW69 FBS69 FLO69 FVK69 GFG69 GPC69 GYY69 HIU69 HSQ69 ICM69 IMI69 IWE69 JGA69 JPW69 JZS69 KJO69 KTK69 LDG69 LNC69 LWY69 MGU69 MQQ69 NAM69 NKI69 NUE69 OEA69 ONW69 OXS69 PHO69 PRK69 QBG69 QLC69 QUY69 REU69 ROQ69 RYM69 SII69 SSE69 TCA69 TLW69 TVS69 UFO69 UPK69 UZG69 VJC69 VSY69 WCU69 WMQ69 WWM69 AXH69 BHD69 BQZ69 CAV69 CKR69 CUN69 DEJ69 DOF69 DYB69 EHX69 ERT69 FBP69 FLL69 FVH69 GFD69 GOZ69 GYV69 HIR69 HSN69 ICJ69 IMF69 IWB69 JFX69 JPT69 JZP69 KJL69 KTH69 LDD69 LMZ69 LWV69 MGR69 MQN69 NAJ69 NKF69 NUB69 ODX69 ONT69 OXP69 PHL69 PRH69 QBD69 QKZ69 QUV69 RER69 RON69 RYJ69 SIF69 SSB69 TBX69 TLT69 TVP69 UFL69 UPH69 UZD69 VIZ69 VSV69 WCR69 WMN69 WWJ69 JX69 TT69 ADP69 WMX70 BI54:BI75 WWT70 KH70 UD70 ADZ70 ANV70 KN70 UJ70 AEF70 AOB70 AXX70 BHT70 BRP70 CBL70 CLH70 CVD70 DEZ70 DOV70 DYR70 EIN70 ESJ70 FCF70 FMB70 FVX70 GFT70 GPP70 GZL70 HJH70 HTD70 ICZ70 IMV70 IWR70 JGN70 JQJ70 KAF70 KKB70 KTX70 LDT70 LNP70 LXL70 MHH70 MRD70 NAZ70 NKV70 NUR70 OEN70 OOJ70 OYF70 PIB70 PRX70 QBT70 QLP70 QVL70 RFH70 RPD70 RYZ70 SIV70 SSR70 TCN70 TMJ70 TWF70 UGB70 UPX70 UZT70 VJP70 VTL70 WDH70 WND70 WWZ70 AEC70 UG70 KK70 ANY70 AXU70 BHQ70 BRM70 CBI70 CLE70 CVA70 DEW70 DOS70 DYO70 EIK70 ESG70 FCC70 FLY70 FVU70 GFQ70 GPM70 GZI70 HJE70 HTA70 ICW70 IMS70 IWO70 JGK70 JQG70 KAC70 KJY70 KTU70 LDQ70 LNM70 LXI70 MHE70 MRA70 NAW70 NKS70 NUO70 OEK70 OOG70 OYC70 PHY70 PRU70 QBQ70 QLM70 QVI70 RFE70 RPA70 RYW70 SIS70 SSO70 TCK70 TMG70 TWC70 UFY70 UPU70 UZQ70 VJM70 VTI70 WDE70 WNA70 WWW70 AXR70 BHN70 BRJ70 CBF70 CLB70 CUX70 DET70 DOP70 DYL70 EIH70 ESD70 FBZ70 FLV70 FVR70 GFN70 GPJ70 GZF70 HJB70 HSX70 ICT70 IMP70 IWL70 JGH70 JQD70 JZZ70 KJV70 KTR70 LDN70 LNJ70 LXF70 MHB70 MQX70 NAT70 NKP70 NUL70 OEH70 OOD70 OXZ70 PHV70 PRR70 QBN70 QLJ70 QVF70 RFB70 ROX70 RYT70 SIP70 SSL70 TCH70 TMD70 TVZ70 UFV70 UPR70 UZN70 VJJ70 VTF70 WDB70 ANL71 KD71 TZ71 ADV71 ANR71 AXN71 BHJ71 BRF71 CBB71 CKX71 CUT71 DEP71 DOL71 DYH71 EID71 ERZ71 FBV71 FLR71 FVN71 GFJ71 GPF71 GZB71 HIX71 HST71 ICP71 IML71 IWH71 JGD71 JPZ71 JZV71 KJR71 KTN71 LDJ71 LNF71 LXB71 MGX71 MQT71 NAP71 NKL71 NUH71 OED71 ONZ71 OXV71 PHR71 PRN71 QBJ71 QLF71 QVB71 REX71 ROT71 RYP71 SIL71 SSH71 TCD71 TLZ71 TVV71 UFR71 UPN71 UZJ71 VJF71 VTB71 WCX71 WMT71 WWP71 ADS71 TW71 KA71 ANO71 AXK71 BHG71 BRC71 CAY71 CKU71 CUQ71 DEM71 DOI71 DYE71 EIA71 ERW71 FBS71 FLO71 FVK71 GFG71 GPC71 GYY71 HIU71 HSQ71 ICM71 IMI71 IWE71 JGA71 JPW71 JZS71 KJO71 KTK71 LDG71 LNC71 LWY71 MGU71 MQQ71 NAM71 NKI71 NUE71 OEA71 ONW71 OXS71 PHO71 PRK71 QBG71 QLC71 QUY71 REU71 ROQ71 RYM71 SII71 SSE71 TCA71 TLW71 TVS71 UFO71 UPK71 UZG71 VJC71 VSY71 WCU71 WMQ71 WWM71 AXH71 BHD71 BQZ71 CAV71 CKR71 CUN71 DEJ71 DOF71 DYB71 EHX71 ERT71 FBP71 FLL71 FVH71 GFD71 GOZ71 GYV71 HIR71 HSN71 ICJ71 IMF71 IWB71 JFX71 JPT71 JZP71 KJL71 KTH71 LDD71 LMZ71 LWV71 MGR71 MQN71 NAJ71 NKF71 NUB71 ODX71 ONT71 OXP71 PHL71 PRH71 QBD71 QKZ71 QUV71 RER71 RON71 RYJ71 SIF71 SSB71 TBX71 TLT71 TVP71 UFL71 UPH71 UZD71 VIZ71 VSV71 WCR71 WMN71 WWJ71 JX71 TT71 ADP71 WDB72 BC55:BC75 VJJ76 WMX72 WWT72 KH72 UD72 ADZ72 ANV72 KN72 UJ72 AEF72 AOB72 AXX72 BHT72 BRP72 CBL72 CLH72 CVD72 DEZ72 DOV72 DYR72 EIN72 ESJ72 FCF72 FMB72 FVX72 GFT72 GPP72 GZL72 HJH72 HTD72 ICZ72 IMV72 IWR72 JGN72 JQJ72 KAF72 KKB72 KTX72 LDT72 LNP72 LXL72 MHH72 MRD72 NAZ72 NKV72 NUR72 OEN72 OOJ72 OYF72 PIB72 PRX72 QBT72 QLP72 QVL72 RFH72 RPD72 RYZ72 SIV72 SSR72 TCN72 TMJ72 TWF72 UGB72 UPX72 UZT72 VJP72 VTL72 WDH72 WND72 WWZ72 AEC72 UG72 KK72 ANY72 AXU72 BHQ72 BRM72 CBI72 CLE72 CVA72 DEW72 DOS72 DYO72 EIK72 ESG72 FCC72 FLY72 FVU72 GFQ72 GPM72 GZI72 HJE72 HTA72 ICW72 IMS72 IWO72 JGK72 JQG72 KAC72 KJY72 KTU72 LDQ72 LNM72 LXI72 MHE72 MRA72 NAW72 NKS72 NUO72 OEK72 OOG72 OYC72 PHY72 PRU72 QBQ72 QLM72 QVI72 RFE72 RPA72 RYW72 SIS72 SSO72 TCK72 TMG72 TWC72 UFY72 UPU72 UZQ72 VJM72 VTI72 WDE72 WNA72 WWW72 AXR72 BHN72 BRJ72 CBF72 CLB72 CUX72 DET72 DOP72 DYL72 EIH72 ESD72 FBZ72 FLV72 FVR72 GFN72 GPJ72 GZF72 HJB72 HSX72 ICT72 IMP72 IWL72 JGH72 JQD72 JZZ72 KJV72 KTR72 LDN72 LNJ72 LXF72 MHB72 MQX72 NAT72 NKP72 NUL72 OEH72 OOD72 OXZ72 PHV72 PRR72 QBN72 QLJ72 QVF72 RFB72 ROX72 RYT72 SIP72 SSL72 TCH72 TMD72 TVZ72 UFV72 UPR72 UZN72 VJJ72 VTF72 ANL73 KD73 TZ73 ADV73 ANR73 AXN73 BHJ73 BRF73 CBB73 CKX73 CUT73 DEP73 DOL73 DYH73 EID73 ERZ73 FBV73 FLR73 FVN73 GFJ73 GPF73 GZB73 HIX73 HST73 ICP73 IML73 IWH73 JGD73 JPZ73 JZV73 KJR73 KTN73 LDJ73 LNF73 LXB73 MGX73 MQT73 NAP73 NKL73 NUH73 OED73 ONZ73 OXV73 PHR73 PRN73 QBJ73 QLF73 QVB73 REX73 ROT73 RYP73 SIL73 SSH73 TCD73 TLZ73 TVV73 UFR73 UPN73 UZJ73 VJF73 VTB73 WCX73 WMT73 WWP73 ADS73 TW73 KA73 ANO73 AXK73 BHG73 BRC73 CAY73 CKU73 CUQ73 DEM73 DOI73 DYE73 EIA73 ERW73 FBS73 FLO73 FVK73 GFG73 GPC73 GYY73 HIU73 HSQ73 ICM73 IMI73 IWE73 JGA73 JPW73 JZS73 KJO73 KTK73 LDG73 LNC73 LWY73 MGU73 MQQ73 NAM73 NKI73 NUE73 OEA73 ONW73 OXS73 PHO73 PRK73 QBG73 QLC73 QUY73 REU73 ROQ73 RYM73 SII73 SSE73 TCA73 TLW73 TVS73 UFO73 UPK73 UZG73 VJC73 VSY73 WCU73 WMQ73 WWM73 AXH73 BHD73 BQZ73 CAV73 CKR73 CUN73 DEJ73 DOF73 DYB73 EHX73 ERT73 FBP73 FLL73 FVH73 GFD73 GOZ73 GYV73 HIR73 HSN73 ICJ73 IMF73 IWB73 JFX73 JPT73 JZP73 KJL73 KTH73 LDD73 LMZ73 LWV73 MGR73 MQN73 NAJ73 NKF73 NUB73 ODX73 ONT73 OXP73 PHL73 PRH73 QBD73 QKZ73 QUV73 RER73 RON73 RYJ73 SIF73 SSB73 TBX73 TLT73 TVP73 UFL73 UPH73 UZD73 VIZ73 VSV73 WCR73 WMN73 WWJ73 JX73 TT73 ADP73 VTF74 WDB74 WMX74 WWT74 KH74 UD74 ADZ74 ANV74 KN74 UJ74 AEF74 AOB74 AXX74 BHT74 BRP74 CBL74 CLH74 CVD74 DEZ74 DOV74 DYR74 EIN74 ESJ74 FCF74 FMB74 FVX74 GFT74 GPP74 GZL74 HJH74 HTD74 ICZ74 IMV74 IWR74 JGN74 JQJ74 KAF74 KKB74 KTX74 LDT74 LNP74 LXL74 MHH74 MRD74 NAZ74 NKV74 NUR74 OEN74 OOJ74 OYF74 PIB74 PRX74 QBT74 QLP74 QVL74 RFH74 RPD74 RYZ74 SIV74 SSR74 TCN74 TMJ74 TWF74 UGB74 UPX74 UZT74 VJP74 VTL74 WDH74 WND74 WWZ74 AEC74 UG74 KK74 ANY74 AXU74 BHQ74 BRM74 CBI74 CLE74 CVA74 DEW74 DOS74 DYO74 EIK74 ESG74 FCC74 FLY74 FVU74 GFQ74 GPM74 GZI74 HJE74 HTA74 ICW74 IMS74 IWO74 JGK74 JQG74 KAC74 KJY74 KTU74 LDQ74 LNM74 LXI74 MHE74 MRA74 NAW74 NKS74 NUO74 OEK74 OOG74 OYC74 PHY74 PRU74 QBQ74 QLM74 QVI74 RFE74 RPA74 RYW74 SIS74 SSO74 TCK74 TMG74 TWC74 UFY74 UPU74 UZQ74 VJM74 VTI74 WDE74 WNA74 WWW74 AXR74 BHN74 BRJ74 CBF74 CLB74 CUX74 DET74 DOP74 DYL74 EIH74 ESD74 FBZ74 FLV74 FVR74 GFN74 GPJ74 GZF74 HJB74 HSX74 ICT74 IMP74 IWL74 JGH74 JQD74 JZZ74 KJV74 KTR74 LDN74 LNJ74 LXF74 MHB74 MQX74 NAT74 NKP74 NUL74 OEH74 OOD74 OXZ74 PHV74 PRR74 QBN74 QLJ74 QVF74 RFB74 ROX74 RYT74 SIP74 SSL74 TCH74 TMD74 TVZ74 UFV74 UPR74 UZN74 VJJ74 ANL75 KD75 TZ75 ADV75 ANR75 AXN75 BHJ75 BRF75 CBB75 CKX75 CUT75 DEP75 DOL75 DYH75 EID75 ERZ75 FBV75 FLR75 FVN75 GFJ75 GPF75 GZB75 HIX75 HST75 ICP75 IML75 IWH75 JGD75 JPZ75 JZV75 KJR75 KTN75 LDJ75 LNF75 LXB75 MGX75 MQT75 NAP75 NKL75 NUH75 OED75 ONZ75 OXV75 PHR75 PRN75 QBJ75 QLF75 QVB75 REX75 ROT75 RYP75 SIL75 SSH75 TCD75 TLZ75 TVV75 UFR75 UPN75 UZJ75 VJF75 VTB75 WCX75 WMT75 WWP75 ADS75 TW75 KA75 ANO75 AXK75 BHG75 BRC75 CAY75 CKU75 CUQ75 DEM75 DOI75 DYE75 EIA75 ERW75 FBS75 FLO75 FVK75 GFG75 GPC75 GYY75 HIU75 HSQ75 ICM75 IMI75 IWE75 JGA75 JPW75 JZS75 KJO75 KTK75 LDG75 LNC75 LWY75 MGU75 MQQ75 NAM75 NKI75 NUE75 OEA75 ONW75 OXS75 PHO75 PRK75 QBG75 QLC75 QUY75 REU75 ROQ75 RYM75 SII75 SSE75 TCA75 TLW75 TVS75 UFO75 UPK75 UZG75 VJC75 VSY75 WCU75 WMQ75 WWM75 AXH75 BHD75 BQZ75 CAV75 CKR75 CUN75 DEJ75 DOF75 DYB75 EHX75 ERT75 FBP75 FLL75 FVH75 GFD75 GOZ75 GYV75 HIR75 HSN75 ICJ75 IMF75 IWB75 JFX75 JPT75 JZP75 KJL75 KTH75 LDD75 LMZ75 LWV75 MGR75 MQN75 NAJ75 NKF75 NUB75 ODX75 ONT75 OXP75 PHL75 PRH75 QBD75 QKZ75 QUV75 RER75 RON75 RYJ75 SIF75 SSB75 TBX75 TLT75 TVP75 UFL75 UPH75 UZD75 VIZ75 VSV75 WCR75 WMN75 WWJ75 JX75 TT75 ADP75 UZN76 KD77 TZ77 ADV77 ANR77 AXN77 BHJ77 BRF77 CBB77 CKX77 CUT77 DEP77 DOL77 DYH77 EID77 ERZ77 FBV77 FLR77 FVN77 GFJ77 GPF77 GZB77 HIX77 HST77 ICP77 IML77 IWH77 JGD77 JPZ77 JZV77 KJR77 KTN77 LDJ77 LNF77 LXB77 MGX77 MQT77 NAP77 NKL77 NUH77 OED77 ONZ77 OXV77 PHR77 PRN77 QBJ77 QLF77 QVB77 REX77 ROT77 RYP77 SIL77 SSH77 TCD77 TLZ77 TVV77 UFR77 UPN77 UZJ77 VJF77 VTB77 WCX77 WMT77 WWP77 ADS77 TW77 KA77 ANO77 AXK77 BHG77 BRC77 CAY77 CKU77 CUQ77 DEM77 DOI77 DYE77 EIA77 ERW77 FBS77 FLO77 FVK77 GFG77 GPC77 GYY77 HIU77 HSQ77 ICM77 IMI77 IWE77 JGA77 JPW77 JZS77 KJO77 KTK77 LDG77 LNC77 LWY77 MGU77 MQQ77 NAM77 NKI77 NUE77 OEA77 ONW77 OXS77 PHO77 PRK77 QBG77 QLC77 QUY77 REU77 ROQ77 RYM77 SII77 SSE77 TCA77 TLW77 TVS77 UFO77 UPK77 UZG77 VJC77 VSY77 WCU77 WMQ77 WWM77 AXH77 BHD77 BQZ77 CAV77 CKR77 CUN77 DEJ77 DOF77 DYB77 EHX77 ERT77 FBP77 FLL77 FVH77 GFD77 GOZ77 GYV77 HIR77 HSN77 ICJ77 IMF77 IWB77 JFX77 JPT77 JZP77 KJL77 KTH77 LDD77 LMZ77 LWV77 MGR77 MQN77 NAJ77 NKF77 NUB77 ODX77 ONT77 OXP77 PHL77 PRH77 QBD77 QKZ77 QUV77 RER77 RON77 RYJ77 SIF77 SSB77 TBX77 TLT77 TVP77 UFL77 UPH77 UZD77 VIZ77 VSV77 WCR77 WMN77 WWJ77 JX77 TT77 ADP77 WDL89 VTE90 VJI90 UZM90 UPQ90 UFU90 TVY90 TMC90 TCG90 SSK90 SIO90 RYS90 ROW90 RFA90 QVE90 QLI90 QBM90 PRQ90 PHU90 OXY90 OOC90 OEG90 NUK90 NKO90 NAS90 MQW90 MHA90 LXE90 LNI90 LDM90 KTQ90 KJU90 JZY90 JQC90 JGG90 IWK90 IMO90 ICS90 HSW90 HJA90 GZE90 GPI90 GFM90 FVQ90 FLU90 FBY90 ESC90 EIG90 DYK90 DOO90 DES90 CUW90 CLA90 CBE90 BRI90 BHM90 AXQ90 ANU90 ADY90 UC90 KG90 WWV90 WMZ90 WDD90 VTH90 VJL90 UZP90 UPT90 UFX90 TWB90 TMF90 TCJ90 SSN90 SIR90 RYV90 ROZ90 RFD90 QVH90 QLL90 QBP90 PRT90 PHX90 OYB90 OOF90 OEJ90 NUN90 NKR90 NAV90 MQZ90 MHD90 LXH90 LNL90 LDP90 KTT90 KJX90 KAB90 JQF90 JGJ90 IWN90 IMR90 ICV90 HSZ90 HJD90 GZH90 GPL90 GFP90 FVT90 FLX90 FCB90 ESF90 EIJ90 DYN90 DOR90 DEV90 CUZ90 CLD90 CBH90 BRL90 BHP90 AXT90 ANX90 AEB90 UF90 KJ90 WWY90 WNC90 WDG90 VTK90 VJO90 UZS90 UPW90 UGA90 TWE90 TMI90 TCM90 SSQ90 SIU90 RYY90 RPC90 RFG90 QVK90 QLO90 QBS90 PRW90 PIA90 OYE90 OOI90 OEM90 NUQ90 NKU90 NAY90 MRC90 MHG90 LXK90 LNO90 LDS90 KTW90 KKA90 KAE90 JQI90 JGM90 IWQ90 IMU90 ICY90 HTC90 HJG90 GZK90 GPO90 GFS90 FVW90 FMA90 FCE90 ESI90 EIM90 DYQ90 DOU90 DEY90 CVC90 CLG90 CBK90 BRO90 BHS90 AXW90 AOA90 AEE90 UI90 KM90 WWS90 WMW90 BD89:BD90 UG91 KK91 WMU91 WCY91 VTC91 VJG91 UZK91 UPO91 UFS91 TVW91 TMA91 TCE91 SSI91 SIM91 RYQ91 ROU91 REY91 QVC91 QLG91 QBK91 PRO91 PHS91 OXW91 OOA91 OEE91 NUI91 NKM91 NAQ91 MQU91 MGY91 LXC91 LNG91 LDK91 KTO91 KJS91 JZW91 JQA91 JGE91 IWI91 IMM91 ICQ91 HSU91 HIY91 GZC91 GPG91 GFK91 FVO91 FLS91 FBW91 ESA91 EIE91 DYI91 DOM91 DEQ91 CUU91 CKY91 CBC91 BRG91 BHK91 AXO91 ANS91 ADW91 UA91 KE91 WWQ91 WWT91 WMX91 WDB91 VTF91 VJJ91 UZN91 UPR91 UFV91 TVZ91 TMD91 TCH91 SSL91 SIP91 RYT91 ROX91 RFB91 QVF91 QLJ91 QBN91 PRR91 PHV91 OXZ91 OOD91 OEH91 NUL91 NKP91 NAT91 MQX91 MHB91 LXF91 LNJ91 LDN91 KTR91 KJV91 JZZ91 JQD91 JGH91 IWL91 IMP91 ICT91 HSX91 HJB91 GZF91 GPJ91 GFN91 FVR91 FLV91 FBZ91 ESD91 EIH91 DYL91 DOP91 DET91 CUX91 CLB91 CBF91 BRJ91 BHN91 AXR91 ANV91 ADZ91 UD91 KH91 WWW91 WNA91 WDE91 VTI91 VJM91 UZQ91 UPU91 UFY91 TWC91 TMG91 TCK91 SSO91 SIS91 RYW91 RPA91 RFE91 QVI91 QLM91 QBQ91 PRU91 PHY91 OYC91 OOG91 OEK91 NUO91 NKS91 NAW91 MRA91 MHE91 LXI91 LNM91 LDQ91 KTU91 KJY91 KAC91 JQG91 JGK91 IWO91 IMS91 ICW91 HTA91 HJE91 GZI91 GPM91 GFQ91 FVU91 FLY91 FCC91 ESG91 EIK91 DYO91 DOS91 DEW91 CVA91 CLE91 CBI91 BRM91 BHQ91 AXU91 ANY91 BI94:BI96 BF94:BF96 WWX97 KI97 UE97 AEA97 ANW97 AXS97 BHO97 BRK97 CBG97 CLC97 CUY97 DEU97 DOQ97 DYM97 EII97 ESE97 FCA97 FLW97 FVS97 GFO97 GPK97 GZG97 HJC97 HSY97 ICU97 IMQ97 IWM97 JGI97 JQE97 KAA97 KJW97 KTS97 LDO97 LNK97 LXG97 MHC97 MQY97 NAU97 NKQ97 NUM97 OEI97 OOE97 OYA97 PHW97 PRS97 QBO97 QLK97 QVG97 RFC97 ROY97 RYU97 SIQ97 SSM97 TCI97 TME97 TWA97 UFW97 UPS97 UZO97 VJK97 VTG97 WDC97 WMY97 WWU97 KO97 UK97 AEG97 AOC97 AXY97 BHU97 BRQ97 CBM97 CLI97 CVE97 DFA97 DOW97 DYS97 EIO97 ESK97 FCG97 FMC97 FVY97 GFU97 GPQ97 GZM97 HJI97 HTE97 IDA97 IMW97 IWS97 JGO97 JQK97 KAG97 KKC97 KTY97 LDU97 LNQ97 LXM97 MHI97 MRE97 NBA97 NKW97 NUS97 OEO97 OOK97 OYG97 PIC97 PRY97 QBU97 QLQ97 QVM97 RFI97 RPE97 RZA97 SIW97 SSS97 TCO97 TMK97 TWG97 UGC97 UPY97 UZU97 VJQ97 VTM97 WDI97 WNE97 WXA97 KL97 UH97 AED97 ANZ97 AXV97 BHR97 BRN97 CBJ97 CLF97 CVB97 DEX97 DOT97 DYP97 EIL97 ESH97 FCD97 FLZ97 FVV97 GFR97 GPN97 GZJ97 HJF97 HTB97 ICX97 IMT97 IWP97 JGL97 JQH97 KAD97 KJZ97 KTV97 LDR97 LNN97 LXJ97 MHF97 MRB97 NAX97 NKT97 NUP97 OEL97 OOH97 OYD97 PHZ97 PRV97 QBR97 QLN97 QVJ97 RFF97 RPB97 RYX97 SIT97 SSP97 TCL97 TMH97 TWD97 UFZ97 UPV97 UZR97 BJ97 BD97 BG97 VJN97 VTJ97 WDF97 WNB97 BF98 BI98 WWX99 KI99 UE99 AEA99 ANW99 AXS99 BHO99 BRK99 CBG99 CLC99 CUY99 DEU99 DOQ99 DYM99 EII99 ESE99 FCA99 FLW99 FVS99 GFO99 GPK99 GZG99 HJC99 HSY99 ICU99 IMQ99 IWM99 JGI99 JQE99 KAA99 KJW99 KTS99 LDO99 LNK99 LXG99 MHC99 MQY99 NAU99 NKQ99 NUM99 OEI99 OOE99 OYA99 PHW99 PRS99 QBO99 QLK99 QVG99 RFC99 ROY99 RYU99 SIQ99 SSM99 TCI99 TME99 TWA99 UFW99 UPS99 UZO99 VJK99 VTG99 WDC99 WMY99 WWU99 KO99 UK99 AEG99 AOC99 AXY99 BHU99 BRQ99 CBM99 CLI99 CVE99 DFA99 DOW99 DYS99 EIO99 ESK99 FCG99 FMC99 FVY99 GFU99 GPQ99 GZM99 HJI99 HTE99 IDA99 IMW99 IWS99 JGO99 JQK99 KAG99 KKC99 KTY99 LDU99 LNQ99 LXM99 MHI99 MRE99 NBA99 NKW99 NUS99 OEO99 OOK99 OYG99 PIC99 PRY99 QBU99 QLQ99 QVM99 RFI99 RPE99 RZA99 SIW99 SSS99 TCO99 TMK99 TWG99 UGC99 UPY99 UZU99 VJQ99 VTM99 WDI99 WNE99 WXA99 KL99 UH99 AED99 ANZ99 AXV99 BHR99 BRN99 CBJ99 CLF99 CVB99 DEX99 DOT99 DYP99 EIL99 ESH99 FCD99 FLZ99 FVV99 GFR99 GPN99 GZJ99 HJF99 HTB99 ICX99 IMT99 IWP99 JGL99 JQH99 KAD99 KJZ99 KTV99 LDR99 LNN99 LXJ99 MHF99 MRB99 NAX99 NKT99 NUP99 OEL99 OOH99 OYD99 PHZ99 PRV99 QBR99 QLN99 QVJ99 RFF99 RPB99 RYX99 SIT99 SSP99 TCL99 TMH99 TWD99 UFZ99 UPV99 UZR99 BJ99 BD99 BG99 VJN99 VTJ99 WDF99 WNB99 BI100 BF100 WWX101 KI101 UE101 AEA101 ANW101 AXS101 BHO101 BRK101 CBG101 CLC101 CUY101 DEU101 DOQ101 DYM101 EII101 ESE101 FCA101 FLW101 FVS101 GFO101 GPK101 GZG101 HJC101 HSY101 ICU101 IMQ101 IWM101 JGI101 JQE101 KAA101 KJW101 KTS101 LDO101 LNK101 LXG101 MHC101 MQY101 NAU101 NKQ101 NUM101 OEI101 OOE101 OYA101 PHW101 PRS101 QBO101 QLK101 QVG101 RFC101 ROY101 RYU101 SIQ101 SSM101 TCI101 TME101 TWA101 UFW101 UPS101 UZO101 VJK101 VTG101 WDC101 WMY101 WWU101 KO101 UK101 AEG101 AOC101 AXY101 BHU101 BRQ101 CBM101 CLI101 CVE101 DFA101 DOW101 DYS101 EIO101 ESK101 FCG101 FMC101 FVY101 GFU101 GPQ101 GZM101 HJI101 HTE101 IDA101 IMW101 IWS101 JGO101 JQK101 KAG101 KKC101 KTY101 LDU101 LNQ101 LXM101 MHI101 MRE101 NBA101 NKW101 NUS101 OEO101 OOK101 OYG101 PIC101 PRY101 QBU101 QLQ101 QVM101 RFI101 RPE101 RZA101 SIW101 SSS101 TCO101 TMK101 TWG101 UGC101 UPY101 UZU101 VJQ101 VTM101 WDI101 WNE101 WXA101 KL101 UH101 AED101 ANZ101 AXV101 BHR101 BRN101 CBJ101 CLF101 CVB101 DEX101 DOT101 DYP101 EIL101 ESH101 FCD101 FLZ101 FVV101 GFR101 GPN101 GZJ101 HJF101 HTB101 ICX101 IMT101 IWP101 JGL101 JQH101 KAD101 KJZ101 KTV101 LDR101 LNN101 LXJ101 MHF101 MRB101 NAX101 NKT101 NUP101 OEL101 OOH101 OYD101 PHZ101 PRV101 QBR101 QLN101 QVJ101 RFF101 RPB101 RYX101 SIT101 SSP101 TCL101 TMH101 TWD101 UFZ101 UPV101 UZR101 BJ101 BD101 BG101 VJN101 VTJ101 WDF101 WNB101 BF102 BI102 WWX103 KI103 UE103 AEA103 ANW103 AXS103 BHO103 BRK103 CBG103 CLC103 CUY103 DEU103 DOQ103 DYM103 EII103 ESE103 FCA103 FLW103 FVS103 GFO103 GPK103 GZG103 HJC103 HSY103 ICU103 IMQ103 IWM103 JGI103 JQE103 KAA103 KJW103 KTS103 LDO103 LNK103 LXG103 MHC103 MQY103 NAU103 NKQ103 NUM103 OEI103 OOE103 OYA103 PHW103 PRS103 QBO103 QLK103 QVG103 RFC103 ROY103 RYU103 SIQ103 SSM103 TCI103 TME103 TWA103 UFW103 UPS103 UZO103 VJK103 VTG103 WDC103 WMY103 WWU103 KO103 UK103 AEG103 AOC103 AXY103 BHU103 BRQ103 CBM103 CLI103 CVE103 DFA103 DOW103 DYS103 EIO103 ESK103 FCG103 FMC103 FVY103 GFU103 GPQ103 GZM103 HJI103 HTE103 IDA103 IMW103 IWS103 JGO103 JQK103 KAG103 KKC103 KTY103 LDU103 LNQ103 LXM103 MHI103 MRE103 NBA103 NKW103 NUS103 OEO103 OOK103 OYG103 PIC103 PRY103 QBU103 QLQ103 QVM103 RFI103 RPE103 RZA103 SIW103 SSS103 TCO103 TMK103 TWG103 UGC103 UPY103 UZU103 VJQ103 VTM103 WDI103 WNE103 WXA103 KL103 UH103 AED103 ANZ103 AXV103 BHR103 BRN103 CBJ103 CLF103 CVB103 DEX103 DOT103 DYP103 EIL103 ESH103 FCD103 FLZ103 FVV103 GFR103 GPN103 GZJ103 HJF103 HTB103 ICX103 IMT103 IWP103 JGL103 JQH103 KAD103 KJZ103 KTV103 LDR103 LNN103 LXJ103 MHF103 MRB103 NAX103 NKT103 NUP103 OEL103 OOH103 OYD103 PHZ103 PRV103 QBR103 QLN103 QVJ103 RFF103 RPB103 RYX103 SIT103 SSP103 TCL103 TMH103 TWD103 UFZ103 UPV103 UZR103 BJ103 BD103 BG103 VJN103 VTJ103 WDF103 WNB103 BI104 BF104 BF106 KI105 UE105 AEA105 ANW105 AXS105 BHO105 BRK105 CBG105 CLC105 CUY105 DEU105 DOQ105 DYM105 EII105 ESE105 FCA105 FLW105 FVS105 GFO105 GPK105 GZG105 HJC105 HSY105 ICU105 IMQ105 IWM105 JGI105 JQE105 KAA105 KJW105 KTS105 LDO105 LNK105 LXG105 MHC105 MQY105 NAU105 NKQ105 NUM105 OEI105 OOE105 OYA105 PHW105 PRS105 QBO105 QLK105 QVG105 RFC105 ROY105 RYU105 SIQ105 SSM105 TCI105 TME105 TWA105 UFW105 UPS105 UZO105 VJK105 VTG105 WDC105 WMY105 WWU105 KO105 UK105 AEG105 AOC105 AXY105 BHU105 BRQ105 CBM105 CLI105 CVE105 DFA105 DOW105 DYS105 EIO105 ESK105 FCG105 FMC105 FVY105 GFU105 GPQ105 GZM105 HJI105 HTE105 IDA105 IMW105 IWS105 JGO105 JQK105 KAG105 KKC105 KTY105 LDU105 LNQ105 LXM105 MHI105 MRE105 NBA105 NKW105 NUS105 OEO105 OOK105 OYG105 PIC105 PRY105 QBU105 QLQ105 QVM105 RFI105 RPE105 RZA105 SIW105 SSS105 TCO105 TMK105 TWG105 UGC105 UPY105 UZU105 VJQ105 VTM105 WDI105 WNE105 WXA105 KL105 UH105 AED105 ANZ105 AXV105 BHR105 BRN105 CBJ105 CLF105 CVB105 DEX105 DOT105 DYP105 EIL105 ESH105 FCD105 FLZ105 FVV105 GFR105 GPN105 GZJ105 HJF105 HTB105 ICX105 IMT105 IWP105 JGL105 JQH105 KAD105 KJZ105 KTV105 LDR105 LNN105 LXJ105 MHF105 MRB105 NAX105 NKT105 NUP105 OEL105 OOH105 OYD105 PHZ105 PRV105 QBR105 QLN105 QVJ105 RFF105 RPB105 RYX105 SIT105 SSP105 TCL105 TMH105 TWD105 UFZ105 UPV105 UZR105 BJ105 BD105 BG105 VJN105 VTJ105 WDF105 WNB105 WWX105 KI135 UE135 AEA135 ANW135 AXS135 BHO135 BRK135 CBG135 CLC135 CUY135 DEU135 DOQ135 DYM135 EII135 ESE135 FCA135 FLW135 FVS135 GFO135 GPK135 GZG135 HJC135 HSY135 ICU135 IMQ135 IWM135 JGI135 JQE135 KAA135 KJW135 KTS135 LDO135 LNK135 LXG135 MHC135 MQY135 NAU135 NKQ135 NUM135 OEI135 OOE135 OYA135 PHW135 PRS135 QBO135 QLK135 QVG135 RFC135 ROY135 RYU135 SIQ135 SSM135 TCI135 TME135 TWA135 UFW135 UPS135 UZO135 VJK135 VTG135 WDC135 WMY135 WWU135 KO135 UK135 AEG135 AOC135 AXY135 BHU135 BRQ135 CBM135 CLI135 CVE135 DFA135 DOW135 DYS135 EIO135 ESK135 FCG135 FMC135 FVY135 GFU135 GPQ135 GZM135 HJI135 HTE135 IDA135 IMW135 IWS135 JGO135 JQK135 KAG135 KKC135 KTY135 LDU135 LNQ135 LXM135 MHI135 MRE135 NBA135 NKW135 NUS135 OEO135 OOK135 OYG135 PIC135 PRY135 QBU135 QLQ135 QVM135 RFI135 RPE135 RZA135 SIW135 SSS135 TCO135 TMK135 TWG135 UGC135 UPY135 UZU135 VJQ135 VTM135 WDI135 WNE135 WXA135 KL135 UH135 AED135 ANZ135 AXV135 BHR135 BRN135 CBJ135 CLF135 CVB135 DEX135 DOT135 DYP135 EIL135 ESH135 FCD135 FLZ135 FVV135 GFR135 GPN135 GZJ135 HJF135 HTB135 ICX135 IMT135 IWP135 JGL135 JQH135 KAD135 KJZ135 KTV135 LDR135 LNN135 LXJ135 MHF135 MRB135 NAX135 NKT135 NUP135 OEL135 OOH135 OYD135 PHZ135 PRV135 QBR135 QLN135 QVJ135 RFF135 RPB135 RYX135 SIT135 SSP135 TCL135 TMH135 TWD135 UFZ135 UPV135 UZR135 BJ135 BG135 VJN135 VTJ135 WDF135 WNB135 BI162 BJ163:BJ164 BD163:BD164 BG163:BG164 BF165:BF166 BI165:BI166</xm:sqref>
        </x14:dataValidation>
        <x14:dataValidation type="custom" allowBlank="1" showInputMessage="1" showErrorMessage="1">
          <x14:formula1>
            <xm:f>AD9*AE9</xm:f>
          </x14:formula1>
          <xm:sqref>AN65497 KL65497 UH65497 AED65497 ANZ65497 AXV65497 BHR65497 BRN65497 CBJ65497 CLF65497 CVB65497 DEX65497 DOT65497 DYP65497 EIL65497 ESH65497 FCD65497 FLZ65497 FVV65497 GFR65497 GPN65497 GZJ65497 HJF65497 HTB65497 ICX65497 IMT65497 IWP65497 JGL65497 JQH65497 KAD65497 KJZ65497 KTV65497 LDR65497 LNN65497 LXJ65497 MHF65497 MRB65497 NAX65497 NKT65497 NUP65497 OEL65497 OOH65497 OYD65497 PHZ65497 PRV65497 QBR65497 QLN65497 QVJ65497 RFF65497 RPB65497 RYX65497 SIT65497 SSP65497 TCL65497 TMH65497 TWD65497 UFZ65497 UPV65497 UZR65497 VJN65497 VTJ65497 WDF65497 WNB65497 WWX65497 AN131033 KL131033 UH131033 AED131033 ANZ131033 AXV131033 BHR131033 BRN131033 CBJ131033 CLF131033 CVB131033 DEX131033 DOT131033 DYP131033 EIL131033 ESH131033 FCD131033 FLZ131033 FVV131033 GFR131033 GPN131033 GZJ131033 HJF131033 HTB131033 ICX131033 IMT131033 IWP131033 JGL131033 JQH131033 KAD131033 KJZ131033 KTV131033 LDR131033 LNN131033 LXJ131033 MHF131033 MRB131033 NAX131033 NKT131033 NUP131033 OEL131033 OOH131033 OYD131033 PHZ131033 PRV131033 QBR131033 QLN131033 QVJ131033 RFF131033 RPB131033 RYX131033 SIT131033 SSP131033 TCL131033 TMH131033 TWD131033 UFZ131033 UPV131033 UZR131033 VJN131033 VTJ131033 WDF131033 WNB131033 WWX131033 AN196569 KL196569 UH196569 AED196569 ANZ196569 AXV196569 BHR196569 BRN196569 CBJ196569 CLF196569 CVB196569 DEX196569 DOT196569 DYP196569 EIL196569 ESH196569 FCD196569 FLZ196569 FVV196569 GFR196569 GPN196569 GZJ196569 HJF196569 HTB196569 ICX196569 IMT196569 IWP196569 JGL196569 JQH196569 KAD196569 KJZ196569 KTV196569 LDR196569 LNN196569 LXJ196569 MHF196569 MRB196569 NAX196569 NKT196569 NUP196569 OEL196569 OOH196569 OYD196569 PHZ196569 PRV196569 QBR196569 QLN196569 QVJ196569 RFF196569 RPB196569 RYX196569 SIT196569 SSP196569 TCL196569 TMH196569 TWD196569 UFZ196569 UPV196569 UZR196569 VJN196569 VTJ196569 WDF196569 WNB196569 WWX196569 AN262105 KL262105 UH262105 AED262105 ANZ262105 AXV262105 BHR262105 BRN262105 CBJ262105 CLF262105 CVB262105 DEX262105 DOT262105 DYP262105 EIL262105 ESH262105 FCD262105 FLZ262105 FVV262105 GFR262105 GPN262105 GZJ262105 HJF262105 HTB262105 ICX262105 IMT262105 IWP262105 JGL262105 JQH262105 KAD262105 KJZ262105 KTV262105 LDR262105 LNN262105 LXJ262105 MHF262105 MRB262105 NAX262105 NKT262105 NUP262105 OEL262105 OOH262105 OYD262105 PHZ262105 PRV262105 QBR262105 QLN262105 QVJ262105 RFF262105 RPB262105 RYX262105 SIT262105 SSP262105 TCL262105 TMH262105 TWD262105 UFZ262105 UPV262105 UZR262105 VJN262105 VTJ262105 WDF262105 WNB262105 WWX262105 AN327641 KL327641 UH327641 AED327641 ANZ327641 AXV327641 BHR327641 BRN327641 CBJ327641 CLF327641 CVB327641 DEX327641 DOT327641 DYP327641 EIL327641 ESH327641 FCD327641 FLZ327641 FVV327641 GFR327641 GPN327641 GZJ327641 HJF327641 HTB327641 ICX327641 IMT327641 IWP327641 JGL327641 JQH327641 KAD327641 KJZ327641 KTV327641 LDR327641 LNN327641 LXJ327641 MHF327641 MRB327641 NAX327641 NKT327641 NUP327641 OEL327641 OOH327641 OYD327641 PHZ327641 PRV327641 QBR327641 QLN327641 QVJ327641 RFF327641 RPB327641 RYX327641 SIT327641 SSP327641 TCL327641 TMH327641 TWD327641 UFZ327641 UPV327641 UZR327641 VJN327641 VTJ327641 WDF327641 WNB327641 WWX327641 AN393177 KL393177 UH393177 AED393177 ANZ393177 AXV393177 BHR393177 BRN393177 CBJ393177 CLF393177 CVB393177 DEX393177 DOT393177 DYP393177 EIL393177 ESH393177 FCD393177 FLZ393177 FVV393177 GFR393177 GPN393177 GZJ393177 HJF393177 HTB393177 ICX393177 IMT393177 IWP393177 JGL393177 JQH393177 KAD393177 KJZ393177 KTV393177 LDR393177 LNN393177 LXJ393177 MHF393177 MRB393177 NAX393177 NKT393177 NUP393177 OEL393177 OOH393177 OYD393177 PHZ393177 PRV393177 QBR393177 QLN393177 QVJ393177 RFF393177 RPB393177 RYX393177 SIT393177 SSP393177 TCL393177 TMH393177 TWD393177 UFZ393177 UPV393177 UZR393177 VJN393177 VTJ393177 WDF393177 WNB393177 WWX393177 AN458713 KL458713 UH458713 AED458713 ANZ458713 AXV458713 BHR458713 BRN458713 CBJ458713 CLF458713 CVB458713 DEX458713 DOT458713 DYP458713 EIL458713 ESH458713 FCD458713 FLZ458713 FVV458713 GFR458713 GPN458713 GZJ458713 HJF458713 HTB458713 ICX458713 IMT458713 IWP458713 JGL458713 JQH458713 KAD458713 KJZ458713 KTV458713 LDR458713 LNN458713 LXJ458713 MHF458713 MRB458713 NAX458713 NKT458713 NUP458713 OEL458713 OOH458713 OYD458713 PHZ458713 PRV458713 QBR458713 QLN458713 QVJ458713 RFF458713 RPB458713 RYX458713 SIT458713 SSP458713 TCL458713 TMH458713 TWD458713 UFZ458713 UPV458713 UZR458713 VJN458713 VTJ458713 WDF458713 WNB458713 WWX458713 AN524249 KL524249 UH524249 AED524249 ANZ524249 AXV524249 BHR524249 BRN524249 CBJ524249 CLF524249 CVB524249 DEX524249 DOT524249 DYP524249 EIL524249 ESH524249 FCD524249 FLZ524249 FVV524249 GFR524249 GPN524249 GZJ524249 HJF524249 HTB524249 ICX524249 IMT524249 IWP524249 JGL524249 JQH524249 KAD524249 KJZ524249 KTV524249 LDR524249 LNN524249 LXJ524249 MHF524249 MRB524249 NAX524249 NKT524249 NUP524249 OEL524249 OOH524249 OYD524249 PHZ524249 PRV524249 QBR524249 QLN524249 QVJ524249 RFF524249 RPB524249 RYX524249 SIT524249 SSP524249 TCL524249 TMH524249 TWD524249 UFZ524249 UPV524249 UZR524249 VJN524249 VTJ524249 WDF524249 WNB524249 WWX524249 AN589785 KL589785 UH589785 AED589785 ANZ589785 AXV589785 BHR589785 BRN589785 CBJ589785 CLF589785 CVB589785 DEX589785 DOT589785 DYP589785 EIL589785 ESH589785 FCD589785 FLZ589785 FVV589785 GFR589785 GPN589785 GZJ589785 HJF589785 HTB589785 ICX589785 IMT589785 IWP589785 JGL589785 JQH589785 KAD589785 KJZ589785 KTV589785 LDR589785 LNN589785 LXJ589785 MHF589785 MRB589785 NAX589785 NKT589785 NUP589785 OEL589785 OOH589785 OYD589785 PHZ589785 PRV589785 QBR589785 QLN589785 QVJ589785 RFF589785 RPB589785 RYX589785 SIT589785 SSP589785 TCL589785 TMH589785 TWD589785 UFZ589785 UPV589785 UZR589785 VJN589785 VTJ589785 WDF589785 WNB589785 WWX589785 AN655321 KL655321 UH655321 AED655321 ANZ655321 AXV655321 BHR655321 BRN655321 CBJ655321 CLF655321 CVB655321 DEX655321 DOT655321 DYP655321 EIL655321 ESH655321 FCD655321 FLZ655321 FVV655321 GFR655321 GPN655321 GZJ655321 HJF655321 HTB655321 ICX655321 IMT655321 IWP655321 JGL655321 JQH655321 KAD655321 KJZ655321 KTV655321 LDR655321 LNN655321 LXJ655321 MHF655321 MRB655321 NAX655321 NKT655321 NUP655321 OEL655321 OOH655321 OYD655321 PHZ655321 PRV655321 QBR655321 QLN655321 QVJ655321 RFF655321 RPB655321 RYX655321 SIT655321 SSP655321 TCL655321 TMH655321 TWD655321 UFZ655321 UPV655321 UZR655321 VJN655321 VTJ655321 WDF655321 WNB655321 WWX655321 AN720857 KL720857 UH720857 AED720857 ANZ720857 AXV720857 BHR720857 BRN720857 CBJ720857 CLF720857 CVB720857 DEX720857 DOT720857 DYP720857 EIL720857 ESH720857 FCD720857 FLZ720857 FVV720857 GFR720857 GPN720857 GZJ720857 HJF720857 HTB720857 ICX720857 IMT720857 IWP720857 JGL720857 JQH720857 KAD720857 KJZ720857 KTV720857 LDR720857 LNN720857 LXJ720857 MHF720857 MRB720857 NAX720857 NKT720857 NUP720857 OEL720857 OOH720857 OYD720857 PHZ720857 PRV720857 QBR720857 QLN720857 QVJ720857 RFF720857 RPB720857 RYX720857 SIT720857 SSP720857 TCL720857 TMH720857 TWD720857 UFZ720857 UPV720857 UZR720857 VJN720857 VTJ720857 WDF720857 WNB720857 WWX720857 AN786393 KL786393 UH786393 AED786393 ANZ786393 AXV786393 BHR786393 BRN786393 CBJ786393 CLF786393 CVB786393 DEX786393 DOT786393 DYP786393 EIL786393 ESH786393 FCD786393 FLZ786393 FVV786393 GFR786393 GPN786393 GZJ786393 HJF786393 HTB786393 ICX786393 IMT786393 IWP786393 JGL786393 JQH786393 KAD786393 KJZ786393 KTV786393 LDR786393 LNN786393 LXJ786393 MHF786393 MRB786393 NAX786393 NKT786393 NUP786393 OEL786393 OOH786393 OYD786393 PHZ786393 PRV786393 QBR786393 QLN786393 QVJ786393 RFF786393 RPB786393 RYX786393 SIT786393 SSP786393 TCL786393 TMH786393 TWD786393 UFZ786393 UPV786393 UZR786393 VJN786393 VTJ786393 WDF786393 WNB786393 WWX786393 AN851929 KL851929 UH851929 AED851929 ANZ851929 AXV851929 BHR851929 BRN851929 CBJ851929 CLF851929 CVB851929 DEX851929 DOT851929 DYP851929 EIL851929 ESH851929 FCD851929 FLZ851929 FVV851929 GFR851929 GPN851929 GZJ851929 HJF851929 HTB851929 ICX851929 IMT851929 IWP851929 JGL851929 JQH851929 KAD851929 KJZ851929 KTV851929 LDR851929 LNN851929 LXJ851929 MHF851929 MRB851929 NAX851929 NKT851929 NUP851929 OEL851929 OOH851929 OYD851929 PHZ851929 PRV851929 QBR851929 QLN851929 QVJ851929 RFF851929 RPB851929 RYX851929 SIT851929 SSP851929 TCL851929 TMH851929 TWD851929 UFZ851929 UPV851929 UZR851929 VJN851929 VTJ851929 WDF851929 WNB851929 WWX851929 AN917465 KL917465 UH917465 AED917465 ANZ917465 AXV917465 BHR917465 BRN917465 CBJ917465 CLF917465 CVB917465 DEX917465 DOT917465 DYP917465 EIL917465 ESH917465 FCD917465 FLZ917465 FVV917465 GFR917465 GPN917465 GZJ917465 HJF917465 HTB917465 ICX917465 IMT917465 IWP917465 JGL917465 JQH917465 KAD917465 KJZ917465 KTV917465 LDR917465 LNN917465 LXJ917465 MHF917465 MRB917465 NAX917465 NKT917465 NUP917465 OEL917465 OOH917465 OYD917465 PHZ917465 PRV917465 QBR917465 QLN917465 QVJ917465 RFF917465 RPB917465 RYX917465 SIT917465 SSP917465 TCL917465 TMH917465 TWD917465 UFZ917465 UPV917465 UZR917465 VJN917465 VTJ917465 WDF917465 WNB917465 WWX917465 AN983001 KL983001 UH983001 AED983001 ANZ983001 AXV983001 BHR983001 BRN983001 CBJ983001 CLF983001 CVB983001 DEX983001 DOT983001 DYP983001 EIL983001 ESH983001 FCD983001 FLZ983001 FVV983001 GFR983001 GPN983001 GZJ983001 HJF983001 HTB983001 ICX983001 IMT983001 IWP983001 JGL983001 JQH983001 KAD983001 KJZ983001 KTV983001 LDR983001 LNN983001 LXJ983001 MHF983001 MRB983001 NAX983001 NKT983001 NUP983001 OEL983001 OOH983001 OYD983001 PHZ983001 PRV983001 QBR983001 QLN983001 QVJ983001 RFF983001 RPB983001 RYX983001 SIT983001 SSP983001 TCL983001 TMH983001 TWD983001 UFZ983001 UPV983001 UZR983001 VJN983001 VTJ983001 WDF983001 WNB983001 WWX983001 KA65495:KA65497 TW65495:TW65497 ADS65495:ADS65497 ANO65495:ANO65497 AXK65495:AXK65497 BHG65495:BHG65497 BRC65495:BRC65497 CAY65495:CAY65497 CKU65495:CKU65497 CUQ65495:CUQ65497 DEM65495:DEM65497 DOI65495:DOI65497 DYE65495:DYE65497 EIA65495:EIA65497 ERW65495:ERW65497 FBS65495:FBS65497 FLO65495:FLO65497 FVK65495:FVK65497 GFG65495:GFG65497 GPC65495:GPC65497 GYY65495:GYY65497 HIU65495:HIU65497 HSQ65495:HSQ65497 ICM65495:ICM65497 IMI65495:IMI65497 IWE65495:IWE65497 JGA65495:JGA65497 JPW65495:JPW65497 JZS65495:JZS65497 KJO65495:KJO65497 KTK65495:KTK65497 LDG65495:LDG65497 LNC65495:LNC65497 LWY65495:LWY65497 MGU65495:MGU65497 MQQ65495:MQQ65497 NAM65495:NAM65497 NKI65495:NKI65497 NUE65495:NUE65497 OEA65495:OEA65497 ONW65495:ONW65497 OXS65495:OXS65497 PHO65495:PHO65497 PRK65495:PRK65497 QBG65495:QBG65497 QLC65495:QLC65497 QUY65495:QUY65497 REU65495:REU65497 ROQ65495:ROQ65497 RYM65495:RYM65497 SII65495:SII65497 SSE65495:SSE65497 TCA65495:TCA65497 TLW65495:TLW65497 TVS65495:TVS65497 UFO65495:UFO65497 UPK65495:UPK65497 UZG65495:UZG65497 VJC65495:VJC65497 VSY65495:VSY65497 WCU65495:WCU65497 WMQ65495:WMQ65497 WWM65495:WWM65497 KA131031:KA131033 TW131031:TW131033 ADS131031:ADS131033 ANO131031:ANO131033 AXK131031:AXK131033 BHG131031:BHG131033 BRC131031:BRC131033 CAY131031:CAY131033 CKU131031:CKU131033 CUQ131031:CUQ131033 DEM131031:DEM131033 DOI131031:DOI131033 DYE131031:DYE131033 EIA131031:EIA131033 ERW131031:ERW131033 FBS131031:FBS131033 FLO131031:FLO131033 FVK131031:FVK131033 GFG131031:GFG131033 GPC131031:GPC131033 GYY131031:GYY131033 HIU131031:HIU131033 HSQ131031:HSQ131033 ICM131031:ICM131033 IMI131031:IMI131033 IWE131031:IWE131033 JGA131031:JGA131033 JPW131031:JPW131033 JZS131031:JZS131033 KJO131031:KJO131033 KTK131031:KTK131033 LDG131031:LDG131033 LNC131031:LNC131033 LWY131031:LWY131033 MGU131031:MGU131033 MQQ131031:MQQ131033 NAM131031:NAM131033 NKI131031:NKI131033 NUE131031:NUE131033 OEA131031:OEA131033 ONW131031:ONW131033 OXS131031:OXS131033 PHO131031:PHO131033 PRK131031:PRK131033 QBG131031:QBG131033 QLC131031:QLC131033 QUY131031:QUY131033 REU131031:REU131033 ROQ131031:ROQ131033 RYM131031:RYM131033 SII131031:SII131033 SSE131031:SSE131033 TCA131031:TCA131033 TLW131031:TLW131033 TVS131031:TVS131033 UFO131031:UFO131033 UPK131031:UPK131033 UZG131031:UZG131033 VJC131031:VJC131033 VSY131031:VSY131033 WCU131031:WCU131033 WMQ131031:WMQ131033 WWM131031:WWM131033 KA196567:KA196569 TW196567:TW196569 ADS196567:ADS196569 ANO196567:ANO196569 AXK196567:AXK196569 BHG196567:BHG196569 BRC196567:BRC196569 CAY196567:CAY196569 CKU196567:CKU196569 CUQ196567:CUQ196569 DEM196567:DEM196569 DOI196567:DOI196569 DYE196567:DYE196569 EIA196567:EIA196569 ERW196567:ERW196569 FBS196567:FBS196569 FLO196567:FLO196569 FVK196567:FVK196569 GFG196567:GFG196569 GPC196567:GPC196569 GYY196567:GYY196569 HIU196567:HIU196569 HSQ196567:HSQ196569 ICM196567:ICM196569 IMI196567:IMI196569 IWE196567:IWE196569 JGA196567:JGA196569 JPW196567:JPW196569 JZS196567:JZS196569 KJO196567:KJO196569 KTK196567:KTK196569 LDG196567:LDG196569 LNC196567:LNC196569 LWY196567:LWY196569 MGU196567:MGU196569 MQQ196567:MQQ196569 NAM196567:NAM196569 NKI196567:NKI196569 NUE196567:NUE196569 OEA196567:OEA196569 ONW196567:ONW196569 OXS196567:OXS196569 PHO196567:PHO196569 PRK196567:PRK196569 QBG196567:QBG196569 QLC196567:QLC196569 QUY196567:QUY196569 REU196567:REU196569 ROQ196567:ROQ196569 RYM196567:RYM196569 SII196567:SII196569 SSE196567:SSE196569 TCA196567:TCA196569 TLW196567:TLW196569 TVS196567:TVS196569 UFO196567:UFO196569 UPK196567:UPK196569 UZG196567:UZG196569 VJC196567:VJC196569 VSY196567:VSY196569 WCU196567:WCU196569 WMQ196567:WMQ196569 WWM196567:WWM196569 KA262103:KA262105 TW262103:TW262105 ADS262103:ADS262105 ANO262103:ANO262105 AXK262103:AXK262105 BHG262103:BHG262105 BRC262103:BRC262105 CAY262103:CAY262105 CKU262103:CKU262105 CUQ262103:CUQ262105 DEM262103:DEM262105 DOI262103:DOI262105 DYE262103:DYE262105 EIA262103:EIA262105 ERW262103:ERW262105 FBS262103:FBS262105 FLO262103:FLO262105 FVK262103:FVK262105 GFG262103:GFG262105 GPC262103:GPC262105 GYY262103:GYY262105 HIU262103:HIU262105 HSQ262103:HSQ262105 ICM262103:ICM262105 IMI262103:IMI262105 IWE262103:IWE262105 JGA262103:JGA262105 JPW262103:JPW262105 JZS262103:JZS262105 KJO262103:KJO262105 KTK262103:KTK262105 LDG262103:LDG262105 LNC262103:LNC262105 LWY262103:LWY262105 MGU262103:MGU262105 MQQ262103:MQQ262105 NAM262103:NAM262105 NKI262103:NKI262105 NUE262103:NUE262105 OEA262103:OEA262105 ONW262103:ONW262105 OXS262103:OXS262105 PHO262103:PHO262105 PRK262103:PRK262105 QBG262103:QBG262105 QLC262103:QLC262105 QUY262103:QUY262105 REU262103:REU262105 ROQ262103:ROQ262105 RYM262103:RYM262105 SII262103:SII262105 SSE262103:SSE262105 TCA262103:TCA262105 TLW262103:TLW262105 TVS262103:TVS262105 UFO262103:UFO262105 UPK262103:UPK262105 UZG262103:UZG262105 VJC262103:VJC262105 VSY262103:VSY262105 WCU262103:WCU262105 WMQ262103:WMQ262105 WWM262103:WWM262105 KA327639:KA327641 TW327639:TW327641 ADS327639:ADS327641 ANO327639:ANO327641 AXK327639:AXK327641 BHG327639:BHG327641 BRC327639:BRC327641 CAY327639:CAY327641 CKU327639:CKU327641 CUQ327639:CUQ327641 DEM327639:DEM327641 DOI327639:DOI327641 DYE327639:DYE327641 EIA327639:EIA327641 ERW327639:ERW327641 FBS327639:FBS327641 FLO327639:FLO327641 FVK327639:FVK327641 GFG327639:GFG327641 GPC327639:GPC327641 GYY327639:GYY327641 HIU327639:HIU327641 HSQ327639:HSQ327641 ICM327639:ICM327641 IMI327639:IMI327641 IWE327639:IWE327641 JGA327639:JGA327641 JPW327639:JPW327641 JZS327639:JZS327641 KJO327639:KJO327641 KTK327639:KTK327641 LDG327639:LDG327641 LNC327639:LNC327641 LWY327639:LWY327641 MGU327639:MGU327641 MQQ327639:MQQ327641 NAM327639:NAM327641 NKI327639:NKI327641 NUE327639:NUE327641 OEA327639:OEA327641 ONW327639:ONW327641 OXS327639:OXS327641 PHO327639:PHO327641 PRK327639:PRK327641 QBG327639:QBG327641 QLC327639:QLC327641 QUY327639:QUY327641 REU327639:REU327641 ROQ327639:ROQ327641 RYM327639:RYM327641 SII327639:SII327641 SSE327639:SSE327641 TCA327639:TCA327641 TLW327639:TLW327641 TVS327639:TVS327641 UFO327639:UFO327641 UPK327639:UPK327641 UZG327639:UZG327641 VJC327639:VJC327641 VSY327639:VSY327641 WCU327639:WCU327641 WMQ327639:WMQ327641 WWM327639:WWM327641 KA393175:KA393177 TW393175:TW393177 ADS393175:ADS393177 ANO393175:ANO393177 AXK393175:AXK393177 BHG393175:BHG393177 BRC393175:BRC393177 CAY393175:CAY393177 CKU393175:CKU393177 CUQ393175:CUQ393177 DEM393175:DEM393177 DOI393175:DOI393177 DYE393175:DYE393177 EIA393175:EIA393177 ERW393175:ERW393177 FBS393175:FBS393177 FLO393175:FLO393177 FVK393175:FVK393177 GFG393175:GFG393177 GPC393175:GPC393177 GYY393175:GYY393177 HIU393175:HIU393177 HSQ393175:HSQ393177 ICM393175:ICM393177 IMI393175:IMI393177 IWE393175:IWE393177 JGA393175:JGA393177 JPW393175:JPW393177 JZS393175:JZS393177 KJO393175:KJO393177 KTK393175:KTK393177 LDG393175:LDG393177 LNC393175:LNC393177 LWY393175:LWY393177 MGU393175:MGU393177 MQQ393175:MQQ393177 NAM393175:NAM393177 NKI393175:NKI393177 NUE393175:NUE393177 OEA393175:OEA393177 ONW393175:ONW393177 OXS393175:OXS393177 PHO393175:PHO393177 PRK393175:PRK393177 QBG393175:QBG393177 QLC393175:QLC393177 QUY393175:QUY393177 REU393175:REU393177 ROQ393175:ROQ393177 RYM393175:RYM393177 SII393175:SII393177 SSE393175:SSE393177 TCA393175:TCA393177 TLW393175:TLW393177 TVS393175:TVS393177 UFO393175:UFO393177 UPK393175:UPK393177 UZG393175:UZG393177 VJC393175:VJC393177 VSY393175:VSY393177 WCU393175:WCU393177 WMQ393175:WMQ393177 WWM393175:WWM393177 KA458711:KA458713 TW458711:TW458713 ADS458711:ADS458713 ANO458711:ANO458713 AXK458711:AXK458713 BHG458711:BHG458713 BRC458711:BRC458713 CAY458711:CAY458713 CKU458711:CKU458713 CUQ458711:CUQ458713 DEM458711:DEM458713 DOI458711:DOI458713 DYE458711:DYE458713 EIA458711:EIA458713 ERW458711:ERW458713 FBS458711:FBS458713 FLO458711:FLO458713 FVK458711:FVK458713 GFG458711:GFG458713 GPC458711:GPC458713 GYY458711:GYY458713 HIU458711:HIU458713 HSQ458711:HSQ458713 ICM458711:ICM458713 IMI458711:IMI458713 IWE458711:IWE458713 JGA458711:JGA458713 JPW458711:JPW458713 JZS458711:JZS458713 KJO458711:KJO458713 KTK458711:KTK458713 LDG458711:LDG458713 LNC458711:LNC458713 LWY458711:LWY458713 MGU458711:MGU458713 MQQ458711:MQQ458713 NAM458711:NAM458713 NKI458711:NKI458713 NUE458711:NUE458713 OEA458711:OEA458713 ONW458711:ONW458713 OXS458711:OXS458713 PHO458711:PHO458713 PRK458711:PRK458713 QBG458711:QBG458713 QLC458711:QLC458713 QUY458711:QUY458713 REU458711:REU458713 ROQ458711:ROQ458713 RYM458711:RYM458713 SII458711:SII458713 SSE458711:SSE458713 TCA458711:TCA458713 TLW458711:TLW458713 TVS458711:TVS458713 UFO458711:UFO458713 UPK458711:UPK458713 UZG458711:UZG458713 VJC458711:VJC458713 VSY458711:VSY458713 WCU458711:WCU458713 WMQ458711:WMQ458713 WWM458711:WWM458713 KA524247:KA524249 TW524247:TW524249 ADS524247:ADS524249 ANO524247:ANO524249 AXK524247:AXK524249 BHG524247:BHG524249 BRC524247:BRC524249 CAY524247:CAY524249 CKU524247:CKU524249 CUQ524247:CUQ524249 DEM524247:DEM524249 DOI524247:DOI524249 DYE524247:DYE524249 EIA524247:EIA524249 ERW524247:ERW524249 FBS524247:FBS524249 FLO524247:FLO524249 FVK524247:FVK524249 GFG524247:GFG524249 GPC524247:GPC524249 GYY524247:GYY524249 HIU524247:HIU524249 HSQ524247:HSQ524249 ICM524247:ICM524249 IMI524247:IMI524249 IWE524247:IWE524249 JGA524247:JGA524249 JPW524247:JPW524249 JZS524247:JZS524249 KJO524247:KJO524249 KTK524247:KTK524249 LDG524247:LDG524249 LNC524247:LNC524249 LWY524247:LWY524249 MGU524247:MGU524249 MQQ524247:MQQ524249 NAM524247:NAM524249 NKI524247:NKI524249 NUE524247:NUE524249 OEA524247:OEA524249 ONW524247:ONW524249 OXS524247:OXS524249 PHO524247:PHO524249 PRK524247:PRK524249 QBG524247:QBG524249 QLC524247:QLC524249 QUY524247:QUY524249 REU524247:REU524249 ROQ524247:ROQ524249 RYM524247:RYM524249 SII524247:SII524249 SSE524247:SSE524249 TCA524247:TCA524249 TLW524247:TLW524249 TVS524247:TVS524249 UFO524247:UFO524249 UPK524247:UPK524249 UZG524247:UZG524249 VJC524247:VJC524249 VSY524247:VSY524249 WCU524247:WCU524249 WMQ524247:WMQ524249 WWM524247:WWM524249 KA589783:KA589785 TW589783:TW589785 ADS589783:ADS589785 ANO589783:ANO589785 AXK589783:AXK589785 BHG589783:BHG589785 BRC589783:BRC589785 CAY589783:CAY589785 CKU589783:CKU589785 CUQ589783:CUQ589785 DEM589783:DEM589785 DOI589783:DOI589785 DYE589783:DYE589785 EIA589783:EIA589785 ERW589783:ERW589785 FBS589783:FBS589785 FLO589783:FLO589785 FVK589783:FVK589785 GFG589783:GFG589785 GPC589783:GPC589785 GYY589783:GYY589785 HIU589783:HIU589785 HSQ589783:HSQ589785 ICM589783:ICM589785 IMI589783:IMI589785 IWE589783:IWE589785 JGA589783:JGA589785 JPW589783:JPW589785 JZS589783:JZS589785 KJO589783:KJO589785 KTK589783:KTK589785 LDG589783:LDG589785 LNC589783:LNC589785 LWY589783:LWY589785 MGU589783:MGU589785 MQQ589783:MQQ589785 NAM589783:NAM589785 NKI589783:NKI589785 NUE589783:NUE589785 OEA589783:OEA589785 ONW589783:ONW589785 OXS589783:OXS589785 PHO589783:PHO589785 PRK589783:PRK589785 QBG589783:QBG589785 QLC589783:QLC589785 QUY589783:QUY589785 REU589783:REU589785 ROQ589783:ROQ589785 RYM589783:RYM589785 SII589783:SII589785 SSE589783:SSE589785 TCA589783:TCA589785 TLW589783:TLW589785 TVS589783:TVS589785 UFO589783:UFO589785 UPK589783:UPK589785 UZG589783:UZG589785 VJC589783:VJC589785 VSY589783:VSY589785 WCU589783:WCU589785 WMQ589783:WMQ589785 WWM589783:WWM589785 KA655319:KA655321 TW655319:TW655321 ADS655319:ADS655321 ANO655319:ANO655321 AXK655319:AXK655321 BHG655319:BHG655321 BRC655319:BRC655321 CAY655319:CAY655321 CKU655319:CKU655321 CUQ655319:CUQ655321 DEM655319:DEM655321 DOI655319:DOI655321 DYE655319:DYE655321 EIA655319:EIA655321 ERW655319:ERW655321 FBS655319:FBS655321 FLO655319:FLO655321 FVK655319:FVK655321 GFG655319:GFG655321 GPC655319:GPC655321 GYY655319:GYY655321 HIU655319:HIU655321 HSQ655319:HSQ655321 ICM655319:ICM655321 IMI655319:IMI655321 IWE655319:IWE655321 JGA655319:JGA655321 JPW655319:JPW655321 JZS655319:JZS655321 KJO655319:KJO655321 KTK655319:KTK655321 LDG655319:LDG655321 LNC655319:LNC655321 LWY655319:LWY655321 MGU655319:MGU655321 MQQ655319:MQQ655321 NAM655319:NAM655321 NKI655319:NKI655321 NUE655319:NUE655321 OEA655319:OEA655321 ONW655319:ONW655321 OXS655319:OXS655321 PHO655319:PHO655321 PRK655319:PRK655321 QBG655319:QBG655321 QLC655319:QLC655321 QUY655319:QUY655321 REU655319:REU655321 ROQ655319:ROQ655321 RYM655319:RYM655321 SII655319:SII655321 SSE655319:SSE655321 TCA655319:TCA655321 TLW655319:TLW655321 TVS655319:TVS655321 UFO655319:UFO655321 UPK655319:UPK655321 UZG655319:UZG655321 VJC655319:VJC655321 VSY655319:VSY655321 WCU655319:WCU655321 WMQ655319:WMQ655321 WWM655319:WWM655321 KA720855:KA720857 TW720855:TW720857 ADS720855:ADS720857 ANO720855:ANO720857 AXK720855:AXK720857 BHG720855:BHG720857 BRC720855:BRC720857 CAY720855:CAY720857 CKU720855:CKU720857 CUQ720855:CUQ720857 DEM720855:DEM720857 DOI720855:DOI720857 DYE720855:DYE720857 EIA720855:EIA720857 ERW720855:ERW720857 FBS720855:FBS720857 FLO720855:FLO720857 FVK720855:FVK720857 GFG720855:GFG720857 GPC720855:GPC720857 GYY720855:GYY720857 HIU720855:HIU720857 HSQ720855:HSQ720857 ICM720855:ICM720857 IMI720855:IMI720857 IWE720855:IWE720857 JGA720855:JGA720857 JPW720855:JPW720857 JZS720855:JZS720857 KJO720855:KJO720857 KTK720855:KTK720857 LDG720855:LDG720857 LNC720855:LNC720857 LWY720855:LWY720857 MGU720855:MGU720857 MQQ720855:MQQ720857 NAM720855:NAM720857 NKI720855:NKI720857 NUE720855:NUE720857 OEA720855:OEA720857 ONW720855:ONW720857 OXS720855:OXS720857 PHO720855:PHO720857 PRK720855:PRK720857 QBG720855:QBG720857 QLC720855:QLC720857 QUY720855:QUY720857 REU720855:REU720857 ROQ720855:ROQ720857 RYM720855:RYM720857 SII720855:SII720857 SSE720855:SSE720857 TCA720855:TCA720857 TLW720855:TLW720857 TVS720855:TVS720857 UFO720855:UFO720857 UPK720855:UPK720857 UZG720855:UZG720857 VJC720855:VJC720857 VSY720855:VSY720857 WCU720855:WCU720857 WMQ720855:WMQ720857 WWM720855:WWM720857 KA786391:KA786393 TW786391:TW786393 ADS786391:ADS786393 ANO786391:ANO786393 AXK786391:AXK786393 BHG786391:BHG786393 BRC786391:BRC786393 CAY786391:CAY786393 CKU786391:CKU786393 CUQ786391:CUQ786393 DEM786391:DEM786393 DOI786391:DOI786393 DYE786391:DYE786393 EIA786391:EIA786393 ERW786391:ERW786393 FBS786391:FBS786393 FLO786391:FLO786393 FVK786391:FVK786393 GFG786391:GFG786393 GPC786391:GPC786393 GYY786391:GYY786393 HIU786391:HIU786393 HSQ786391:HSQ786393 ICM786391:ICM786393 IMI786391:IMI786393 IWE786391:IWE786393 JGA786391:JGA786393 JPW786391:JPW786393 JZS786391:JZS786393 KJO786391:KJO786393 KTK786391:KTK786393 LDG786391:LDG786393 LNC786391:LNC786393 LWY786391:LWY786393 MGU786391:MGU786393 MQQ786391:MQQ786393 NAM786391:NAM786393 NKI786391:NKI786393 NUE786391:NUE786393 OEA786391:OEA786393 ONW786391:ONW786393 OXS786391:OXS786393 PHO786391:PHO786393 PRK786391:PRK786393 QBG786391:QBG786393 QLC786391:QLC786393 QUY786391:QUY786393 REU786391:REU786393 ROQ786391:ROQ786393 RYM786391:RYM786393 SII786391:SII786393 SSE786391:SSE786393 TCA786391:TCA786393 TLW786391:TLW786393 TVS786391:TVS786393 UFO786391:UFO786393 UPK786391:UPK786393 UZG786391:UZG786393 VJC786391:VJC786393 VSY786391:VSY786393 WCU786391:WCU786393 WMQ786391:WMQ786393 WWM786391:WWM786393 KA851927:KA851929 TW851927:TW851929 ADS851927:ADS851929 ANO851927:ANO851929 AXK851927:AXK851929 BHG851927:BHG851929 BRC851927:BRC851929 CAY851927:CAY851929 CKU851927:CKU851929 CUQ851927:CUQ851929 DEM851927:DEM851929 DOI851927:DOI851929 DYE851927:DYE851929 EIA851927:EIA851929 ERW851927:ERW851929 FBS851927:FBS851929 FLO851927:FLO851929 FVK851927:FVK851929 GFG851927:GFG851929 GPC851927:GPC851929 GYY851927:GYY851929 HIU851927:HIU851929 HSQ851927:HSQ851929 ICM851927:ICM851929 IMI851927:IMI851929 IWE851927:IWE851929 JGA851927:JGA851929 JPW851927:JPW851929 JZS851927:JZS851929 KJO851927:KJO851929 KTK851927:KTK851929 LDG851927:LDG851929 LNC851927:LNC851929 LWY851927:LWY851929 MGU851927:MGU851929 MQQ851927:MQQ851929 NAM851927:NAM851929 NKI851927:NKI851929 NUE851927:NUE851929 OEA851927:OEA851929 ONW851927:ONW851929 OXS851927:OXS851929 PHO851927:PHO851929 PRK851927:PRK851929 QBG851927:QBG851929 QLC851927:QLC851929 QUY851927:QUY851929 REU851927:REU851929 ROQ851927:ROQ851929 RYM851927:RYM851929 SII851927:SII851929 SSE851927:SSE851929 TCA851927:TCA851929 TLW851927:TLW851929 TVS851927:TVS851929 UFO851927:UFO851929 UPK851927:UPK851929 UZG851927:UZG851929 VJC851927:VJC851929 VSY851927:VSY851929 WCU851927:WCU851929 WMQ851927:WMQ851929 WWM851927:WWM851929 KA917463:KA917465 TW917463:TW917465 ADS917463:ADS917465 ANO917463:ANO917465 AXK917463:AXK917465 BHG917463:BHG917465 BRC917463:BRC917465 CAY917463:CAY917465 CKU917463:CKU917465 CUQ917463:CUQ917465 DEM917463:DEM917465 DOI917463:DOI917465 DYE917463:DYE917465 EIA917463:EIA917465 ERW917463:ERW917465 FBS917463:FBS917465 FLO917463:FLO917465 FVK917463:FVK917465 GFG917463:GFG917465 GPC917463:GPC917465 GYY917463:GYY917465 HIU917463:HIU917465 HSQ917463:HSQ917465 ICM917463:ICM917465 IMI917463:IMI917465 IWE917463:IWE917465 JGA917463:JGA917465 JPW917463:JPW917465 JZS917463:JZS917465 KJO917463:KJO917465 KTK917463:KTK917465 LDG917463:LDG917465 LNC917463:LNC917465 LWY917463:LWY917465 MGU917463:MGU917465 MQQ917463:MQQ917465 NAM917463:NAM917465 NKI917463:NKI917465 NUE917463:NUE917465 OEA917463:OEA917465 ONW917463:ONW917465 OXS917463:OXS917465 PHO917463:PHO917465 PRK917463:PRK917465 QBG917463:QBG917465 QLC917463:QLC917465 QUY917463:QUY917465 REU917463:REU917465 ROQ917463:ROQ917465 RYM917463:RYM917465 SII917463:SII917465 SSE917463:SSE917465 TCA917463:TCA917465 TLW917463:TLW917465 TVS917463:TVS917465 UFO917463:UFO917465 UPK917463:UPK917465 UZG917463:UZG917465 VJC917463:VJC917465 VSY917463:VSY917465 WCU917463:WCU917465 WMQ917463:WMQ917465 WWM917463:WWM917465 KA982999:KA983001 TW982999:TW983001 ADS982999:ADS983001 ANO982999:ANO983001 AXK982999:AXK983001 BHG982999:BHG983001 BRC982999:BRC983001 CAY982999:CAY983001 CKU982999:CKU983001 CUQ982999:CUQ983001 DEM982999:DEM983001 DOI982999:DOI983001 DYE982999:DYE983001 EIA982999:EIA983001 ERW982999:ERW983001 FBS982999:FBS983001 FLO982999:FLO983001 FVK982999:FVK983001 GFG982999:GFG983001 GPC982999:GPC983001 GYY982999:GYY983001 HIU982999:HIU983001 HSQ982999:HSQ983001 ICM982999:ICM983001 IMI982999:IMI983001 IWE982999:IWE983001 JGA982999:JGA983001 JPW982999:JPW983001 JZS982999:JZS983001 KJO982999:KJO983001 KTK982999:KTK983001 LDG982999:LDG983001 LNC982999:LNC983001 LWY982999:LWY983001 MGU982999:MGU983001 MQQ982999:MQQ983001 NAM982999:NAM983001 NKI982999:NKI983001 NUE982999:NUE983001 OEA982999:OEA983001 ONW982999:ONW983001 OXS982999:OXS983001 PHO982999:PHO983001 PRK982999:PRK983001 QBG982999:QBG983001 QLC982999:QLC983001 QUY982999:QUY983001 REU982999:REU983001 ROQ982999:ROQ983001 RYM982999:RYM983001 SII982999:SII983001 SSE982999:SSE983001 TCA982999:TCA983001 TLW982999:TLW983001 TVS982999:TVS983001 UFO982999:UFO983001 UPK982999:UPK983001 UZG982999:UZG983001 VJC982999:VJC983001 VSY982999:VSY983001 WCU982999:WCU983001 WMQ982999:WMQ983001 WWM982999:WWM983001 AF65489 KD65489 TZ65489 ADV65489 ANR65489 AXN65489 BHJ65489 BRF65489 CBB65489 CKX65489 CUT65489 DEP65489 DOL65489 DYH65489 EID65489 ERZ65489 FBV65489 FLR65489 FVN65489 GFJ65489 GPF65489 GZB65489 HIX65489 HST65489 ICP65489 IML65489 IWH65489 JGD65489 JPZ65489 JZV65489 KJR65489 KTN65489 LDJ65489 LNF65489 LXB65489 MGX65489 MQT65489 NAP65489 NKL65489 NUH65489 OED65489 ONZ65489 OXV65489 PHR65489 PRN65489 QBJ65489 QLF65489 QVB65489 REX65489 ROT65489 RYP65489 SIL65489 SSH65489 TCD65489 TLZ65489 TVV65489 UFR65489 UPN65489 UZJ65489 VJF65489 VTB65489 WCX65489 WMT65489 WWP65489 AF131025 KD131025 TZ131025 ADV131025 ANR131025 AXN131025 BHJ131025 BRF131025 CBB131025 CKX131025 CUT131025 DEP131025 DOL131025 DYH131025 EID131025 ERZ131025 FBV131025 FLR131025 FVN131025 GFJ131025 GPF131025 GZB131025 HIX131025 HST131025 ICP131025 IML131025 IWH131025 JGD131025 JPZ131025 JZV131025 KJR131025 KTN131025 LDJ131025 LNF131025 LXB131025 MGX131025 MQT131025 NAP131025 NKL131025 NUH131025 OED131025 ONZ131025 OXV131025 PHR131025 PRN131025 QBJ131025 QLF131025 QVB131025 REX131025 ROT131025 RYP131025 SIL131025 SSH131025 TCD131025 TLZ131025 TVV131025 UFR131025 UPN131025 UZJ131025 VJF131025 VTB131025 WCX131025 WMT131025 WWP131025 AF196561 KD196561 TZ196561 ADV196561 ANR196561 AXN196561 BHJ196561 BRF196561 CBB196561 CKX196561 CUT196561 DEP196561 DOL196561 DYH196561 EID196561 ERZ196561 FBV196561 FLR196561 FVN196561 GFJ196561 GPF196561 GZB196561 HIX196561 HST196561 ICP196561 IML196561 IWH196561 JGD196561 JPZ196561 JZV196561 KJR196561 KTN196561 LDJ196561 LNF196561 LXB196561 MGX196561 MQT196561 NAP196561 NKL196561 NUH196561 OED196561 ONZ196561 OXV196561 PHR196561 PRN196561 QBJ196561 QLF196561 QVB196561 REX196561 ROT196561 RYP196561 SIL196561 SSH196561 TCD196561 TLZ196561 TVV196561 UFR196561 UPN196561 UZJ196561 VJF196561 VTB196561 WCX196561 WMT196561 WWP196561 AF262097 KD262097 TZ262097 ADV262097 ANR262097 AXN262097 BHJ262097 BRF262097 CBB262097 CKX262097 CUT262097 DEP262097 DOL262097 DYH262097 EID262097 ERZ262097 FBV262097 FLR262097 FVN262097 GFJ262097 GPF262097 GZB262097 HIX262097 HST262097 ICP262097 IML262097 IWH262097 JGD262097 JPZ262097 JZV262097 KJR262097 KTN262097 LDJ262097 LNF262097 LXB262097 MGX262097 MQT262097 NAP262097 NKL262097 NUH262097 OED262097 ONZ262097 OXV262097 PHR262097 PRN262097 QBJ262097 QLF262097 QVB262097 REX262097 ROT262097 RYP262097 SIL262097 SSH262097 TCD262097 TLZ262097 TVV262097 UFR262097 UPN262097 UZJ262097 VJF262097 VTB262097 WCX262097 WMT262097 WWP262097 AF327633 KD327633 TZ327633 ADV327633 ANR327633 AXN327633 BHJ327633 BRF327633 CBB327633 CKX327633 CUT327633 DEP327633 DOL327633 DYH327633 EID327633 ERZ327633 FBV327633 FLR327633 FVN327633 GFJ327633 GPF327633 GZB327633 HIX327633 HST327633 ICP327633 IML327633 IWH327633 JGD327633 JPZ327633 JZV327633 KJR327633 KTN327633 LDJ327633 LNF327633 LXB327633 MGX327633 MQT327633 NAP327633 NKL327633 NUH327633 OED327633 ONZ327633 OXV327633 PHR327633 PRN327633 QBJ327633 QLF327633 QVB327633 REX327633 ROT327633 RYP327633 SIL327633 SSH327633 TCD327633 TLZ327633 TVV327633 UFR327633 UPN327633 UZJ327633 VJF327633 VTB327633 WCX327633 WMT327633 WWP327633 AF393169 KD393169 TZ393169 ADV393169 ANR393169 AXN393169 BHJ393169 BRF393169 CBB393169 CKX393169 CUT393169 DEP393169 DOL393169 DYH393169 EID393169 ERZ393169 FBV393169 FLR393169 FVN393169 GFJ393169 GPF393169 GZB393169 HIX393169 HST393169 ICP393169 IML393169 IWH393169 JGD393169 JPZ393169 JZV393169 KJR393169 KTN393169 LDJ393169 LNF393169 LXB393169 MGX393169 MQT393169 NAP393169 NKL393169 NUH393169 OED393169 ONZ393169 OXV393169 PHR393169 PRN393169 QBJ393169 QLF393169 QVB393169 REX393169 ROT393169 RYP393169 SIL393169 SSH393169 TCD393169 TLZ393169 TVV393169 UFR393169 UPN393169 UZJ393169 VJF393169 VTB393169 WCX393169 WMT393169 WWP393169 AF458705 KD458705 TZ458705 ADV458705 ANR458705 AXN458705 BHJ458705 BRF458705 CBB458705 CKX458705 CUT458705 DEP458705 DOL458705 DYH458705 EID458705 ERZ458705 FBV458705 FLR458705 FVN458705 GFJ458705 GPF458705 GZB458705 HIX458705 HST458705 ICP458705 IML458705 IWH458705 JGD458705 JPZ458705 JZV458705 KJR458705 KTN458705 LDJ458705 LNF458705 LXB458705 MGX458705 MQT458705 NAP458705 NKL458705 NUH458705 OED458705 ONZ458705 OXV458705 PHR458705 PRN458705 QBJ458705 QLF458705 QVB458705 REX458705 ROT458705 RYP458705 SIL458705 SSH458705 TCD458705 TLZ458705 TVV458705 UFR458705 UPN458705 UZJ458705 VJF458705 VTB458705 WCX458705 WMT458705 WWP458705 AF524241 KD524241 TZ524241 ADV524241 ANR524241 AXN524241 BHJ524241 BRF524241 CBB524241 CKX524241 CUT524241 DEP524241 DOL524241 DYH524241 EID524241 ERZ524241 FBV524241 FLR524241 FVN524241 GFJ524241 GPF524241 GZB524241 HIX524241 HST524241 ICP524241 IML524241 IWH524241 JGD524241 JPZ524241 JZV524241 KJR524241 KTN524241 LDJ524241 LNF524241 LXB524241 MGX524241 MQT524241 NAP524241 NKL524241 NUH524241 OED524241 ONZ524241 OXV524241 PHR524241 PRN524241 QBJ524241 QLF524241 QVB524241 REX524241 ROT524241 RYP524241 SIL524241 SSH524241 TCD524241 TLZ524241 TVV524241 UFR524241 UPN524241 UZJ524241 VJF524241 VTB524241 WCX524241 WMT524241 WWP524241 AF589777 KD589777 TZ589777 ADV589777 ANR589777 AXN589777 BHJ589777 BRF589777 CBB589777 CKX589777 CUT589777 DEP589777 DOL589777 DYH589777 EID589777 ERZ589777 FBV589777 FLR589777 FVN589777 GFJ589777 GPF589777 GZB589777 HIX589777 HST589777 ICP589777 IML589777 IWH589777 JGD589777 JPZ589777 JZV589777 KJR589777 KTN589777 LDJ589777 LNF589777 LXB589777 MGX589777 MQT589777 NAP589777 NKL589777 NUH589777 OED589777 ONZ589777 OXV589777 PHR589777 PRN589777 QBJ589777 QLF589777 QVB589777 REX589777 ROT589777 RYP589777 SIL589777 SSH589777 TCD589777 TLZ589777 TVV589777 UFR589777 UPN589777 UZJ589777 VJF589777 VTB589777 WCX589777 WMT589777 WWP589777 AF655313 KD655313 TZ655313 ADV655313 ANR655313 AXN655313 BHJ655313 BRF655313 CBB655313 CKX655313 CUT655313 DEP655313 DOL655313 DYH655313 EID655313 ERZ655313 FBV655313 FLR655313 FVN655313 GFJ655313 GPF655313 GZB655313 HIX655313 HST655313 ICP655313 IML655313 IWH655313 JGD655313 JPZ655313 JZV655313 KJR655313 KTN655313 LDJ655313 LNF655313 LXB655313 MGX655313 MQT655313 NAP655313 NKL655313 NUH655313 OED655313 ONZ655313 OXV655313 PHR655313 PRN655313 QBJ655313 QLF655313 QVB655313 REX655313 ROT655313 RYP655313 SIL655313 SSH655313 TCD655313 TLZ655313 TVV655313 UFR655313 UPN655313 UZJ655313 VJF655313 VTB655313 WCX655313 WMT655313 WWP655313 AF720849 KD720849 TZ720849 ADV720849 ANR720849 AXN720849 BHJ720849 BRF720849 CBB720849 CKX720849 CUT720849 DEP720849 DOL720849 DYH720849 EID720849 ERZ720849 FBV720849 FLR720849 FVN720849 GFJ720849 GPF720849 GZB720849 HIX720849 HST720849 ICP720849 IML720849 IWH720849 JGD720849 JPZ720849 JZV720849 KJR720849 KTN720849 LDJ720849 LNF720849 LXB720849 MGX720849 MQT720849 NAP720849 NKL720849 NUH720849 OED720849 ONZ720849 OXV720849 PHR720849 PRN720849 QBJ720849 QLF720849 QVB720849 REX720849 ROT720849 RYP720849 SIL720849 SSH720849 TCD720849 TLZ720849 TVV720849 UFR720849 UPN720849 UZJ720849 VJF720849 VTB720849 WCX720849 WMT720849 WWP720849 AF786385 KD786385 TZ786385 ADV786385 ANR786385 AXN786385 BHJ786385 BRF786385 CBB786385 CKX786385 CUT786385 DEP786385 DOL786385 DYH786385 EID786385 ERZ786385 FBV786385 FLR786385 FVN786385 GFJ786385 GPF786385 GZB786385 HIX786385 HST786385 ICP786385 IML786385 IWH786385 JGD786385 JPZ786385 JZV786385 KJR786385 KTN786385 LDJ786385 LNF786385 LXB786385 MGX786385 MQT786385 NAP786385 NKL786385 NUH786385 OED786385 ONZ786385 OXV786385 PHR786385 PRN786385 QBJ786385 QLF786385 QVB786385 REX786385 ROT786385 RYP786385 SIL786385 SSH786385 TCD786385 TLZ786385 TVV786385 UFR786385 UPN786385 UZJ786385 VJF786385 VTB786385 WCX786385 WMT786385 WWP786385 AF851921 KD851921 TZ851921 ADV851921 ANR851921 AXN851921 BHJ851921 BRF851921 CBB851921 CKX851921 CUT851921 DEP851921 DOL851921 DYH851921 EID851921 ERZ851921 FBV851921 FLR851921 FVN851921 GFJ851921 GPF851921 GZB851921 HIX851921 HST851921 ICP851921 IML851921 IWH851921 JGD851921 JPZ851921 JZV851921 KJR851921 KTN851921 LDJ851921 LNF851921 LXB851921 MGX851921 MQT851921 NAP851921 NKL851921 NUH851921 OED851921 ONZ851921 OXV851921 PHR851921 PRN851921 QBJ851921 QLF851921 QVB851921 REX851921 ROT851921 RYP851921 SIL851921 SSH851921 TCD851921 TLZ851921 TVV851921 UFR851921 UPN851921 UZJ851921 VJF851921 VTB851921 WCX851921 WMT851921 WWP851921 AF917457 KD917457 TZ917457 ADV917457 ANR917457 AXN917457 BHJ917457 BRF917457 CBB917457 CKX917457 CUT917457 DEP917457 DOL917457 DYH917457 EID917457 ERZ917457 FBV917457 FLR917457 FVN917457 GFJ917457 GPF917457 GZB917457 HIX917457 HST917457 ICP917457 IML917457 IWH917457 JGD917457 JPZ917457 JZV917457 KJR917457 KTN917457 LDJ917457 LNF917457 LXB917457 MGX917457 MQT917457 NAP917457 NKL917457 NUH917457 OED917457 ONZ917457 OXV917457 PHR917457 PRN917457 QBJ917457 QLF917457 QVB917457 REX917457 ROT917457 RYP917457 SIL917457 SSH917457 TCD917457 TLZ917457 TVV917457 UFR917457 UPN917457 UZJ917457 VJF917457 VTB917457 WCX917457 WMT917457 WWP917457 AF982993 KD982993 TZ982993 ADV982993 ANR982993 AXN982993 BHJ982993 BRF982993 CBB982993 CKX982993 CUT982993 DEP982993 DOL982993 DYH982993 EID982993 ERZ982993 FBV982993 FLR982993 FVN982993 GFJ982993 GPF982993 GZB982993 HIX982993 HST982993 ICP982993 IML982993 IWH982993 JGD982993 JPZ982993 JZV982993 KJR982993 KTN982993 LDJ982993 LNF982993 LXB982993 MGX982993 MQT982993 NAP982993 NKL982993 NUH982993 OED982993 ONZ982993 OXV982993 PHR982993 PRN982993 QBJ982993 QLF982993 QVB982993 REX982993 ROT982993 RYP982993 SIL982993 SSH982993 TCD982993 TLZ982993 TVV982993 UFR982993 UPN982993 UZJ982993 VJF982993 VTB982993 WCX982993 WMT982993 WWP982993 AF65495:AF65496 KD65495:KD65496 TZ65495:TZ65496 ADV65495:ADV65496 ANR65495:ANR65496 AXN65495:AXN65496 BHJ65495:BHJ65496 BRF65495:BRF65496 CBB65495:CBB65496 CKX65495:CKX65496 CUT65495:CUT65496 DEP65495:DEP65496 DOL65495:DOL65496 DYH65495:DYH65496 EID65495:EID65496 ERZ65495:ERZ65496 FBV65495:FBV65496 FLR65495:FLR65496 FVN65495:FVN65496 GFJ65495:GFJ65496 GPF65495:GPF65496 GZB65495:GZB65496 HIX65495:HIX65496 HST65495:HST65496 ICP65495:ICP65496 IML65495:IML65496 IWH65495:IWH65496 JGD65495:JGD65496 JPZ65495:JPZ65496 JZV65495:JZV65496 KJR65495:KJR65496 KTN65495:KTN65496 LDJ65495:LDJ65496 LNF65495:LNF65496 LXB65495:LXB65496 MGX65495:MGX65496 MQT65495:MQT65496 NAP65495:NAP65496 NKL65495:NKL65496 NUH65495:NUH65496 OED65495:OED65496 ONZ65495:ONZ65496 OXV65495:OXV65496 PHR65495:PHR65496 PRN65495:PRN65496 QBJ65495:QBJ65496 QLF65495:QLF65496 QVB65495:QVB65496 REX65495:REX65496 ROT65495:ROT65496 RYP65495:RYP65496 SIL65495:SIL65496 SSH65495:SSH65496 TCD65495:TCD65496 TLZ65495:TLZ65496 TVV65495:TVV65496 UFR65495:UFR65496 UPN65495:UPN65496 UZJ65495:UZJ65496 VJF65495:VJF65496 VTB65495:VTB65496 WCX65495:WCX65496 WMT65495:WMT65496 WWP65495:WWP65496 AF131031:AF131032 KD131031:KD131032 TZ131031:TZ131032 ADV131031:ADV131032 ANR131031:ANR131032 AXN131031:AXN131032 BHJ131031:BHJ131032 BRF131031:BRF131032 CBB131031:CBB131032 CKX131031:CKX131032 CUT131031:CUT131032 DEP131031:DEP131032 DOL131031:DOL131032 DYH131031:DYH131032 EID131031:EID131032 ERZ131031:ERZ131032 FBV131031:FBV131032 FLR131031:FLR131032 FVN131031:FVN131032 GFJ131031:GFJ131032 GPF131031:GPF131032 GZB131031:GZB131032 HIX131031:HIX131032 HST131031:HST131032 ICP131031:ICP131032 IML131031:IML131032 IWH131031:IWH131032 JGD131031:JGD131032 JPZ131031:JPZ131032 JZV131031:JZV131032 KJR131031:KJR131032 KTN131031:KTN131032 LDJ131031:LDJ131032 LNF131031:LNF131032 LXB131031:LXB131032 MGX131031:MGX131032 MQT131031:MQT131032 NAP131031:NAP131032 NKL131031:NKL131032 NUH131031:NUH131032 OED131031:OED131032 ONZ131031:ONZ131032 OXV131031:OXV131032 PHR131031:PHR131032 PRN131031:PRN131032 QBJ131031:QBJ131032 QLF131031:QLF131032 QVB131031:QVB131032 REX131031:REX131032 ROT131031:ROT131032 RYP131031:RYP131032 SIL131031:SIL131032 SSH131031:SSH131032 TCD131031:TCD131032 TLZ131031:TLZ131032 TVV131031:TVV131032 UFR131031:UFR131032 UPN131031:UPN131032 UZJ131031:UZJ131032 VJF131031:VJF131032 VTB131031:VTB131032 WCX131031:WCX131032 WMT131031:WMT131032 WWP131031:WWP131032 AF196567:AF196568 KD196567:KD196568 TZ196567:TZ196568 ADV196567:ADV196568 ANR196567:ANR196568 AXN196567:AXN196568 BHJ196567:BHJ196568 BRF196567:BRF196568 CBB196567:CBB196568 CKX196567:CKX196568 CUT196567:CUT196568 DEP196567:DEP196568 DOL196567:DOL196568 DYH196567:DYH196568 EID196567:EID196568 ERZ196567:ERZ196568 FBV196567:FBV196568 FLR196567:FLR196568 FVN196567:FVN196568 GFJ196567:GFJ196568 GPF196567:GPF196568 GZB196567:GZB196568 HIX196567:HIX196568 HST196567:HST196568 ICP196567:ICP196568 IML196567:IML196568 IWH196567:IWH196568 JGD196567:JGD196568 JPZ196567:JPZ196568 JZV196567:JZV196568 KJR196567:KJR196568 KTN196567:KTN196568 LDJ196567:LDJ196568 LNF196567:LNF196568 LXB196567:LXB196568 MGX196567:MGX196568 MQT196567:MQT196568 NAP196567:NAP196568 NKL196567:NKL196568 NUH196567:NUH196568 OED196567:OED196568 ONZ196567:ONZ196568 OXV196567:OXV196568 PHR196567:PHR196568 PRN196567:PRN196568 QBJ196567:QBJ196568 QLF196567:QLF196568 QVB196567:QVB196568 REX196567:REX196568 ROT196567:ROT196568 RYP196567:RYP196568 SIL196567:SIL196568 SSH196567:SSH196568 TCD196567:TCD196568 TLZ196567:TLZ196568 TVV196567:TVV196568 UFR196567:UFR196568 UPN196567:UPN196568 UZJ196567:UZJ196568 VJF196567:VJF196568 VTB196567:VTB196568 WCX196567:WCX196568 WMT196567:WMT196568 WWP196567:WWP196568 AF262103:AF262104 KD262103:KD262104 TZ262103:TZ262104 ADV262103:ADV262104 ANR262103:ANR262104 AXN262103:AXN262104 BHJ262103:BHJ262104 BRF262103:BRF262104 CBB262103:CBB262104 CKX262103:CKX262104 CUT262103:CUT262104 DEP262103:DEP262104 DOL262103:DOL262104 DYH262103:DYH262104 EID262103:EID262104 ERZ262103:ERZ262104 FBV262103:FBV262104 FLR262103:FLR262104 FVN262103:FVN262104 GFJ262103:GFJ262104 GPF262103:GPF262104 GZB262103:GZB262104 HIX262103:HIX262104 HST262103:HST262104 ICP262103:ICP262104 IML262103:IML262104 IWH262103:IWH262104 JGD262103:JGD262104 JPZ262103:JPZ262104 JZV262103:JZV262104 KJR262103:KJR262104 KTN262103:KTN262104 LDJ262103:LDJ262104 LNF262103:LNF262104 LXB262103:LXB262104 MGX262103:MGX262104 MQT262103:MQT262104 NAP262103:NAP262104 NKL262103:NKL262104 NUH262103:NUH262104 OED262103:OED262104 ONZ262103:ONZ262104 OXV262103:OXV262104 PHR262103:PHR262104 PRN262103:PRN262104 QBJ262103:QBJ262104 QLF262103:QLF262104 QVB262103:QVB262104 REX262103:REX262104 ROT262103:ROT262104 RYP262103:RYP262104 SIL262103:SIL262104 SSH262103:SSH262104 TCD262103:TCD262104 TLZ262103:TLZ262104 TVV262103:TVV262104 UFR262103:UFR262104 UPN262103:UPN262104 UZJ262103:UZJ262104 VJF262103:VJF262104 VTB262103:VTB262104 WCX262103:WCX262104 WMT262103:WMT262104 WWP262103:WWP262104 AF327639:AF327640 KD327639:KD327640 TZ327639:TZ327640 ADV327639:ADV327640 ANR327639:ANR327640 AXN327639:AXN327640 BHJ327639:BHJ327640 BRF327639:BRF327640 CBB327639:CBB327640 CKX327639:CKX327640 CUT327639:CUT327640 DEP327639:DEP327640 DOL327639:DOL327640 DYH327639:DYH327640 EID327639:EID327640 ERZ327639:ERZ327640 FBV327639:FBV327640 FLR327639:FLR327640 FVN327639:FVN327640 GFJ327639:GFJ327640 GPF327639:GPF327640 GZB327639:GZB327640 HIX327639:HIX327640 HST327639:HST327640 ICP327639:ICP327640 IML327639:IML327640 IWH327639:IWH327640 JGD327639:JGD327640 JPZ327639:JPZ327640 JZV327639:JZV327640 KJR327639:KJR327640 KTN327639:KTN327640 LDJ327639:LDJ327640 LNF327639:LNF327640 LXB327639:LXB327640 MGX327639:MGX327640 MQT327639:MQT327640 NAP327639:NAP327640 NKL327639:NKL327640 NUH327639:NUH327640 OED327639:OED327640 ONZ327639:ONZ327640 OXV327639:OXV327640 PHR327639:PHR327640 PRN327639:PRN327640 QBJ327639:QBJ327640 QLF327639:QLF327640 QVB327639:QVB327640 REX327639:REX327640 ROT327639:ROT327640 RYP327639:RYP327640 SIL327639:SIL327640 SSH327639:SSH327640 TCD327639:TCD327640 TLZ327639:TLZ327640 TVV327639:TVV327640 UFR327639:UFR327640 UPN327639:UPN327640 UZJ327639:UZJ327640 VJF327639:VJF327640 VTB327639:VTB327640 WCX327639:WCX327640 WMT327639:WMT327640 WWP327639:WWP327640 AF393175:AF393176 KD393175:KD393176 TZ393175:TZ393176 ADV393175:ADV393176 ANR393175:ANR393176 AXN393175:AXN393176 BHJ393175:BHJ393176 BRF393175:BRF393176 CBB393175:CBB393176 CKX393175:CKX393176 CUT393175:CUT393176 DEP393175:DEP393176 DOL393175:DOL393176 DYH393175:DYH393176 EID393175:EID393176 ERZ393175:ERZ393176 FBV393175:FBV393176 FLR393175:FLR393176 FVN393175:FVN393176 GFJ393175:GFJ393176 GPF393175:GPF393176 GZB393175:GZB393176 HIX393175:HIX393176 HST393175:HST393176 ICP393175:ICP393176 IML393175:IML393176 IWH393175:IWH393176 JGD393175:JGD393176 JPZ393175:JPZ393176 JZV393175:JZV393176 KJR393175:KJR393176 KTN393175:KTN393176 LDJ393175:LDJ393176 LNF393175:LNF393176 LXB393175:LXB393176 MGX393175:MGX393176 MQT393175:MQT393176 NAP393175:NAP393176 NKL393175:NKL393176 NUH393175:NUH393176 OED393175:OED393176 ONZ393175:ONZ393176 OXV393175:OXV393176 PHR393175:PHR393176 PRN393175:PRN393176 QBJ393175:QBJ393176 QLF393175:QLF393176 QVB393175:QVB393176 REX393175:REX393176 ROT393175:ROT393176 RYP393175:RYP393176 SIL393175:SIL393176 SSH393175:SSH393176 TCD393175:TCD393176 TLZ393175:TLZ393176 TVV393175:TVV393176 UFR393175:UFR393176 UPN393175:UPN393176 UZJ393175:UZJ393176 VJF393175:VJF393176 VTB393175:VTB393176 WCX393175:WCX393176 WMT393175:WMT393176 WWP393175:WWP393176 AF458711:AF458712 KD458711:KD458712 TZ458711:TZ458712 ADV458711:ADV458712 ANR458711:ANR458712 AXN458711:AXN458712 BHJ458711:BHJ458712 BRF458711:BRF458712 CBB458711:CBB458712 CKX458711:CKX458712 CUT458711:CUT458712 DEP458711:DEP458712 DOL458711:DOL458712 DYH458711:DYH458712 EID458711:EID458712 ERZ458711:ERZ458712 FBV458711:FBV458712 FLR458711:FLR458712 FVN458711:FVN458712 GFJ458711:GFJ458712 GPF458711:GPF458712 GZB458711:GZB458712 HIX458711:HIX458712 HST458711:HST458712 ICP458711:ICP458712 IML458711:IML458712 IWH458711:IWH458712 JGD458711:JGD458712 JPZ458711:JPZ458712 JZV458711:JZV458712 KJR458711:KJR458712 KTN458711:KTN458712 LDJ458711:LDJ458712 LNF458711:LNF458712 LXB458711:LXB458712 MGX458711:MGX458712 MQT458711:MQT458712 NAP458711:NAP458712 NKL458711:NKL458712 NUH458711:NUH458712 OED458711:OED458712 ONZ458711:ONZ458712 OXV458711:OXV458712 PHR458711:PHR458712 PRN458711:PRN458712 QBJ458711:QBJ458712 QLF458711:QLF458712 QVB458711:QVB458712 REX458711:REX458712 ROT458711:ROT458712 RYP458711:RYP458712 SIL458711:SIL458712 SSH458711:SSH458712 TCD458711:TCD458712 TLZ458711:TLZ458712 TVV458711:TVV458712 UFR458711:UFR458712 UPN458711:UPN458712 UZJ458711:UZJ458712 VJF458711:VJF458712 VTB458711:VTB458712 WCX458711:WCX458712 WMT458711:WMT458712 WWP458711:WWP458712 AF524247:AF524248 KD524247:KD524248 TZ524247:TZ524248 ADV524247:ADV524248 ANR524247:ANR524248 AXN524247:AXN524248 BHJ524247:BHJ524248 BRF524247:BRF524248 CBB524247:CBB524248 CKX524247:CKX524248 CUT524247:CUT524248 DEP524247:DEP524248 DOL524247:DOL524248 DYH524247:DYH524248 EID524247:EID524248 ERZ524247:ERZ524248 FBV524247:FBV524248 FLR524247:FLR524248 FVN524247:FVN524248 GFJ524247:GFJ524248 GPF524247:GPF524248 GZB524247:GZB524248 HIX524247:HIX524248 HST524247:HST524248 ICP524247:ICP524248 IML524247:IML524248 IWH524247:IWH524248 JGD524247:JGD524248 JPZ524247:JPZ524248 JZV524247:JZV524248 KJR524247:KJR524248 KTN524247:KTN524248 LDJ524247:LDJ524248 LNF524247:LNF524248 LXB524247:LXB524248 MGX524247:MGX524248 MQT524247:MQT524248 NAP524247:NAP524248 NKL524247:NKL524248 NUH524247:NUH524248 OED524247:OED524248 ONZ524247:ONZ524248 OXV524247:OXV524248 PHR524247:PHR524248 PRN524247:PRN524248 QBJ524247:QBJ524248 QLF524247:QLF524248 QVB524247:QVB524248 REX524247:REX524248 ROT524247:ROT524248 RYP524247:RYP524248 SIL524247:SIL524248 SSH524247:SSH524248 TCD524247:TCD524248 TLZ524247:TLZ524248 TVV524247:TVV524248 UFR524247:UFR524248 UPN524247:UPN524248 UZJ524247:UZJ524248 VJF524247:VJF524248 VTB524247:VTB524248 WCX524247:WCX524248 WMT524247:WMT524248 WWP524247:WWP524248 AF589783:AF589784 KD589783:KD589784 TZ589783:TZ589784 ADV589783:ADV589784 ANR589783:ANR589784 AXN589783:AXN589784 BHJ589783:BHJ589784 BRF589783:BRF589784 CBB589783:CBB589784 CKX589783:CKX589784 CUT589783:CUT589784 DEP589783:DEP589784 DOL589783:DOL589784 DYH589783:DYH589784 EID589783:EID589784 ERZ589783:ERZ589784 FBV589783:FBV589784 FLR589783:FLR589784 FVN589783:FVN589784 GFJ589783:GFJ589784 GPF589783:GPF589784 GZB589783:GZB589784 HIX589783:HIX589784 HST589783:HST589784 ICP589783:ICP589784 IML589783:IML589784 IWH589783:IWH589784 JGD589783:JGD589784 JPZ589783:JPZ589784 JZV589783:JZV589784 KJR589783:KJR589784 KTN589783:KTN589784 LDJ589783:LDJ589784 LNF589783:LNF589784 LXB589783:LXB589784 MGX589783:MGX589784 MQT589783:MQT589784 NAP589783:NAP589784 NKL589783:NKL589784 NUH589783:NUH589784 OED589783:OED589784 ONZ589783:ONZ589784 OXV589783:OXV589784 PHR589783:PHR589784 PRN589783:PRN589784 QBJ589783:QBJ589784 QLF589783:QLF589784 QVB589783:QVB589784 REX589783:REX589784 ROT589783:ROT589784 RYP589783:RYP589784 SIL589783:SIL589784 SSH589783:SSH589784 TCD589783:TCD589784 TLZ589783:TLZ589784 TVV589783:TVV589784 UFR589783:UFR589784 UPN589783:UPN589784 UZJ589783:UZJ589784 VJF589783:VJF589784 VTB589783:VTB589784 WCX589783:WCX589784 WMT589783:WMT589784 WWP589783:WWP589784 AF655319:AF655320 KD655319:KD655320 TZ655319:TZ655320 ADV655319:ADV655320 ANR655319:ANR655320 AXN655319:AXN655320 BHJ655319:BHJ655320 BRF655319:BRF655320 CBB655319:CBB655320 CKX655319:CKX655320 CUT655319:CUT655320 DEP655319:DEP655320 DOL655319:DOL655320 DYH655319:DYH655320 EID655319:EID655320 ERZ655319:ERZ655320 FBV655319:FBV655320 FLR655319:FLR655320 FVN655319:FVN655320 GFJ655319:GFJ655320 GPF655319:GPF655320 GZB655319:GZB655320 HIX655319:HIX655320 HST655319:HST655320 ICP655319:ICP655320 IML655319:IML655320 IWH655319:IWH655320 JGD655319:JGD655320 JPZ655319:JPZ655320 JZV655319:JZV655320 KJR655319:KJR655320 KTN655319:KTN655320 LDJ655319:LDJ655320 LNF655319:LNF655320 LXB655319:LXB655320 MGX655319:MGX655320 MQT655319:MQT655320 NAP655319:NAP655320 NKL655319:NKL655320 NUH655319:NUH655320 OED655319:OED655320 ONZ655319:ONZ655320 OXV655319:OXV655320 PHR655319:PHR655320 PRN655319:PRN655320 QBJ655319:QBJ655320 QLF655319:QLF655320 QVB655319:QVB655320 REX655319:REX655320 ROT655319:ROT655320 RYP655319:RYP655320 SIL655319:SIL655320 SSH655319:SSH655320 TCD655319:TCD655320 TLZ655319:TLZ655320 TVV655319:TVV655320 UFR655319:UFR655320 UPN655319:UPN655320 UZJ655319:UZJ655320 VJF655319:VJF655320 VTB655319:VTB655320 WCX655319:WCX655320 WMT655319:WMT655320 WWP655319:WWP655320 AF720855:AF720856 KD720855:KD720856 TZ720855:TZ720856 ADV720855:ADV720856 ANR720855:ANR720856 AXN720855:AXN720856 BHJ720855:BHJ720856 BRF720855:BRF720856 CBB720855:CBB720856 CKX720855:CKX720856 CUT720855:CUT720856 DEP720855:DEP720856 DOL720855:DOL720856 DYH720855:DYH720856 EID720855:EID720856 ERZ720855:ERZ720856 FBV720855:FBV720856 FLR720855:FLR720856 FVN720855:FVN720856 GFJ720855:GFJ720856 GPF720855:GPF720856 GZB720855:GZB720856 HIX720855:HIX720856 HST720855:HST720856 ICP720855:ICP720856 IML720855:IML720856 IWH720855:IWH720856 JGD720855:JGD720856 JPZ720855:JPZ720856 JZV720855:JZV720856 KJR720855:KJR720856 KTN720855:KTN720856 LDJ720855:LDJ720856 LNF720855:LNF720856 LXB720855:LXB720856 MGX720855:MGX720856 MQT720855:MQT720856 NAP720855:NAP720856 NKL720855:NKL720856 NUH720855:NUH720856 OED720855:OED720856 ONZ720855:ONZ720856 OXV720855:OXV720856 PHR720855:PHR720856 PRN720855:PRN720856 QBJ720855:QBJ720856 QLF720855:QLF720856 QVB720855:QVB720856 REX720855:REX720856 ROT720855:ROT720856 RYP720855:RYP720856 SIL720855:SIL720856 SSH720855:SSH720856 TCD720855:TCD720856 TLZ720855:TLZ720856 TVV720855:TVV720856 UFR720855:UFR720856 UPN720855:UPN720856 UZJ720855:UZJ720856 VJF720855:VJF720856 VTB720855:VTB720856 WCX720855:WCX720856 WMT720855:WMT720856 WWP720855:WWP720856 AF786391:AF786392 KD786391:KD786392 TZ786391:TZ786392 ADV786391:ADV786392 ANR786391:ANR786392 AXN786391:AXN786392 BHJ786391:BHJ786392 BRF786391:BRF786392 CBB786391:CBB786392 CKX786391:CKX786392 CUT786391:CUT786392 DEP786391:DEP786392 DOL786391:DOL786392 DYH786391:DYH786392 EID786391:EID786392 ERZ786391:ERZ786392 FBV786391:FBV786392 FLR786391:FLR786392 FVN786391:FVN786392 GFJ786391:GFJ786392 GPF786391:GPF786392 GZB786391:GZB786392 HIX786391:HIX786392 HST786391:HST786392 ICP786391:ICP786392 IML786391:IML786392 IWH786391:IWH786392 JGD786391:JGD786392 JPZ786391:JPZ786392 JZV786391:JZV786392 KJR786391:KJR786392 KTN786391:KTN786392 LDJ786391:LDJ786392 LNF786391:LNF786392 LXB786391:LXB786392 MGX786391:MGX786392 MQT786391:MQT786392 NAP786391:NAP786392 NKL786391:NKL786392 NUH786391:NUH786392 OED786391:OED786392 ONZ786391:ONZ786392 OXV786391:OXV786392 PHR786391:PHR786392 PRN786391:PRN786392 QBJ786391:QBJ786392 QLF786391:QLF786392 QVB786391:QVB786392 REX786391:REX786392 ROT786391:ROT786392 RYP786391:RYP786392 SIL786391:SIL786392 SSH786391:SSH786392 TCD786391:TCD786392 TLZ786391:TLZ786392 TVV786391:TVV786392 UFR786391:UFR786392 UPN786391:UPN786392 UZJ786391:UZJ786392 VJF786391:VJF786392 VTB786391:VTB786392 WCX786391:WCX786392 WMT786391:WMT786392 WWP786391:WWP786392 AF851927:AF851928 KD851927:KD851928 TZ851927:TZ851928 ADV851927:ADV851928 ANR851927:ANR851928 AXN851927:AXN851928 BHJ851927:BHJ851928 BRF851927:BRF851928 CBB851927:CBB851928 CKX851927:CKX851928 CUT851927:CUT851928 DEP851927:DEP851928 DOL851927:DOL851928 DYH851927:DYH851928 EID851927:EID851928 ERZ851927:ERZ851928 FBV851927:FBV851928 FLR851927:FLR851928 FVN851927:FVN851928 GFJ851927:GFJ851928 GPF851927:GPF851928 GZB851927:GZB851928 HIX851927:HIX851928 HST851927:HST851928 ICP851927:ICP851928 IML851927:IML851928 IWH851927:IWH851928 JGD851927:JGD851928 JPZ851927:JPZ851928 JZV851927:JZV851928 KJR851927:KJR851928 KTN851927:KTN851928 LDJ851927:LDJ851928 LNF851927:LNF851928 LXB851927:LXB851928 MGX851927:MGX851928 MQT851927:MQT851928 NAP851927:NAP851928 NKL851927:NKL851928 NUH851927:NUH851928 OED851927:OED851928 ONZ851927:ONZ851928 OXV851927:OXV851928 PHR851927:PHR851928 PRN851927:PRN851928 QBJ851927:QBJ851928 QLF851927:QLF851928 QVB851927:QVB851928 REX851927:REX851928 ROT851927:ROT851928 RYP851927:RYP851928 SIL851927:SIL851928 SSH851927:SSH851928 TCD851927:TCD851928 TLZ851927:TLZ851928 TVV851927:TVV851928 UFR851927:UFR851928 UPN851927:UPN851928 UZJ851927:UZJ851928 VJF851927:VJF851928 VTB851927:VTB851928 WCX851927:WCX851928 WMT851927:WMT851928 WWP851927:WWP851928 AF917463:AF917464 KD917463:KD917464 TZ917463:TZ917464 ADV917463:ADV917464 ANR917463:ANR917464 AXN917463:AXN917464 BHJ917463:BHJ917464 BRF917463:BRF917464 CBB917463:CBB917464 CKX917463:CKX917464 CUT917463:CUT917464 DEP917463:DEP917464 DOL917463:DOL917464 DYH917463:DYH917464 EID917463:EID917464 ERZ917463:ERZ917464 FBV917463:FBV917464 FLR917463:FLR917464 FVN917463:FVN917464 GFJ917463:GFJ917464 GPF917463:GPF917464 GZB917463:GZB917464 HIX917463:HIX917464 HST917463:HST917464 ICP917463:ICP917464 IML917463:IML917464 IWH917463:IWH917464 JGD917463:JGD917464 JPZ917463:JPZ917464 JZV917463:JZV917464 KJR917463:KJR917464 KTN917463:KTN917464 LDJ917463:LDJ917464 LNF917463:LNF917464 LXB917463:LXB917464 MGX917463:MGX917464 MQT917463:MQT917464 NAP917463:NAP917464 NKL917463:NKL917464 NUH917463:NUH917464 OED917463:OED917464 ONZ917463:ONZ917464 OXV917463:OXV917464 PHR917463:PHR917464 PRN917463:PRN917464 QBJ917463:QBJ917464 QLF917463:QLF917464 QVB917463:QVB917464 REX917463:REX917464 ROT917463:ROT917464 RYP917463:RYP917464 SIL917463:SIL917464 SSH917463:SSH917464 TCD917463:TCD917464 TLZ917463:TLZ917464 TVV917463:TVV917464 UFR917463:UFR917464 UPN917463:UPN917464 UZJ917463:UZJ917464 VJF917463:VJF917464 VTB917463:VTB917464 WCX917463:WCX917464 WMT917463:WMT917464 WWP917463:WWP917464 AF982999:AF983000 KD982999:KD983000 TZ982999:TZ983000 ADV982999:ADV983000 ANR982999:ANR983000 AXN982999:AXN983000 BHJ982999:BHJ983000 BRF982999:BRF983000 CBB982999:CBB983000 CKX982999:CKX983000 CUT982999:CUT983000 DEP982999:DEP983000 DOL982999:DOL983000 DYH982999:DYH983000 EID982999:EID983000 ERZ982999:ERZ983000 FBV982999:FBV983000 FLR982999:FLR983000 FVN982999:FVN983000 GFJ982999:GFJ983000 GPF982999:GPF983000 GZB982999:GZB983000 HIX982999:HIX983000 HST982999:HST983000 ICP982999:ICP983000 IML982999:IML983000 IWH982999:IWH983000 JGD982999:JGD983000 JPZ982999:JPZ983000 JZV982999:JZV983000 KJR982999:KJR983000 KTN982999:KTN983000 LDJ982999:LDJ983000 LNF982999:LNF983000 LXB982999:LXB983000 MGX982999:MGX983000 MQT982999:MQT983000 NAP982999:NAP983000 NKL982999:NKL983000 NUH982999:NUH983000 OED982999:OED983000 ONZ982999:ONZ983000 OXV982999:OXV983000 PHR982999:PHR983000 PRN982999:PRN983000 QBJ982999:QBJ983000 QLF982999:QLF983000 QVB982999:QVB983000 REX982999:REX983000 ROT982999:ROT983000 RYP982999:RYP983000 SIL982999:SIL983000 SSH982999:SSH983000 TCD982999:TCD983000 TLZ982999:TLZ983000 TVV982999:TVV983000 UFR982999:UFR983000 UPN982999:UPN983000 UZJ982999:UZJ983000 VJF982999:VJF983000 VTB982999:VTB983000 WCX982999:WCX983000 WMT982999:WMT983000 WWP982999:WWP983000 AJ65488:AJ65489 KH65488:KH65489 UD65488:UD65489 ADZ65488:ADZ65489 ANV65488:ANV65489 AXR65488:AXR65489 BHN65488:BHN65489 BRJ65488:BRJ65489 CBF65488:CBF65489 CLB65488:CLB65489 CUX65488:CUX65489 DET65488:DET65489 DOP65488:DOP65489 DYL65488:DYL65489 EIH65488:EIH65489 ESD65488:ESD65489 FBZ65488:FBZ65489 FLV65488:FLV65489 FVR65488:FVR65489 GFN65488:GFN65489 GPJ65488:GPJ65489 GZF65488:GZF65489 HJB65488:HJB65489 HSX65488:HSX65489 ICT65488:ICT65489 IMP65488:IMP65489 IWL65488:IWL65489 JGH65488:JGH65489 JQD65488:JQD65489 JZZ65488:JZZ65489 KJV65488:KJV65489 KTR65488:KTR65489 LDN65488:LDN65489 LNJ65488:LNJ65489 LXF65488:LXF65489 MHB65488:MHB65489 MQX65488:MQX65489 NAT65488:NAT65489 NKP65488:NKP65489 NUL65488:NUL65489 OEH65488:OEH65489 OOD65488:OOD65489 OXZ65488:OXZ65489 PHV65488:PHV65489 PRR65488:PRR65489 QBN65488:QBN65489 QLJ65488:QLJ65489 QVF65488:QVF65489 RFB65488:RFB65489 ROX65488:ROX65489 RYT65488:RYT65489 SIP65488:SIP65489 SSL65488:SSL65489 TCH65488:TCH65489 TMD65488:TMD65489 TVZ65488:TVZ65489 UFV65488:UFV65489 UPR65488:UPR65489 UZN65488:UZN65489 VJJ65488:VJJ65489 VTF65488:VTF65489 WDB65488:WDB65489 WMX65488:WMX65489 WWT65488:WWT65489 AJ131024:AJ131025 KH131024:KH131025 UD131024:UD131025 ADZ131024:ADZ131025 ANV131024:ANV131025 AXR131024:AXR131025 BHN131024:BHN131025 BRJ131024:BRJ131025 CBF131024:CBF131025 CLB131024:CLB131025 CUX131024:CUX131025 DET131024:DET131025 DOP131024:DOP131025 DYL131024:DYL131025 EIH131024:EIH131025 ESD131024:ESD131025 FBZ131024:FBZ131025 FLV131024:FLV131025 FVR131024:FVR131025 GFN131024:GFN131025 GPJ131024:GPJ131025 GZF131024:GZF131025 HJB131024:HJB131025 HSX131024:HSX131025 ICT131024:ICT131025 IMP131024:IMP131025 IWL131024:IWL131025 JGH131024:JGH131025 JQD131024:JQD131025 JZZ131024:JZZ131025 KJV131024:KJV131025 KTR131024:KTR131025 LDN131024:LDN131025 LNJ131024:LNJ131025 LXF131024:LXF131025 MHB131024:MHB131025 MQX131024:MQX131025 NAT131024:NAT131025 NKP131024:NKP131025 NUL131024:NUL131025 OEH131024:OEH131025 OOD131024:OOD131025 OXZ131024:OXZ131025 PHV131024:PHV131025 PRR131024:PRR131025 QBN131024:QBN131025 QLJ131024:QLJ131025 QVF131024:QVF131025 RFB131024:RFB131025 ROX131024:ROX131025 RYT131024:RYT131025 SIP131024:SIP131025 SSL131024:SSL131025 TCH131024:TCH131025 TMD131024:TMD131025 TVZ131024:TVZ131025 UFV131024:UFV131025 UPR131024:UPR131025 UZN131024:UZN131025 VJJ131024:VJJ131025 VTF131024:VTF131025 WDB131024:WDB131025 WMX131024:WMX131025 WWT131024:WWT131025 AJ196560:AJ196561 KH196560:KH196561 UD196560:UD196561 ADZ196560:ADZ196561 ANV196560:ANV196561 AXR196560:AXR196561 BHN196560:BHN196561 BRJ196560:BRJ196561 CBF196560:CBF196561 CLB196560:CLB196561 CUX196560:CUX196561 DET196560:DET196561 DOP196560:DOP196561 DYL196560:DYL196561 EIH196560:EIH196561 ESD196560:ESD196561 FBZ196560:FBZ196561 FLV196560:FLV196561 FVR196560:FVR196561 GFN196560:GFN196561 GPJ196560:GPJ196561 GZF196560:GZF196561 HJB196560:HJB196561 HSX196560:HSX196561 ICT196560:ICT196561 IMP196560:IMP196561 IWL196560:IWL196561 JGH196560:JGH196561 JQD196560:JQD196561 JZZ196560:JZZ196561 KJV196560:KJV196561 KTR196560:KTR196561 LDN196560:LDN196561 LNJ196560:LNJ196561 LXF196560:LXF196561 MHB196560:MHB196561 MQX196560:MQX196561 NAT196560:NAT196561 NKP196560:NKP196561 NUL196560:NUL196561 OEH196560:OEH196561 OOD196560:OOD196561 OXZ196560:OXZ196561 PHV196560:PHV196561 PRR196560:PRR196561 QBN196560:QBN196561 QLJ196560:QLJ196561 QVF196560:QVF196561 RFB196560:RFB196561 ROX196560:ROX196561 RYT196560:RYT196561 SIP196560:SIP196561 SSL196560:SSL196561 TCH196560:TCH196561 TMD196560:TMD196561 TVZ196560:TVZ196561 UFV196560:UFV196561 UPR196560:UPR196561 UZN196560:UZN196561 VJJ196560:VJJ196561 VTF196560:VTF196561 WDB196560:WDB196561 WMX196560:WMX196561 WWT196560:WWT196561 AJ262096:AJ262097 KH262096:KH262097 UD262096:UD262097 ADZ262096:ADZ262097 ANV262096:ANV262097 AXR262096:AXR262097 BHN262096:BHN262097 BRJ262096:BRJ262097 CBF262096:CBF262097 CLB262096:CLB262097 CUX262096:CUX262097 DET262096:DET262097 DOP262096:DOP262097 DYL262096:DYL262097 EIH262096:EIH262097 ESD262096:ESD262097 FBZ262096:FBZ262097 FLV262096:FLV262097 FVR262096:FVR262097 GFN262096:GFN262097 GPJ262096:GPJ262097 GZF262096:GZF262097 HJB262096:HJB262097 HSX262096:HSX262097 ICT262096:ICT262097 IMP262096:IMP262097 IWL262096:IWL262097 JGH262096:JGH262097 JQD262096:JQD262097 JZZ262096:JZZ262097 KJV262096:KJV262097 KTR262096:KTR262097 LDN262096:LDN262097 LNJ262096:LNJ262097 LXF262096:LXF262097 MHB262096:MHB262097 MQX262096:MQX262097 NAT262096:NAT262097 NKP262096:NKP262097 NUL262096:NUL262097 OEH262096:OEH262097 OOD262096:OOD262097 OXZ262096:OXZ262097 PHV262096:PHV262097 PRR262096:PRR262097 QBN262096:QBN262097 QLJ262096:QLJ262097 QVF262096:QVF262097 RFB262096:RFB262097 ROX262096:ROX262097 RYT262096:RYT262097 SIP262096:SIP262097 SSL262096:SSL262097 TCH262096:TCH262097 TMD262096:TMD262097 TVZ262096:TVZ262097 UFV262096:UFV262097 UPR262096:UPR262097 UZN262096:UZN262097 VJJ262096:VJJ262097 VTF262096:VTF262097 WDB262096:WDB262097 WMX262096:WMX262097 WWT262096:WWT262097 AJ327632:AJ327633 KH327632:KH327633 UD327632:UD327633 ADZ327632:ADZ327633 ANV327632:ANV327633 AXR327632:AXR327633 BHN327632:BHN327633 BRJ327632:BRJ327633 CBF327632:CBF327633 CLB327632:CLB327633 CUX327632:CUX327633 DET327632:DET327633 DOP327632:DOP327633 DYL327632:DYL327633 EIH327632:EIH327633 ESD327632:ESD327633 FBZ327632:FBZ327633 FLV327632:FLV327633 FVR327632:FVR327633 GFN327632:GFN327633 GPJ327632:GPJ327633 GZF327632:GZF327633 HJB327632:HJB327633 HSX327632:HSX327633 ICT327632:ICT327633 IMP327632:IMP327633 IWL327632:IWL327633 JGH327632:JGH327633 JQD327632:JQD327633 JZZ327632:JZZ327633 KJV327632:KJV327633 KTR327632:KTR327633 LDN327632:LDN327633 LNJ327632:LNJ327633 LXF327632:LXF327633 MHB327632:MHB327633 MQX327632:MQX327633 NAT327632:NAT327633 NKP327632:NKP327633 NUL327632:NUL327633 OEH327632:OEH327633 OOD327632:OOD327633 OXZ327632:OXZ327633 PHV327632:PHV327633 PRR327632:PRR327633 QBN327632:QBN327633 QLJ327632:QLJ327633 QVF327632:QVF327633 RFB327632:RFB327633 ROX327632:ROX327633 RYT327632:RYT327633 SIP327632:SIP327633 SSL327632:SSL327633 TCH327632:TCH327633 TMD327632:TMD327633 TVZ327632:TVZ327633 UFV327632:UFV327633 UPR327632:UPR327633 UZN327632:UZN327633 VJJ327632:VJJ327633 VTF327632:VTF327633 WDB327632:WDB327633 WMX327632:WMX327633 WWT327632:WWT327633 AJ393168:AJ393169 KH393168:KH393169 UD393168:UD393169 ADZ393168:ADZ393169 ANV393168:ANV393169 AXR393168:AXR393169 BHN393168:BHN393169 BRJ393168:BRJ393169 CBF393168:CBF393169 CLB393168:CLB393169 CUX393168:CUX393169 DET393168:DET393169 DOP393168:DOP393169 DYL393168:DYL393169 EIH393168:EIH393169 ESD393168:ESD393169 FBZ393168:FBZ393169 FLV393168:FLV393169 FVR393168:FVR393169 GFN393168:GFN393169 GPJ393168:GPJ393169 GZF393168:GZF393169 HJB393168:HJB393169 HSX393168:HSX393169 ICT393168:ICT393169 IMP393168:IMP393169 IWL393168:IWL393169 JGH393168:JGH393169 JQD393168:JQD393169 JZZ393168:JZZ393169 KJV393168:KJV393169 KTR393168:KTR393169 LDN393168:LDN393169 LNJ393168:LNJ393169 LXF393168:LXF393169 MHB393168:MHB393169 MQX393168:MQX393169 NAT393168:NAT393169 NKP393168:NKP393169 NUL393168:NUL393169 OEH393168:OEH393169 OOD393168:OOD393169 OXZ393168:OXZ393169 PHV393168:PHV393169 PRR393168:PRR393169 QBN393168:QBN393169 QLJ393168:QLJ393169 QVF393168:QVF393169 RFB393168:RFB393169 ROX393168:ROX393169 RYT393168:RYT393169 SIP393168:SIP393169 SSL393168:SSL393169 TCH393168:TCH393169 TMD393168:TMD393169 TVZ393168:TVZ393169 UFV393168:UFV393169 UPR393168:UPR393169 UZN393168:UZN393169 VJJ393168:VJJ393169 VTF393168:VTF393169 WDB393168:WDB393169 WMX393168:WMX393169 WWT393168:WWT393169 AJ458704:AJ458705 KH458704:KH458705 UD458704:UD458705 ADZ458704:ADZ458705 ANV458704:ANV458705 AXR458704:AXR458705 BHN458704:BHN458705 BRJ458704:BRJ458705 CBF458704:CBF458705 CLB458704:CLB458705 CUX458704:CUX458705 DET458704:DET458705 DOP458704:DOP458705 DYL458704:DYL458705 EIH458704:EIH458705 ESD458704:ESD458705 FBZ458704:FBZ458705 FLV458704:FLV458705 FVR458704:FVR458705 GFN458704:GFN458705 GPJ458704:GPJ458705 GZF458704:GZF458705 HJB458704:HJB458705 HSX458704:HSX458705 ICT458704:ICT458705 IMP458704:IMP458705 IWL458704:IWL458705 JGH458704:JGH458705 JQD458704:JQD458705 JZZ458704:JZZ458705 KJV458704:KJV458705 KTR458704:KTR458705 LDN458704:LDN458705 LNJ458704:LNJ458705 LXF458704:LXF458705 MHB458704:MHB458705 MQX458704:MQX458705 NAT458704:NAT458705 NKP458704:NKP458705 NUL458704:NUL458705 OEH458704:OEH458705 OOD458704:OOD458705 OXZ458704:OXZ458705 PHV458704:PHV458705 PRR458704:PRR458705 QBN458704:QBN458705 QLJ458704:QLJ458705 QVF458704:QVF458705 RFB458704:RFB458705 ROX458704:ROX458705 RYT458704:RYT458705 SIP458704:SIP458705 SSL458704:SSL458705 TCH458704:TCH458705 TMD458704:TMD458705 TVZ458704:TVZ458705 UFV458704:UFV458705 UPR458704:UPR458705 UZN458704:UZN458705 VJJ458704:VJJ458705 VTF458704:VTF458705 WDB458704:WDB458705 WMX458704:WMX458705 WWT458704:WWT458705 AJ524240:AJ524241 KH524240:KH524241 UD524240:UD524241 ADZ524240:ADZ524241 ANV524240:ANV524241 AXR524240:AXR524241 BHN524240:BHN524241 BRJ524240:BRJ524241 CBF524240:CBF524241 CLB524240:CLB524241 CUX524240:CUX524241 DET524240:DET524241 DOP524240:DOP524241 DYL524240:DYL524241 EIH524240:EIH524241 ESD524240:ESD524241 FBZ524240:FBZ524241 FLV524240:FLV524241 FVR524240:FVR524241 GFN524240:GFN524241 GPJ524240:GPJ524241 GZF524240:GZF524241 HJB524240:HJB524241 HSX524240:HSX524241 ICT524240:ICT524241 IMP524240:IMP524241 IWL524240:IWL524241 JGH524240:JGH524241 JQD524240:JQD524241 JZZ524240:JZZ524241 KJV524240:KJV524241 KTR524240:KTR524241 LDN524240:LDN524241 LNJ524240:LNJ524241 LXF524240:LXF524241 MHB524240:MHB524241 MQX524240:MQX524241 NAT524240:NAT524241 NKP524240:NKP524241 NUL524240:NUL524241 OEH524240:OEH524241 OOD524240:OOD524241 OXZ524240:OXZ524241 PHV524240:PHV524241 PRR524240:PRR524241 QBN524240:QBN524241 QLJ524240:QLJ524241 QVF524240:QVF524241 RFB524240:RFB524241 ROX524240:ROX524241 RYT524240:RYT524241 SIP524240:SIP524241 SSL524240:SSL524241 TCH524240:TCH524241 TMD524240:TMD524241 TVZ524240:TVZ524241 UFV524240:UFV524241 UPR524240:UPR524241 UZN524240:UZN524241 VJJ524240:VJJ524241 VTF524240:VTF524241 WDB524240:WDB524241 WMX524240:WMX524241 WWT524240:WWT524241 AJ589776:AJ589777 KH589776:KH589777 UD589776:UD589777 ADZ589776:ADZ589777 ANV589776:ANV589777 AXR589776:AXR589777 BHN589776:BHN589777 BRJ589776:BRJ589777 CBF589776:CBF589777 CLB589776:CLB589777 CUX589776:CUX589777 DET589776:DET589777 DOP589776:DOP589777 DYL589776:DYL589777 EIH589776:EIH589777 ESD589776:ESD589777 FBZ589776:FBZ589777 FLV589776:FLV589777 FVR589776:FVR589777 GFN589776:GFN589777 GPJ589776:GPJ589777 GZF589776:GZF589777 HJB589776:HJB589777 HSX589776:HSX589777 ICT589776:ICT589777 IMP589776:IMP589777 IWL589776:IWL589777 JGH589776:JGH589777 JQD589776:JQD589777 JZZ589776:JZZ589777 KJV589776:KJV589777 KTR589776:KTR589777 LDN589776:LDN589777 LNJ589776:LNJ589777 LXF589776:LXF589777 MHB589776:MHB589777 MQX589776:MQX589777 NAT589776:NAT589777 NKP589776:NKP589777 NUL589776:NUL589777 OEH589776:OEH589777 OOD589776:OOD589777 OXZ589776:OXZ589777 PHV589776:PHV589777 PRR589776:PRR589777 QBN589776:QBN589777 QLJ589776:QLJ589777 QVF589776:QVF589777 RFB589776:RFB589777 ROX589776:ROX589777 RYT589776:RYT589777 SIP589776:SIP589777 SSL589776:SSL589777 TCH589776:TCH589777 TMD589776:TMD589777 TVZ589776:TVZ589777 UFV589776:UFV589777 UPR589776:UPR589777 UZN589776:UZN589777 VJJ589776:VJJ589777 VTF589776:VTF589777 WDB589776:WDB589777 WMX589776:WMX589777 WWT589776:WWT589777 AJ655312:AJ655313 KH655312:KH655313 UD655312:UD655313 ADZ655312:ADZ655313 ANV655312:ANV655313 AXR655312:AXR655313 BHN655312:BHN655313 BRJ655312:BRJ655313 CBF655312:CBF655313 CLB655312:CLB655313 CUX655312:CUX655313 DET655312:DET655313 DOP655312:DOP655313 DYL655312:DYL655313 EIH655312:EIH655313 ESD655312:ESD655313 FBZ655312:FBZ655313 FLV655312:FLV655313 FVR655312:FVR655313 GFN655312:GFN655313 GPJ655312:GPJ655313 GZF655312:GZF655313 HJB655312:HJB655313 HSX655312:HSX655313 ICT655312:ICT655313 IMP655312:IMP655313 IWL655312:IWL655313 JGH655312:JGH655313 JQD655312:JQD655313 JZZ655312:JZZ655313 KJV655312:KJV655313 KTR655312:KTR655313 LDN655312:LDN655313 LNJ655312:LNJ655313 LXF655312:LXF655313 MHB655312:MHB655313 MQX655312:MQX655313 NAT655312:NAT655313 NKP655312:NKP655313 NUL655312:NUL655313 OEH655312:OEH655313 OOD655312:OOD655313 OXZ655312:OXZ655313 PHV655312:PHV655313 PRR655312:PRR655313 QBN655312:QBN655313 QLJ655312:QLJ655313 QVF655312:QVF655313 RFB655312:RFB655313 ROX655312:ROX655313 RYT655312:RYT655313 SIP655312:SIP655313 SSL655312:SSL655313 TCH655312:TCH655313 TMD655312:TMD655313 TVZ655312:TVZ655313 UFV655312:UFV655313 UPR655312:UPR655313 UZN655312:UZN655313 VJJ655312:VJJ655313 VTF655312:VTF655313 WDB655312:WDB655313 WMX655312:WMX655313 WWT655312:WWT655313 AJ720848:AJ720849 KH720848:KH720849 UD720848:UD720849 ADZ720848:ADZ720849 ANV720848:ANV720849 AXR720848:AXR720849 BHN720848:BHN720849 BRJ720848:BRJ720849 CBF720848:CBF720849 CLB720848:CLB720849 CUX720848:CUX720849 DET720848:DET720849 DOP720848:DOP720849 DYL720848:DYL720849 EIH720848:EIH720849 ESD720848:ESD720849 FBZ720848:FBZ720849 FLV720848:FLV720849 FVR720848:FVR720849 GFN720848:GFN720849 GPJ720848:GPJ720849 GZF720848:GZF720849 HJB720848:HJB720849 HSX720848:HSX720849 ICT720848:ICT720849 IMP720848:IMP720849 IWL720848:IWL720849 JGH720848:JGH720849 JQD720848:JQD720849 JZZ720848:JZZ720849 KJV720848:KJV720849 KTR720848:KTR720849 LDN720848:LDN720849 LNJ720848:LNJ720849 LXF720848:LXF720849 MHB720848:MHB720849 MQX720848:MQX720849 NAT720848:NAT720849 NKP720848:NKP720849 NUL720848:NUL720849 OEH720848:OEH720849 OOD720848:OOD720849 OXZ720848:OXZ720849 PHV720848:PHV720849 PRR720848:PRR720849 QBN720848:QBN720849 QLJ720848:QLJ720849 QVF720848:QVF720849 RFB720848:RFB720849 ROX720848:ROX720849 RYT720848:RYT720849 SIP720848:SIP720849 SSL720848:SSL720849 TCH720848:TCH720849 TMD720848:TMD720849 TVZ720848:TVZ720849 UFV720848:UFV720849 UPR720848:UPR720849 UZN720848:UZN720849 VJJ720848:VJJ720849 VTF720848:VTF720849 WDB720848:WDB720849 WMX720848:WMX720849 WWT720848:WWT720849 AJ786384:AJ786385 KH786384:KH786385 UD786384:UD786385 ADZ786384:ADZ786385 ANV786384:ANV786385 AXR786384:AXR786385 BHN786384:BHN786385 BRJ786384:BRJ786385 CBF786384:CBF786385 CLB786384:CLB786385 CUX786384:CUX786385 DET786384:DET786385 DOP786384:DOP786385 DYL786384:DYL786385 EIH786384:EIH786385 ESD786384:ESD786385 FBZ786384:FBZ786385 FLV786384:FLV786385 FVR786384:FVR786385 GFN786384:GFN786385 GPJ786384:GPJ786385 GZF786384:GZF786385 HJB786384:HJB786385 HSX786384:HSX786385 ICT786384:ICT786385 IMP786384:IMP786385 IWL786384:IWL786385 JGH786384:JGH786385 JQD786384:JQD786385 JZZ786384:JZZ786385 KJV786384:KJV786385 KTR786384:KTR786385 LDN786384:LDN786385 LNJ786384:LNJ786385 LXF786384:LXF786385 MHB786384:MHB786385 MQX786384:MQX786385 NAT786384:NAT786385 NKP786384:NKP786385 NUL786384:NUL786385 OEH786384:OEH786385 OOD786384:OOD786385 OXZ786384:OXZ786385 PHV786384:PHV786385 PRR786384:PRR786385 QBN786384:QBN786385 QLJ786384:QLJ786385 QVF786384:QVF786385 RFB786384:RFB786385 ROX786384:ROX786385 RYT786384:RYT786385 SIP786384:SIP786385 SSL786384:SSL786385 TCH786384:TCH786385 TMD786384:TMD786385 TVZ786384:TVZ786385 UFV786384:UFV786385 UPR786384:UPR786385 UZN786384:UZN786385 VJJ786384:VJJ786385 VTF786384:VTF786385 WDB786384:WDB786385 WMX786384:WMX786385 WWT786384:WWT786385 AJ851920:AJ851921 KH851920:KH851921 UD851920:UD851921 ADZ851920:ADZ851921 ANV851920:ANV851921 AXR851920:AXR851921 BHN851920:BHN851921 BRJ851920:BRJ851921 CBF851920:CBF851921 CLB851920:CLB851921 CUX851920:CUX851921 DET851920:DET851921 DOP851920:DOP851921 DYL851920:DYL851921 EIH851920:EIH851921 ESD851920:ESD851921 FBZ851920:FBZ851921 FLV851920:FLV851921 FVR851920:FVR851921 GFN851920:GFN851921 GPJ851920:GPJ851921 GZF851920:GZF851921 HJB851920:HJB851921 HSX851920:HSX851921 ICT851920:ICT851921 IMP851920:IMP851921 IWL851920:IWL851921 JGH851920:JGH851921 JQD851920:JQD851921 JZZ851920:JZZ851921 KJV851920:KJV851921 KTR851920:KTR851921 LDN851920:LDN851921 LNJ851920:LNJ851921 LXF851920:LXF851921 MHB851920:MHB851921 MQX851920:MQX851921 NAT851920:NAT851921 NKP851920:NKP851921 NUL851920:NUL851921 OEH851920:OEH851921 OOD851920:OOD851921 OXZ851920:OXZ851921 PHV851920:PHV851921 PRR851920:PRR851921 QBN851920:QBN851921 QLJ851920:QLJ851921 QVF851920:QVF851921 RFB851920:RFB851921 ROX851920:ROX851921 RYT851920:RYT851921 SIP851920:SIP851921 SSL851920:SSL851921 TCH851920:TCH851921 TMD851920:TMD851921 TVZ851920:TVZ851921 UFV851920:UFV851921 UPR851920:UPR851921 UZN851920:UZN851921 VJJ851920:VJJ851921 VTF851920:VTF851921 WDB851920:WDB851921 WMX851920:WMX851921 WWT851920:WWT851921 AJ917456:AJ917457 KH917456:KH917457 UD917456:UD917457 ADZ917456:ADZ917457 ANV917456:ANV917457 AXR917456:AXR917457 BHN917456:BHN917457 BRJ917456:BRJ917457 CBF917456:CBF917457 CLB917456:CLB917457 CUX917456:CUX917457 DET917456:DET917457 DOP917456:DOP917457 DYL917456:DYL917457 EIH917456:EIH917457 ESD917456:ESD917457 FBZ917456:FBZ917457 FLV917456:FLV917457 FVR917456:FVR917457 GFN917456:GFN917457 GPJ917456:GPJ917457 GZF917456:GZF917457 HJB917456:HJB917457 HSX917456:HSX917457 ICT917456:ICT917457 IMP917456:IMP917457 IWL917456:IWL917457 JGH917456:JGH917457 JQD917456:JQD917457 JZZ917456:JZZ917457 KJV917456:KJV917457 KTR917456:KTR917457 LDN917456:LDN917457 LNJ917456:LNJ917457 LXF917456:LXF917457 MHB917456:MHB917457 MQX917456:MQX917457 NAT917456:NAT917457 NKP917456:NKP917457 NUL917456:NUL917457 OEH917456:OEH917457 OOD917456:OOD917457 OXZ917456:OXZ917457 PHV917456:PHV917457 PRR917456:PRR917457 QBN917456:QBN917457 QLJ917456:QLJ917457 QVF917456:QVF917457 RFB917456:RFB917457 ROX917456:ROX917457 RYT917456:RYT917457 SIP917456:SIP917457 SSL917456:SSL917457 TCH917456:TCH917457 TMD917456:TMD917457 TVZ917456:TVZ917457 UFV917456:UFV917457 UPR917456:UPR917457 UZN917456:UZN917457 VJJ917456:VJJ917457 VTF917456:VTF917457 WDB917456:WDB917457 WMX917456:WMX917457 WWT917456:WWT917457 AJ982992:AJ982993 KH982992:KH982993 UD982992:UD982993 ADZ982992:ADZ982993 ANV982992:ANV982993 AXR982992:AXR982993 BHN982992:BHN982993 BRJ982992:BRJ982993 CBF982992:CBF982993 CLB982992:CLB982993 CUX982992:CUX982993 DET982992:DET982993 DOP982992:DOP982993 DYL982992:DYL982993 EIH982992:EIH982993 ESD982992:ESD982993 FBZ982992:FBZ982993 FLV982992:FLV982993 FVR982992:FVR982993 GFN982992:GFN982993 GPJ982992:GPJ982993 GZF982992:GZF982993 HJB982992:HJB982993 HSX982992:HSX982993 ICT982992:ICT982993 IMP982992:IMP982993 IWL982992:IWL982993 JGH982992:JGH982993 JQD982992:JQD982993 JZZ982992:JZZ982993 KJV982992:KJV982993 KTR982992:KTR982993 LDN982992:LDN982993 LNJ982992:LNJ982993 LXF982992:LXF982993 MHB982992:MHB982993 MQX982992:MQX982993 NAT982992:NAT982993 NKP982992:NKP982993 NUL982992:NUL982993 OEH982992:OEH982993 OOD982992:OOD982993 OXZ982992:OXZ982993 PHV982992:PHV982993 PRR982992:PRR982993 QBN982992:QBN982993 QLJ982992:QLJ982993 QVF982992:QVF982993 RFB982992:RFB982993 ROX982992:ROX982993 RYT982992:RYT982993 SIP982992:SIP982993 SSL982992:SSL982993 TCH982992:TCH982993 TMD982992:TMD982993 TVZ982992:TVZ982993 UFV982992:UFV982993 UPR982992:UPR982993 UZN982992:UZN982993 VJJ982992:VJJ982993 VTF982992:VTF982993 WDB982992:WDB982993 WMX982992:WMX982993 WWT982992:WWT982993 AN65484 KL65484 UH65484 AED65484 ANZ65484 AXV65484 BHR65484 BRN65484 CBJ65484 CLF65484 CVB65484 DEX65484 DOT65484 DYP65484 EIL65484 ESH65484 FCD65484 FLZ65484 FVV65484 GFR65484 GPN65484 GZJ65484 HJF65484 HTB65484 ICX65484 IMT65484 IWP65484 JGL65484 JQH65484 KAD65484 KJZ65484 KTV65484 LDR65484 LNN65484 LXJ65484 MHF65484 MRB65484 NAX65484 NKT65484 NUP65484 OEL65484 OOH65484 OYD65484 PHZ65484 PRV65484 QBR65484 QLN65484 QVJ65484 RFF65484 RPB65484 RYX65484 SIT65484 SSP65484 TCL65484 TMH65484 TWD65484 UFZ65484 UPV65484 UZR65484 VJN65484 VTJ65484 WDF65484 WNB65484 WWX65484 AN131020 KL131020 UH131020 AED131020 ANZ131020 AXV131020 BHR131020 BRN131020 CBJ131020 CLF131020 CVB131020 DEX131020 DOT131020 DYP131020 EIL131020 ESH131020 FCD131020 FLZ131020 FVV131020 GFR131020 GPN131020 GZJ131020 HJF131020 HTB131020 ICX131020 IMT131020 IWP131020 JGL131020 JQH131020 KAD131020 KJZ131020 KTV131020 LDR131020 LNN131020 LXJ131020 MHF131020 MRB131020 NAX131020 NKT131020 NUP131020 OEL131020 OOH131020 OYD131020 PHZ131020 PRV131020 QBR131020 QLN131020 QVJ131020 RFF131020 RPB131020 RYX131020 SIT131020 SSP131020 TCL131020 TMH131020 TWD131020 UFZ131020 UPV131020 UZR131020 VJN131020 VTJ131020 WDF131020 WNB131020 WWX131020 AN196556 KL196556 UH196556 AED196556 ANZ196556 AXV196556 BHR196556 BRN196556 CBJ196556 CLF196556 CVB196556 DEX196556 DOT196556 DYP196556 EIL196556 ESH196556 FCD196556 FLZ196556 FVV196556 GFR196556 GPN196556 GZJ196556 HJF196556 HTB196556 ICX196556 IMT196556 IWP196556 JGL196556 JQH196556 KAD196556 KJZ196556 KTV196556 LDR196556 LNN196556 LXJ196556 MHF196556 MRB196556 NAX196556 NKT196556 NUP196556 OEL196556 OOH196556 OYD196556 PHZ196556 PRV196556 QBR196556 QLN196556 QVJ196556 RFF196556 RPB196556 RYX196556 SIT196556 SSP196556 TCL196556 TMH196556 TWD196556 UFZ196556 UPV196556 UZR196556 VJN196556 VTJ196556 WDF196556 WNB196556 WWX196556 AN262092 KL262092 UH262092 AED262092 ANZ262092 AXV262092 BHR262092 BRN262092 CBJ262092 CLF262092 CVB262092 DEX262092 DOT262092 DYP262092 EIL262092 ESH262092 FCD262092 FLZ262092 FVV262092 GFR262092 GPN262092 GZJ262092 HJF262092 HTB262092 ICX262092 IMT262092 IWP262092 JGL262092 JQH262092 KAD262092 KJZ262092 KTV262092 LDR262092 LNN262092 LXJ262092 MHF262092 MRB262092 NAX262092 NKT262092 NUP262092 OEL262092 OOH262092 OYD262092 PHZ262092 PRV262092 QBR262092 QLN262092 QVJ262092 RFF262092 RPB262092 RYX262092 SIT262092 SSP262092 TCL262092 TMH262092 TWD262092 UFZ262092 UPV262092 UZR262092 VJN262092 VTJ262092 WDF262092 WNB262092 WWX262092 AN327628 KL327628 UH327628 AED327628 ANZ327628 AXV327628 BHR327628 BRN327628 CBJ327628 CLF327628 CVB327628 DEX327628 DOT327628 DYP327628 EIL327628 ESH327628 FCD327628 FLZ327628 FVV327628 GFR327628 GPN327628 GZJ327628 HJF327628 HTB327628 ICX327628 IMT327628 IWP327628 JGL327628 JQH327628 KAD327628 KJZ327628 KTV327628 LDR327628 LNN327628 LXJ327628 MHF327628 MRB327628 NAX327628 NKT327628 NUP327628 OEL327628 OOH327628 OYD327628 PHZ327628 PRV327628 QBR327628 QLN327628 QVJ327628 RFF327628 RPB327628 RYX327628 SIT327628 SSP327628 TCL327628 TMH327628 TWD327628 UFZ327628 UPV327628 UZR327628 VJN327628 VTJ327628 WDF327628 WNB327628 WWX327628 AN393164 KL393164 UH393164 AED393164 ANZ393164 AXV393164 BHR393164 BRN393164 CBJ393164 CLF393164 CVB393164 DEX393164 DOT393164 DYP393164 EIL393164 ESH393164 FCD393164 FLZ393164 FVV393164 GFR393164 GPN393164 GZJ393164 HJF393164 HTB393164 ICX393164 IMT393164 IWP393164 JGL393164 JQH393164 KAD393164 KJZ393164 KTV393164 LDR393164 LNN393164 LXJ393164 MHF393164 MRB393164 NAX393164 NKT393164 NUP393164 OEL393164 OOH393164 OYD393164 PHZ393164 PRV393164 QBR393164 QLN393164 QVJ393164 RFF393164 RPB393164 RYX393164 SIT393164 SSP393164 TCL393164 TMH393164 TWD393164 UFZ393164 UPV393164 UZR393164 VJN393164 VTJ393164 WDF393164 WNB393164 WWX393164 AN458700 KL458700 UH458700 AED458700 ANZ458700 AXV458700 BHR458700 BRN458700 CBJ458700 CLF458700 CVB458700 DEX458700 DOT458700 DYP458700 EIL458700 ESH458700 FCD458700 FLZ458700 FVV458700 GFR458700 GPN458700 GZJ458700 HJF458700 HTB458700 ICX458700 IMT458700 IWP458700 JGL458700 JQH458700 KAD458700 KJZ458700 KTV458700 LDR458700 LNN458700 LXJ458700 MHF458700 MRB458700 NAX458700 NKT458700 NUP458700 OEL458700 OOH458700 OYD458700 PHZ458700 PRV458700 QBR458700 QLN458700 QVJ458700 RFF458700 RPB458700 RYX458700 SIT458700 SSP458700 TCL458700 TMH458700 TWD458700 UFZ458700 UPV458700 UZR458700 VJN458700 VTJ458700 WDF458700 WNB458700 WWX458700 AN524236 KL524236 UH524236 AED524236 ANZ524236 AXV524236 BHR524236 BRN524236 CBJ524236 CLF524236 CVB524236 DEX524236 DOT524236 DYP524236 EIL524236 ESH524236 FCD524236 FLZ524236 FVV524236 GFR524236 GPN524236 GZJ524236 HJF524236 HTB524236 ICX524236 IMT524236 IWP524236 JGL524236 JQH524236 KAD524236 KJZ524236 KTV524236 LDR524236 LNN524236 LXJ524236 MHF524236 MRB524236 NAX524236 NKT524236 NUP524236 OEL524236 OOH524236 OYD524236 PHZ524236 PRV524236 QBR524236 QLN524236 QVJ524236 RFF524236 RPB524236 RYX524236 SIT524236 SSP524236 TCL524236 TMH524236 TWD524236 UFZ524236 UPV524236 UZR524236 VJN524236 VTJ524236 WDF524236 WNB524236 WWX524236 AN589772 KL589772 UH589772 AED589772 ANZ589772 AXV589772 BHR589772 BRN589772 CBJ589772 CLF589772 CVB589772 DEX589772 DOT589772 DYP589772 EIL589772 ESH589772 FCD589772 FLZ589772 FVV589772 GFR589772 GPN589772 GZJ589772 HJF589772 HTB589772 ICX589772 IMT589772 IWP589772 JGL589772 JQH589772 KAD589772 KJZ589772 KTV589772 LDR589772 LNN589772 LXJ589772 MHF589772 MRB589772 NAX589772 NKT589772 NUP589772 OEL589772 OOH589772 OYD589772 PHZ589772 PRV589772 QBR589772 QLN589772 QVJ589772 RFF589772 RPB589772 RYX589772 SIT589772 SSP589772 TCL589772 TMH589772 TWD589772 UFZ589772 UPV589772 UZR589772 VJN589772 VTJ589772 WDF589772 WNB589772 WWX589772 AN655308 KL655308 UH655308 AED655308 ANZ655308 AXV655308 BHR655308 BRN655308 CBJ655308 CLF655308 CVB655308 DEX655308 DOT655308 DYP655308 EIL655308 ESH655308 FCD655308 FLZ655308 FVV655308 GFR655308 GPN655308 GZJ655308 HJF655308 HTB655308 ICX655308 IMT655308 IWP655308 JGL655308 JQH655308 KAD655308 KJZ655308 KTV655308 LDR655308 LNN655308 LXJ655308 MHF655308 MRB655308 NAX655308 NKT655308 NUP655308 OEL655308 OOH655308 OYD655308 PHZ655308 PRV655308 QBR655308 QLN655308 QVJ655308 RFF655308 RPB655308 RYX655308 SIT655308 SSP655308 TCL655308 TMH655308 TWD655308 UFZ655308 UPV655308 UZR655308 VJN655308 VTJ655308 WDF655308 WNB655308 WWX655308 AN720844 KL720844 UH720844 AED720844 ANZ720844 AXV720844 BHR720844 BRN720844 CBJ720844 CLF720844 CVB720844 DEX720844 DOT720844 DYP720844 EIL720844 ESH720844 FCD720844 FLZ720844 FVV720844 GFR720844 GPN720844 GZJ720844 HJF720844 HTB720844 ICX720844 IMT720844 IWP720844 JGL720844 JQH720844 KAD720844 KJZ720844 KTV720844 LDR720844 LNN720844 LXJ720844 MHF720844 MRB720844 NAX720844 NKT720844 NUP720844 OEL720844 OOH720844 OYD720844 PHZ720844 PRV720844 QBR720844 QLN720844 QVJ720844 RFF720844 RPB720844 RYX720844 SIT720844 SSP720844 TCL720844 TMH720844 TWD720844 UFZ720844 UPV720844 UZR720844 VJN720844 VTJ720844 WDF720844 WNB720844 WWX720844 AN786380 KL786380 UH786380 AED786380 ANZ786380 AXV786380 BHR786380 BRN786380 CBJ786380 CLF786380 CVB786380 DEX786380 DOT786380 DYP786380 EIL786380 ESH786380 FCD786380 FLZ786380 FVV786380 GFR786380 GPN786380 GZJ786380 HJF786380 HTB786380 ICX786380 IMT786380 IWP786380 JGL786380 JQH786380 KAD786380 KJZ786380 KTV786380 LDR786380 LNN786380 LXJ786380 MHF786380 MRB786380 NAX786380 NKT786380 NUP786380 OEL786380 OOH786380 OYD786380 PHZ786380 PRV786380 QBR786380 QLN786380 QVJ786380 RFF786380 RPB786380 RYX786380 SIT786380 SSP786380 TCL786380 TMH786380 TWD786380 UFZ786380 UPV786380 UZR786380 VJN786380 VTJ786380 WDF786380 WNB786380 WWX786380 AN851916 KL851916 UH851916 AED851916 ANZ851916 AXV851916 BHR851916 BRN851916 CBJ851916 CLF851916 CVB851916 DEX851916 DOT851916 DYP851916 EIL851916 ESH851916 FCD851916 FLZ851916 FVV851916 GFR851916 GPN851916 GZJ851916 HJF851916 HTB851916 ICX851916 IMT851916 IWP851916 JGL851916 JQH851916 KAD851916 KJZ851916 KTV851916 LDR851916 LNN851916 LXJ851916 MHF851916 MRB851916 NAX851916 NKT851916 NUP851916 OEL851916 OOH851916 OYD851916 PHZ851916 PRV851916 QBR851916 QLN851916 QVJ851916 RFF851916 RPB851916 RYX851916 SIT851916 SSP851916 TCL851916 TMH851916 TWD851916 UFZ851916 UPV851916 UZR851916 VJN851916 VTJ851916 WDF851916 WNB851916 WWX851916 AN917452 KL917452 UH917452 AED917452 ANZ917452 AXV917452 BHR917452 BRN917452 CBJ917452 CLF917452 CVB917452 DEX917452 DOT917452 DYP917452 EIL917452 ESH917452 FCD917452 FLZ917452 FVV917452 GFR917452 GPN917452 GZJ917452 HJF917452 HTB917452 ICX917452 IMT917452 IWP917452 JGL917452 JQH917452 KAD917452 KJZ917452 KTV917452 LDR917452 LNN917452 LXJ917452 MHF917452 MRB917452 NAX917452 NKT917452 NUP917452 OEL917452 OOH917452 OYD917452 PHZ917452 PRV917452 QBR917452 QLN917452 QVJ917452 RFF917452 RPB917452 RYX917452 SIT917452 SSP917452 TCL917452 TMH917452 TWD917452 UFZ917452 UPV917452 UZR917452 VJN917452 VTJ917452 WDF917452 WNB917452 WWX917452 AN982988 KL982988 UH982988 AED982988 ANZ982988 AXV982988 BHR982988 BRN982988 CBJ982988 CLF982988 CVB982988 DEX982988 DOT982988 DYP982988 EIL982988 ESH982988 FCD982988 FLZ982988 FVV982988 GFR982988 GPN982988 GZJ982988 HJF982988 HTB982988 ICX982988 IMT982988 IWP982988 JGL982988 JQH982988 KAD982988 KJZ982988 KTV982988 LDR982988 LNN982988 LXJ982988 MHF982988 MRB982988 NAX982988 NKT982988 NUP982988 OEL982988 OOH982988 OYD982988 PHZ982988 PRV982988 QBR982988 QLN982988 QVJ982988 RFF982988 RPB982988 RYX982988 SIT982988 SSP982988 TCL982988 TMH982988 TWD982988 UFZ982988 UPV982988 UZR982988 VJN982988 VTJ982988 WDF982988 WNB982988 WWX982988 AN65490:AN65491 KL65490:KL65491 UH65490:UH65491 AED65490:AED65491 ANZ65490:ANZ65491 AXV65490:AXV65491 BHR65490:BHR65491 BRN65490:BRN65491 CBJ65490:CBJ65491 CLF65490:CLF65491 CVB65490:CVB65491 DEX65490:DEX65491 DOT65490:DOT65491 DYP65490:DYP65491 EIL65490:EIL65491 ESH65490:ESH65491 FCD65490:FCD65491 FLZ65490:FLZ65491 FVV65490:FVV65491 GFR65490:GFR65491 GPN65490:GPN65491 GZJ65490:GZJ65491 HJF65490:HJF65491 HTB65490:HTB65491 ICX65490:ICX65491 IMT65490:IMT65491 IWP65490:IWP65491 JGL65490:JGL65491 JQH65490:JQH65491 KAD65490:KAD65491 KJZ65490:KJZ65491 KTV65490:KTV65491 LDR65490:LDR65491 LNN65490:LNN65491 LXJ65490:LXJ65491 MHF65490:MHF65491 MRB65490:MRB65491 NAX65490:NAX65491 NKT65490:NKT65491 NUP65490:NUP65491 OEL65490:OEL65491 OOH65490:OOH65491 OYD65490:OYD65491 PHZ65490:PHZ65491 PRV65490:PRV65491 QBR65490:QBR65491 QLN65490:QLN65491 QVJ65490:QVJ65491 RFF65490:RFF65491 RPB65490:RPB65491 RYX65490:RYX65491 SIT65490:SIT65491 SSP65490:SSP65491 TCL65490:TCL65491 TMH65490:TMH65491 TWD65490:TWD65491 UFZ65490:UFZ65491 UPV65490:UPV65491 UZR65490:UZR65491 VJN65490:VJN65491 VTJ65490:VTJ65491 WDF65490:WDF65491 WNB65490:WNB65491 WWX65490:WWX65491 AN131026:AN131027 KL131026:KL131027 UH131026:UH131027 AED131026:AED131027 ANZ131026:ANZ131027 AXV131026:AXV131027 BHR131026:BHR131027 BRN131026:BRN131027 CBJ131026:CBJ131027 CLF131026:CLF131027 CVB131026:CVB131027 DEX131026:DEX131027 DOT131026:DOT131027 DYP131026:DYP131027 EIL131026:EIL131027 ESH131026:ESH131027 FCD131026:FCD131027 FLZ131026:FLZ131027 FVV131026:FVV131027 GFR131026:GFR131027 GPN131026:GPN131027 GZJ131026:GZJ131027 HJF131026:HJF131027 HTB131026:HTB131027 ICX131026:ICX131027 IMT131026:IMT131027 IWP131026:IWP131027 JGL131026:JGL131027 JQH131026:JQH131027 KAD131026:KAD131027 KJZ131026:KJZ131027 KTV131026:KTV131027 LDR131026:LDR131027 LNN131026:LNN131027 LXJ131026:LXJ131027 MHF131026:MHF131027 MRB131026:MRB131027 NAX131026:NAX131027 NKT131026:NKT131027 NUP131026:NUP131027 OEL131026:OEL131027 OOH131026:OOH131027 OYD131026:OYD131027 PHZ131026:PHZ131027 PRV131026:PRV131027 QBR131026:QBR131027 QLN131026:QLN131027 QVJ131026:QVJ131027 RFF131026:RFF131027 RPB131026:RPB131027 RYX131026:RYX131027 SIT131026:SIT131027 SSP131026:SSP131027 TCL131026:TCL131027 TMH131026:TMH131027 TWD131026:TWD131027 UFZ131026:UFZ131027 UPV131026:UPV131027 UZR131026:UZR131027 VJN131026:VJN131027 VTJ131026:VTJ131027 WDF131026:WDF131027 WNB131026:WNB131027 WWX131026:WWX131027 AN196562:AN196563 KL196562:KL196563 UH196562:UH196563 AED196562:AED196563 ANZ196562:ANZ196563 AXV196562:AXV196563 BHR196562:BHR196563 BRN196562:BRN196563 CBJ196562:CBJ196563 CLF196562:CLF196563 CVB196562:CVB196563 DEX196562:DEX196563 DOT196562:DOT196563 DYP196562:DYP196563 EIL196562:EIL196563 ESH196562:ESH196563 FCD196562:FCD196563 FLZ196562:FLZ196563 FVV196562:FVV196563 GFR196562:GFR196563 GPN196562:GPN196563 GZJ196562:GZJ196563 HJF196562:HJF196563 HTB196562:HTB196563 ICX196562:ICX196563 IMT196562:IMT196563 IWP196562:IWP196563 JGL196562:JGL196563 JQH196562:JQH196563 KAD196562:KAD196563 KJZ196562:KJZ196563 KTV196562:KTV196563 LDR196562:LDR196563 LNN196562:LNN196563 LXJ196562:LXJ196563 MHF196562:MHF196563 MRB196562:MRB196563 NAX196562:NAX196563 NKT196562:NKT196563 NUP196562:NUP196563 OEL196562:OEL196563 OOH196562:OOH196563 OYD196562:OYD196563 PHZ196562:PHZ196563 PRV196562:PRV196563 QBR196562:QBR196563 QLN196562:QLN196563 QVJ196562:QVJ196563 RFF196562:RFF196563 RPB196562:RPB196563 RYX196562:RYX196563 SIT196562:SIT196563 SSP196562:SSP196563 TCL196562:TCL196563 TMH196562:TMH196563 TWD196562:TWD196563 UFZ196562:UFZ196563 UPV196562:UPV196563 UZR196562:UZR196563 VJN196562:VJN196563 VTJ196562:VTJ196563 WDF196562:WDF196563 WNB196562:WNB196563 WWX196562:WWX196563 AN262098:AN262099 KL262098:KL262099 UH262098:UH262099 AED262098:AED262099 ANZ262098:ANZ262099 AXV262098:AXV262099 BHR262098:BHR262099 BRN262098:BRN262099 CBJ262098:CBJ262099 CLF262098:CLF262099 CVB262098:CVB262099 DEX262098:DEX262099 DOT262098:DOT262099 DYP262098:DYP262099 EIL262098:EIL262099 ESH262098:ESH262099 FCD262098:FCD262099 FLZ262098:FLZ262099 FVV262098:FVV262099 GFR262098:GFR262099 GPN262098:GPN262099 GZJ262098:GZJ262099 HJF262098:HJF262099 HTB262098:HTB262099 ICX262098:ICX262099 IMT262098:IMT262099 IWP262098:IWP262099 JGL262098:JGL262099 JQH262098:JQH262099 KAD262098:KAD262099 KJZ262098:KJZ262099 KTV262098:KTV262099 LDR262098:LDR262099 LNN262098:LNN262099 LXJ262098:LXJ262099 MHF262098:MHF262099 MRB262098:MRB262099 NAX262098:NAX262099 NKT262098:NKT262099 NUP262098:NUP262099 OEL262098:OEL262099 OOH262098:OOH262099 OYD262098:OYD262099 PHZ262098:PHZ262099 PRV262098:PRV262099 QBR262098:QBR262099 QLN262098:QLN262099 QVJ262098:QVJ262099 RFF262098:RFF262099 RPB262098:RPB262099 RYX262098:RYX262099 SIT262098:SIT262099 SSP262098:SSP262099 TCL262098:TCL262099 TMH262098:TMH262099 TWD262098:TWD262099 UFZ262098:UFZ262099 UPV262098:UPV262099 UZR262098:UZR262099 VJN262098:VJN262099 VTJ262098:VTJ262099 WDF262098:WDF262099 WNB262098:WNB262099 WWX262098:WWX262099 AN327634:AN327635 KL327634:KL327635 UH327634:UH327635 AED327634:AED327635 ANZ327634:ANZ327635 AXV327634:AXV327635 BHR327634:BHR327635 BRN327634:BRN327635 CBJ327634:CBJ327635 CLF327634:CLF327635 CVB327634:CVB327635 DEX327634:DEX327635 DOT327634:DOT327635 DYP327634:DYP327635 EIL327634:EIL327635 ESH327634:ESH327635 FCD327634:FCD327635 FLZ327634:FLZ327635 FVV327634:FVV327635 GFR327634:GFR327635 GPN327634:GPN327635 GZJ327634:GZJ327635 HJF327634:HJF327635 HTB327634:HTB327635 ICX327634:ICX327635 IMT327634:IMT327635 IWP327634:IWP327635 JGL327634:JGL327635 JQH327634:JQH327635 KAD327634:KAD327635 KJZ327634:KJZ327635 KTV327634:KTV327635 LDR327634:LDR327635 LNN327634:LNN327635 LXJ327634:LXJ327635 MHF327634:MHF327635 MRB327634:MRB327635 NAX327634:NAX327635 NKT327634:NKT327635 NUP327634:NUP327635 OEL327634:OEL327635 OOH327634:OOH327635 OYD327634:OYD327635 PHZ327634:PHZ327635 PRV327634:PRV327635 QBR327634:QBR327635 QLN327634:QLN327635 QVJ327634:QVJ327635 RFF327634:RFF327635 RPB327634:RPB327635 RYX327634:RYX327635 SIT327634:SIT327635 SSP327634:SSP327635 TCL327634:TCL327635 TMH327634:TMH327635 TWD327634:TWD327635 UFZ327634:UFZ327635 UPV327634:UPV327635 UZR327634:UZR327635 VJN327634:VJN327635 VTJ327634:VTJ327635 WDF327634:WDF327635 WNB327634:WNB327635 WWX327634:WWX327635 AN393170:AN393171 KL393170:KL393171 UH393170:UH393171 AED393170:AED393171 ANZ393170:ANZ393171 AXV393170:AXV393171 BHR393170:BHR393171 BRN393170:BRN393171 CBJ393170:CBJ393171 CLF393170:CLF393171 CVB393170:CVB393171 DEX393170:DEX393171 DOT393170:DOT393171 DYP393170:DYP393171 EIL393170:EIL393171 ESH393170:ESH393171 FCD393170:FCD393171 FLZ393170:FLZ393171 FVV393170:FVV393171 GFR393170:GFR393171 GPN393170:GPN393171 GZJ393170:GZJ393171 HJF393170:HJF393171 HTB393170:HTB393171 ICX393170:ICX393171 IMT393170:IMT393171 IWP393170:IWP393171 JGL393170:JGL393171 JQH393170:JQH393171 KAD393170:KAD393171 KJZ393170:KJZ393171 KTV393170:KTV393171 LDR393170:LDR393171 LNN393170:LNN393171 LXJ393170:LXJ393171 MHF393170:MHF393171 MRB393170:MRB393171 NAX393170:NAX393171 NKT393170:NKT393171 NUP393170:NUP393171 OEL393170:OEL393171 OOH393170:OOH393171 OYD393170:OYD393171 PHZ393170:PHZ393171 PRV393170:PRV393171 QBR393170:QBR393171 QLN393170:QLN393171 QVJ393170:QVJ393171 RFF393170:RFF393171 RPB393170:RPB393171 RYX393170:RYX393171 SIT393170:SIT393171 SSP393170:SSP393171 TCL393170:TCL393171 TMH393170:TMH393171 TWD393170:TWD393171 UFZ393170:UFZ393171 UPV393170:UPV393171 UZR393170:UZR393171 VJN393170:VJN393171 VTJ393170:VTJ393171 WDF393170:WDF393171 WNB393170:WNB393171 WWX393170:WWX393171 AN458706:AN458707 KL458706:KL458707 UH458706:UH458707 AED458706:AED458707 ANZ458706:ANZ458707 AXV458706:AXV458707 BHR458706:BHR458707 BRN458706:BRN458707 CBJ458706:CBJ458707 CLF458706:CLF458707 CVB458706:CVB458707 DEX458706:DEX458707 DOT458706:DOT458707 DYP458706:DYP458707 EIL458706:EIL458707 ESH458706:ESH458707 FCD458706:FCD458707 FLZ458706:FLZ458707 FVV458706:FVV458707 GFR458706:GFR458707 GPN458706:GPN458707 GZJ458706:GZJ458707 HJF458706:HJF458707 HTB458706:HTB458707 ICX458706:ICX458707 IMT458706:IMT458707 IWP458706:IWP458707 JGL458706:JGL458707 JQH458706:JQH458707 KAD458706:KAD458707 KJZ458706:KJZ458707 KTV458706:KTV458707 LDR458706:LDR458707 LNN458706:LNN458707 LXJ458706:LXJ458707 MHF458706:MHF458707 MRB458706:MRB458707 NAX458706:NAX458707 NKT458706:NKT458707 NUP458706:NUP458707 OEL458706:OEL458707 OOH458706:OOH458707 OYD458706:OYD458707 PHZ458706:PHZ458707 PRV458706:PRV458707 QBR458706:QBR458707 QLN458706:QLN458707 QVJ458706:QVJ458707 RFF458706:RFF458707 RPB458706:RPB458707 RYX458706:RYX458707 SIT458706:SIT458707 SSP458706:SSP458707 TCL458706:TCL458707 TMH458706:TMH458707 TWD458706:TWD458707 UFZ458706:UFZ458707 UPV458706:UPV458707 UZR458706:UZR458707 VJN458706:VJN458707 VTJ458706:VTJ458707 WDF458706:WDF458707 WNB458706:WNB458707 WWX458706:WWX458707 AN524242:AN524243 KL524242:KL524243 UH524242:UH524243 AED524242:AED524243 ANZ524242:ANZ524243 AXV524242:AXV524243 BHR524242:BHR524243 BRN524242:BRN524243 CBJ524242:CBJ524243 CLF524242:CLF524243 CVB524242:CVB524243 DEX524242:DEX524243 DOT524242:DOT524243 DYP524242:DYP524243 EIL524242:EIL524243 ESH524242:ESH524243 FCD524242:FCD524243 FLZ524242:FLZ524243 FVV524242:FVV524243 GFR524242:GFR524243 GPN524242:GPN524243 GZJ524242:GZJ524243 HJF524242:HJF524243 HTB524242:HTB524243 ICX524242:ICX524243 IMT524242:IMT524243 IWP524242:IWP524243 JGL524242:JGL524243 JQH524242:JQH524243 KAD524242:KAD524243 KJZ524242:KJZ524243 KTV524242:KTV524243 LDR524242:LDR524243 LNN524242:LNN524243 LXJ524242:LXJ524243 MHF524242:MHF524243 MRB524242:MRB524243 NAX524242:NAX524243 NKT524242:NKT524243 NUP524242:NUP524243 OEL524242:OEL524243 OOH524242:OOH524243 OYD524242:OYD524243 PHZ524242:PHZ524243 PRV524242:PRV524243 QBR524242:QBR524243 QLN524242:QLN524243 QVJ524242:QVJ524243 RFF524242:RFF524243 RPB524242:RPB524243 RYX524242:RYX524243 SIT524242:SIT524243 SSP524242:SSP524243 TCL524242:TCL524243 TMH524242:TMH524243 TWD524242:TWD524243 UFZ524242:UFZ524243 UPV524242:UPV524243 UZR524242:UZR524243 VJN524242:VJN524243 VTJ524242:VTJ524243 WDF524242:WDF524243 WNB524242:WNB524243 WWX524242:WWX524243 AN589778:AN589779 KL589778:KL589779 UH589778:UH589779 AED589778:AED589779 ANZ589778:ANZ589779 AXV589778:AXV589779 BHR589778:BHR589779 BRN589778:BRN589779 CBJ589778:CBJ589779 CLF589778:CLF589779 CVB589778:CVB589779 DEX589778:DEX589779 DOT589778:DOT589779 DYP589778:DYP589779 EIL589778:EIL589779 ESH589778:ESH589779 FCD589778:FCD589779 FLZ589778:FLZ589779 FVV589778:FVV589779 GFR589778:GFR589779 GPN589778:GPN589779 GZJ589778:GZJ589779 HJF589778:HJF589779 HTB589778:HTB589779 ICX589778:ICX589779 IMT589778:IMT589779 IWP589778:IWP589779 JGL589778:JGL589779 JQH589778:JQH589779 KAD589778:KAD589779 KJZ589778:KJZ589779 KTV589778:KTV589779 LDR589778:LDR589779 LNN589778:LNN589779 LXJ589778:LXJ589779 MHF589778:MHF589779 MRB589778:MRB589779 NAX589778:NAX589779 NKT589778:NKT589779 NUP589778:NUP589779 OEL589778:OEL589779 OOH589778:OOH589779 OYD589778:OYD589779 PHZ589778:PHZ589779 PRV589778:PRV589779 QBR589778:QBR589779 QLN589778:QLN589779 QVJ589778:QVJ589779 RFF589778:RFF589779 RPB589778:RPB589779 RYX589778:RYX589779 SIT589778:SIT589779 SSP589778:SSP589779 TCL589778:TCL589779 TMH589778:TMH589779 TWD589778:TWD589779 UFZ589778:UFZ589779 UPV589778:UPV589779 UZR589778:UZR589779 VJN589778:VJN589779 VTJ589778:VTJ589779 WDF589778:WDF589779 WNB589778:WNB589779 WWX589778:WWX589779 AN655314:AN655315 KL655314:KL655315 UH655314:UH655315 AED655314:AED655315 ANZ655314:ANZ655315 AXV655314:AXV655315 BHR655314:BHR655315 BRN655314:BRN655315 CBJ655314:CBJ655315 CLF655314:CLF655315 CVB655314:CVB655315 DEX655314:DEX655315 DOT655314:DOT655315 DYP655314:DYP655315 EIL655314:EIL655315 ESH655314:ESH655315 FCD655314:FCD655315 FLZ655314:FLZ655315 FVV655314:FVV655315 GFR655314:GFR655315 GPN655314:GPN655315 GZJ655314:GZJ655315 HJF655314:HJF655315 HTB655314:HTB655315 ICX655314:ICX655315 IMT655314:IMT655315 IWP655314:IWP655315 JGL655314:JGL655315 JQH655314:JQH655315 KAD655314:KAD655315 KJZ655314:KJZ655315 KTV655314:KTV655315 LDR655314:LDR655315 LNN655314:LNN655315 LXJ655314:LXJ655315 MHF655314:MHF655315 MRB655314:MRB655315 NAX655314:NAX655315 NKT655314:NKT655315 NUP655314:NUP655315 OEL655314:OEL655315 OOH655314:OOH655315 OYD655314:OYD655315 PHZ655314:PHZ655315 PRV655314:PRV655315 QBR655314:QBR655315 QLN655314:QLN655315 QVJ655314:QVJ655315 RFF655314:RFF655315 RPB655314:RPB655315 RYX655314:RYX655315 SIT655314:SIT655315 SSP655314:SSP655315 TCL655314:TCL655315 TMH655314:TMH655315 TWD655314:TWD655315 UFZ655314:UFZ655315 UPV655314:UPV655315 UZR655314:UZR655315 VJN655314:VJN655315 VTJ655314:VTJ655315 WDF655314:WDF655315 WNB655314:WNB655315 WWX655314:WWX655315 AN720850:AN720851 KL720850:KL720851 UH720850:UH720851 AED720850:AED720851 ANZ720850:ANZ720851 AXV720850:AXV720851 BHR720850:BHR720851 BRN720850:BRN720851 CBJ720850:CBJ720851 CLF720850:CLF720851 CVB720850:CVB720851 DEX720850:DEX720851 DOT720850:DOT720851 DYP720850:DYP720851 EIL720850:EIL720851 ESH720850:ESH720851 FCD720850:FCD720851 FLZ720850:FLZ720851 FVV720850:FVV720851 GFR720850:GFR720851 GPN720850:GPN720851 GZJ720850:GZJ720851 HJF720850:HJF720851 HTB720850:HTB720851 ICX720850:ICX720851 IMT720850:IMT720851 IWP720850:IWP720851 JGL720850:JGL720851 JQH720850:JQH720851 KAD720850:KAD720851 KJZ720850:KJZ720851 KTV720850:KTV720851 LDR720850:LDR720851 LNN720850:LNN720851 LXJ720850:LXJ720851 MHF720850:MHF720851 MRB720850:MRB720851 NAX720850:NAX720851 NKT720850:NKT720851 NUP720850:NUP720851 OEL720850:OEL720851 OOH720850:OOH720851 OYD720850:OYD720851 PHZ720850:PHZ720851 PRV720850:PRV720851 QBR720850:QBR720851 QLN720850:QLN720851 QVJ720850:QVJ720851 RFF720850:RFF720851 RPB720850:RPB720851 RYX720850:RYX720851 SIT720850:SIT720851 SSP720850:SSP720851 TCL720850:TCL720851 TMH720850:TMH720851 TWD720850:TWD720851 UFZ720850:UFZ720851 UPV720850:UPV720851 UZR720850:UZR720851 VJN720850:VJN720851 VTJ720850:VTJ720851 WDF720850:WDF720851 WNB720850:WNB720851 WWX720850:WWX720851 AN786386:AN786387 KL786386:KL786387 UH786386:UH786387 AED786386:AED786387 ANZ786386:ANZ786387 AXV786386:AXV786387 BHR786386:BHR786387 BRN786386:BRN786387 CBJ786386:CBJ786387 CLF786386:CLF786387 CVB786386:CVB786387 DEX786386:DEX786387 DOT786386:DOT786387 DYP786386:DYP786387 EIL786386:EIL786387 ESH786386:ESH786387 FCD786386:FCD786387 FLZ786386:FLZ786387 FVV786386:FVV786387 GFR786386:GFR786387 GPN786386:GPN786387 GZJ786386:GZJ786387 HJF786386:HJF786387 HTB786386:HTB786387 ICX786386:ICX786387 IMT786386:IMT786387 IWP786386:IWP786387 JGL786386:JGL786387 JQH786386:JQH786387 KAD786386:KAD786387 KJZ786386:KJZ786387 KTV786386:KTV786387 LDR786386:LDR786387 LNN786386:LNN786387 LXJ786386:LXJ786387 MHF786386:MHF786387 MRB786386:MRB786387 NAX786386:NAX786387 NKT786386:NKT786387 NUP786386:NUP786387 OEL786386:OEL786387 OOH786386:OOH786387 OYD786386:OYD786387 PHZ786386:PHZ786387 PRV786386:PRV786387 QBR786386:QBR786387 QLN786386:QLN786387 QVJ786386:QVJ786387 RFF786386:RFF786387 RPB786386:RPB786387 RYX786386:RYX786387 SIT786386:SIT786387 SSP786386:SSP786387 TCL786386:TCL786387 TMH786386:TMH786387 TWD786386:TWD786387 UFZ786386:UFZ786387 UPV786386:UPV786387 UZR786386:UZR786387 VJN786386:VJN786387 VTJ786386:VTJ786387 WDF786386:WDF786387 WNB786386:WNB786387 WWX786386:WWX786387 AN851922:AN851923 KL851922:KL851923 UH851922:UH851923 AED851922:AED851923 ANZ851922:ANZ851923 AXV851922:AXV851923 BHR851922:BHR851923 BRN851922:BRN851923 CBJ851922:CBJ851923 CLF851922:CLF851923 CVB851922:CVB851923 DEX851922:DEX851923 DOT851922:DOT851923 DYP851922:DYP851923 EIL851922:EIL851923 ESH851922:ESH851923 FCD851922:FCD851923 FLZ851922:FLZ851923 FVV851922:FVV851923 GFR851922:GFR851923 GPN851922:GPN851923 GZJ851922:GZJ851923 HJF851922:HJF851923 HTB851922:HTB851923 ICX851922:ICX851923 IMT851922:IMT851923 IWP851922:IWP851923 JGL851922:JGL851923 JQH851922:JQH851923 KAD851922:KAD851923 KJZ851922:KJZ851923 KTV851922:KTV851923 LDR851922:LDR851923 LNN851922:LNN851923 LXJ851922:LXJ851923 MHF851922:MHF851923 MRB851922:MRB851923 NAX851922:NAX851923 NKT851922:NKT851923 NUP851922:NUP851923 OEL851922:OEL851923 OOH851922:OOH851923 OYD851922:OYD851923 PHZ851922:PHZ851923 PRV851922:PRV851923 QBR851922:QBR851923 QLN851922:QLN851923 QVJ851922:QVJ851923 RFF851922:RFF851923 RPB851922:RPB851923 RYX851922:RYX851923 SIT851922:SIT851923 SSP851922:SSP851923 TCL851922:TCL851923 TMH851922:TMH851923 TWD851922:TWD851923 UFZ851922:UFZ851923 UPV851922:UPV851923 UZR851922:UZR851923 VJN851922:VJN851923 VTJ851922:VTJ851923 WDF851922:WDF851923 WNB851922:WNB851923 WWX851922:WWX851923 AN917458:AN917459 KL917458:KL917459 UH917458:UH917459 AED917458:AED917459 ANZ917458:ANZ917459 AXV917458:AXV917459 BHR917458:BHR917459 BRN917458:BRN917459 CBJ917458:CBJ917459 CLF917458:CLF917459 CVB917458:CVB917459 DEX917458:DEX917459 DOT917458:DOT917459 DYP917458:DYP917459 EIL917458:EIL917459 ESH917458:ESH917459 FCD917458:FCD917459 FLZ917458:FLZ917459 FVV917458:FVV917459 GFR917458:GFR917459 GPN917458:GPN917459 GZJ917458:GZJ917459 HJF917458:HJF917459 HTB917458:HTB917459 ICX917458:ICX917459 IMT917458:IMT917459 IWP917458:IWP917459 JGL917458:JGL917459 JQH917458:JQH917459 KAD917458:KAD917459 KJZ917458:KJZ917459 KTV917458:KTV917459 LDR917458:LDR917459 LNN917458:LNN917459 LXJ917458:LXJ917459 MHF917458:MHF917459 MRB917458:MRB917459 NAX917458:NAX917459 NKT917458:NKT917459 NUP917458:NUP917459 OEL917458:OEL917459 OOH917458:OOH917459 OYD917458:OYD917459 PHZ917458:PHZ917459 PRV917458:PRV917459 QBR917458:QBR917459 QLN917458:QLN917459 QVJ917458:QVJ917459 RFF917458:RFF917459 RPB917458:RPB917459 RYX917458:RYX917459 SIT917458:SIT917459 SSP917458:SSP917459 TCL917458:TCL917459 TMH917458:TMH917459 TWD917458:TWD917459 UFZ917458:UFZ917459 UPV917458:UPV917459 UZR917458:UZR917459 VJN917458:VJN917459 VTJ917458:VTJ917459 WDF917458:WDF917459 WNB917458:WNB917459 WWX917458:WWX917459 AN982994:AN982995 KL982994:KL982995 UH982994:UH982995 AED982994:AED982995 ANZ982994:ANZ982995 AXV982994:AXV982995 BHR982994:BHR982995 BRN982994:BRN982995 CBJ982994:CBJ982995 CLF982994:CLF982995 CVB982994:CVB982995 DEX982994:DEX982995 DOT982994:DOT982995 DYP982994:DYP982995 EIL982994:EIL982995 ESH982994:ESH982995 FCD982994:FCD982995 FLZ982994:FLZ982995 FVV982994:FVV982995 GFR982994:GFR982995 GPN982994:GPN982995 GZJ982994:GZJ982995 HJF982994:HJF982995 HTB982994:HTB982995 ICX982994:ICX982995 IMT982994:IMT982995 IWP982994:IWP982995 JGL982994:JGL982995 JQH982994:JQH982995 KAD982994:KAD982995 KJZ982994:KJZ982995 KTV982994:KTV982995 LDR982994:LDR982995 LNN982994:LNN982995 LXJ982994:LXJ982995 MHF982994:MHF982995 MRB982994:MRB982995 NAX982994:NAX982995 NKT982994:NKT982995 NUP982994:NUP982995 OEL982994:OEL982995 OOH982994:OOH982995 OYD982994:OYD982995 PHZ982994:PHZ982995 PRV982994:PRV982995 QBR982994:QBR982995 QLN982994:QLN982995 QVJ982994:QVJ982995 RFF982994:RFF982995 RPB982994:RPB982995 RYX982994:RYX982995 SIT982994:SIT982995 SSP982994:SSP982995 TCL982994:TCL982995 TMH982994:TMH982995 TWD982994:TWD982995 UFZ982994:UFZ982995 UPV982994:UPV982995 UZR982994:UZR982995 VJN982994:VJN982995 VTJ982994:VTJ982995 WDF982994:WDF982995 WNB982994:WNB982995 WWX982994:WWX982995 KO65474:KO65497 UK65474:UK65497 AEG65474:AEG65497 AOC65474:AOC65497 AXY65474:AXY65497 BHU65474:BHU65497 BRQ65474:BRQ65497 CBM65474:CBM65497 CLI65474:CLI65497 CVE65474:CVE65497 DFA65474:DFA65497 DOW65474:DOW65497 DYS65474:DYS65497 EIO65474:EIO65497 ESK65474:ESK65497 FCG65474:FCG65497 FMC65474:FMC65497 FVY65474:FVY65497 GFU65474:GFU65497 GPQ65474:GPQ65497 GZM65474:GZM65497 HJI65474:HJI65497 HTE65474:HTE65497 IDA65474:IDA65497 IMW65474:IMW65497 IWS65474:IWS65497 JGO65474:JGO65497 JQK65474:JQK65497 KAG65474:KAG65497 KKC65474:KKC65497 KTY65474:KTY65497 LDU65474:LDU65497 LNQ65474:LNQ65497 LXM65474:LXM65497 MHI65474:MHI65497 MRE65474:MRE65497 NBA65474:NBA65497 NKW65474:NKW65497 NUS65474:NUS65497 OEO65474:OEO65497 OOK65474:OOK65497 OYG65474:OYG65497 PIC65474:PIC65497 PRY65474:PRY65497 QBU65474:QBU65497 QLQ65474:QLQ65497 QVM65474:QVM65497 RFI65474:RFI65497 RPE65474:RPE65497 RZA65474:RZA65497 SIW65474:SIW65497 SSS65474:SSS65497 TCO65474:TCO65497 TMK65474:TMK65497 TWG65474:TWG65497 UGC65474:UGC65497 UPY65474:UPY65497 UZU65474:UZU65497 VJQ65474:VJQ65497 VTM65474:VTM65497 WDI65474:WDI65497 WNE65474:WNE65497 WXA65474:WXA65497 KO131010:KO131033 UK131010:UK131033 AEG131010:AEG131033 AOC131010:AOC131033 AXY131010:AXY131033 BHU131010:BHU131033 BRQ131010:BRQ131033 CBM131010:CBM131033 CLI131010:CLI131033 CVE131010:CVE131033 DFA131010:DFA131033 DOW131010:DOW131033 DYS131010:DYS131033 EIO131010:EIO131033 ESK131010:ESK131033 FCG131010:FCG131033 FMC131010:FMC131033 FVY131010:FVY131033 GFU131010:GFU131033 GPQ131010:GPQ131033 GZM131010:GZM131033 HJI131010:HJI131033 HTE131010:HTE131033 IDA131010:IDA131033 IMW131010:IMW131033 IWS131010:IWS131033 JGO131010:JGO131033 JQK131010:JQK131033 KAG131010:KAG131033 KKC131010:KKC131033 KTY131010:KTY131033 LDU131010:LDU131033 LNQ131010:LNQ131033 LXM131010:LXM131033 MHI131010:MHI131033 MRE131010:MRE131033 NBA131010:NBA131033 NKW131010:NKW131033 NUS131010:NUS131033 OEO131010:OEO131033 OOK131010:OOK131033 OYG131010:OYG131033 PIC131010:PIC131033 PRY131010:PRY131033 QBU131010:QBU131033 QLQ131010:QLQ131033 QVM131010:QVM131033 RFI131010:RFI131033 RPE131010:RPE131033 RZA131010:RZA131033 SIW131010:SIW131033 SSS131010:SSS131033 TCO131010:TCO131033 TMK131010:TMK131033 TWG131010:TWG131033 UGC131010:UGC131033 UPY131010:UPY131033 UZU131010:UZU131033 VJQ131010:VJQ131033 VTM131010:VTM131033 WDI131010:WDI131033 WNE131010:WNE131033 WXA131010:WXA131033 KO196546:KO196569 UK196546:UK196569 AEG196546:AEG196569 AOC196546:AOC196569 AXY196546:AXY196569 BHU196546:BHU196569 BRQ196546:BRQ196569 CBM196546:CBM196569 CLI196546:CLI196569 CVE196546:CVE196569 DFA196546:DFA196569 DOW196546:DOW196569 DYS196546:DYS196569 EIO196546:EIO196569 ESK196546:ESK196569 FCG196546:FCG196569 FMC196546:FMC196569 FVY196546:FVY196569 GFU196546:GFU196569 GPQ196546:GPQ196569 GZM196546:GZM196569 HJI196546:HJI196569 HTE196546:HTE196569 IDA196546:IDA196569 IMW196546:IMW196569 IWS196546:IWS196569 JGO196546:JGO196569 JQK196546:JQK196569 KAG196546:KAG196569 KKC196546:KKC196569 KTY196546:KTY196569 LDU196546:LDU196569 LNQ196546:LNQ196569 LXM196546:LXM196569 MHI196546:MHI196569 MRE196546:MRE196569 NBA196546:NBA196569 NKW196546:NKW196569 NUS196546:NUS196569 OEO196546:OEO196569 OOK196546:OOK196569 OYG196546:OYG196569 PIC196546:PIC196569 PRY196546:PRY196569 QBU196546:QBU196569 QLQ196546:QLQ196569 QVM196546:QVM196569 RFI196546:RFI196569 RPE196546:RPE196569 RZA196546:RZA196569 SIW196546:SIW196569 SSS196546:SSS196569 TCO196546:TCO196569 TMK196546:TMK196569 TWG196546:TWG196569 UGC196546:UGC196569 UPY196546:UPY196569 UZU196546:UZU196569 VJQ196546:VJQ196569 VTM196546:VTM196569 WDI196546:WDI196569 WNE196546:WNE196569 WXA196546:WXA196569 KO262082:KO262105 UK262082:UK262105 AEG262082:AEG262105 AOC262082:AOC262105 AXY262082:AXY262105 BHU262082:BHU262105 BRQ262082:BRQ262105 CBM262082:CBM262105 CLI262082:CLI262105 CVE262082:CVE262105 DFA262082:DFA262105 DOW262082:DOW262105 DYS262082:DYS262105 EIO262082:EIO262105 ESK262082:ESK262105 FCG262082:FCG262105 FMC262082:FMC262105 FVY262082:FVY262105 GFU262082:GFU262105 GPQ262082:GPQ262105 GZM262082:GZM262105 HJI262082:HJI262105 HTE262082:HTE262105 IDA262082:IDA262105 IMW262082:IMW262105 IWS262082:IWS262105 JGO262082:JGO262105 JQK262082:JQK262105 KAG262082:KAG262105 KKC262082:KKC262105 KTY262082:KTY262105 LDU262082:LDU262105 LNQ262082:LNQ262105 LXM262082:LXM262105 MHI262082:MHI262105 MRE262082:MRE262105 NBA262082:NBA262105 NKW262082:NKW262105 NUS262082:NUS262105 OEO262082:OEO262105 OOK262082:OOK262105 OYG262082:OYG262105 PIC262082:PIC262105 PRY262082:PRY262105 QBU262082:QBU262105 QLQ262082:QLQ262105 QVM262082:QVM262105 RFI262082:RFI262105 RPE262082:RPE262105 RZA262082:RZA262105 SIW262082:SIW262105 SSS262082:SSS262105 TCO262082:TCO262105 TMK262082:TMK262105 TWG262082:TWG262105 UGC262082:UGC262105 UPY262082:UPY262105 UZU262082:UZU262105 VJQ262082:VJQ262105 VTM262082:VTM262105 WDI262082:WDI262105 WNE262082:WNE262105 WXA262082:WXA262105 KO327618:KO327641 UK327618:UK327641 AEG327618:AEG327641 AOC327618:AOC327641 AXY327618:AXY327641 BHU327618:BHU327641 BRQ327618:BRQ327641 CBM327618:CBM327641 CLI327618:CLI327641 CVE327618:CVE327641 DFA327618:DFA327641 DOW327618:DOW327641 DYS327618:DYS327641 EIO327618:EIO327641 ESK327618:ESK327641 FCG327618:FCG327641 FMC327618:FMC327641 FVY327618:FVY327641 GFU327618:GFU327641 GPQ327618:GPQ327641 GZM327618:GZM327641 HJI327618:HJI327641 HTE327618:HTE327641 IDA327618:IDA327641 IMW327618:IMW327641 IWS327618:IWS327641 JGO327618:JGO327641 JQK327618:JQK327641 KAG327618:KAG327641 KKC327618:KKC327641 KTY327618:KTY327641 LDU327618:LDU327641 LNQ327618:LNQ327641 LXM327618:LXM327641 MHI327618:MHI327641 MRE327618:MRE327641 NBA327618:NBA327641 NKW327618:NKW327641 NUS327618:NUS327641 OEO327618:OEO327641 OOK327618:OOK327641 OYG327618:OYG327641 PIC327618:PIC327641 PRY327618:PRY327641 QBU327618:QBU327641 QLQ327618:QLQ327641 QVM327618:QVM327641 RFI327618:RFI327641 RPE327618:RPE327641 RZA327618:RZA327641 SIW327618:SIW327641 SSS327618:SSS327641 TCO327618:TCO327641 TMK327618:TMK327641 TWG327618:TWG327641 UGC327618:UGC327641 UPY327618:UPY327641 UZU327618:UZU327641 VJQ327618:VJQ327641 VTM327618:VTM327641 WDI327618:WDI327641 WNE327618:WNE327641 WXA327618:WXA327641 KO393154:KO393177 UK393154:UK393177 AEG393154:AEG393177 AOC393154:AOC393177 AXY393154:AXY393177 BHU393154:BHU393177 BRQ393154:BRQ393177 CBM393154:CBM393177 CLI393154:CLI393177 CVE393154:CVE393177 DFA393154:DFA393177 DOW393154:DOW393177 DYS393154:DYS393177 EIO393154:EIO393177 ESK393154:ESK393177 FCG393154:FCG393177 FMC393154:FMC393177 FVY393154:FVY393177 GFU393154:GFU393177 GPQ393154:GPQ393177 GZM393154:GZM393177 HJI393154:HJI393177 HTE393154:HTE393177 IDA393154:IDA393177 IMW393154:IMW393177 IWS393154:IWS393177 JGO393154:JGO393177 JQK393154:JQK393177 KAG393154:KAG393177 KKC393154:KKC393177 KTY393154:KTY393177 LDU393154:LDU393177 LNQ393154:LNQ393177 LXM393154:LXM393177 MHI393154:MHI393177 MRE393154:MRE393177 NBA393154:NBA393177 NKW393154:NKW393177 NUS393154:NUS393177 OEO393154:OEO393177 OOK393154:OOK393177 OYG393154:OYG393177 PIC393154:PIC393177 PRY393154:PRY393177 QBU393154:QBU393177 QLQ393154:QLQ393177 QVM393154:QVM393177 RFI393154:RFI393177 RPE393154:RPE393177 RZA393154:RZA393177 SIW393154:SIW393177 SSS393154:SSS393177 TCO393154:TCO393177 TMK393154:TMK393177 TWG393154:TWG393177 UGC393154:UGC393177 UPY393154:UPY393177 UZU393154:UZU393177 VJQ393154:VJQ393177 VTM393154:VTM393177 WDI393154:WDI393177 WNE393154:WNE393177 WXA393154:WXA393177 KO458690:KO458713 UK458690:UK458713 AEG458690:AEG458713 AOC458690:AOC458713 AXY458690:AXY458713 BHU458690:BHU458713 BRQ458690:BRQ458713 CBM458690:CBM458713 CLI458690:CLI458713 CVE458690:CVE458713 DFA458690:DFA458713 DOW458690:DOW458713 DYS458690:DYS458713 EIO458690:EIO458713 ESK458690:ESK458713 FCG458690:FCG458713 FMC458690:FMC458713 FVY458690:FVY458713 GFU458690:GFU458713 GPQ458690:GPQ458713 GZM458690:GZM458713 HJI458690:HJI458713 HTE458690:HTE458713 IDA458690:IDA458713 IMW458690:IMW458713 IWS458690:IWS458713 JGO458690:JGO458713 JQK458690:JQK458713 KAG458690:KAG458713 KKC458690:KKC458713 KTY458690:KTY458713 LDU458690:LDU458713 LNQ458690:LNQ458713 LXM458690:LXM458713 MHI458690:MHI458713 MRE458690:MRE458713 NBA458690:NBA458713 NKW458690:NKW458713 NUS458690:NUS458713 OEO458690:OEO458713 OOK458690:OOK458713 OYG458690:OYG458713 PIC458690:PIC458713 PRY458690:PRY458713 QBU458690:QBU458713 QLQ458690:QLQ458713 QVM458690:QVM458713 RFI458690:RFI458713 RPE458690:RPE458713 RZA458690:RZA458713 SIW458690:SIW458713 SSS458690:SSS458713 TCO458690:TCO458713 TMK458690:TMK458713 TWG458690:TWG458713 UGC458690:UGC458713 UPY458690:UPY458713 UZU458690:UZU458713 VJQ458690:VJQ458713 VTM458690:VTM458713 WDI458690:WDI458713 WNE458690:WNE458713 WXA458690:WXA458713 KO524226:KO524249 UK524226:UK524249 AEG524226:AEG524249 AOC524226:AOC524249 AXY524226:AXY524249 BHU524226:BHU524249 BRQ524226:BRQ524249 CBM524226:CBM524249 CLI524226:CLI524249 CVE524226:CVE524249 DFA524226:DFA524249 DOW524226:DOW524249 DYS524226:DYS524249 EIO524226:EIO524249 ESK524226:ESK524249 FCG524226:FCG524249 FMC524226:FMC524249 FVY524226:FVY524249 GFU524226:GFU524249 GPQ524226:GPQ524249 GZM524226:GZM524249 HJI524226:HJI524249 HTE524226:HTE524249 IDA524226:IDA524249 IMW524226:IMW524249 IWS524226:IWS524249 JGO524226:JGO524249 JQK524226:JQK524249 KAG524226:KAG524249 KKC524226:KKC524249 KTY524226:KTY524249 LDU524226:LDU524249 LNQ524226:LNQ524249 LXM524226:LXM524249 MHI524226:MHI524249 MRE524226:MRE524249 NBA524226:NBA524249 NKW524226:NKW524249 NUS524226:NUS524249 OEO524226:OEO524249 OOK524226:OOK524249 OYG524226:OYG524249 PIC524226:PIC524249 PRY524226:PRY524249 QBU524226:QBU524249 QLQ524226:QLQ524249 QVM524226:QVM524249 RFI524226:RFI524249 RPE524226:RPE524249 RZA524226:RZA524249 SIW524226:SIW524249 SSS524226:SSS524249 TCO524226:TCO524249 TMK524226:TMK524249 TWG524226:TWG524249 UGC524226:UGC524249 UPY524226:UPY524249 UZU524226:UZU524249 VJQ524226:VJQ524249 VTM524226:VTM524249 WDI524226:WDI524249 WNE524226:WNE524249 WXA524226:WXA524249 KO589762:KO589785 UK589762:UK589785 AEG589762:AEG589785 AOC589762:AOC589785 AXY589762:AXY589785 BHU589762:BHU589785 BRQ589762:BRQ589785 CBM589762:CBM589785 CLI589762:CLI589785 CVE589762:CVE589785 DFA589762:DFA589785 DOW589762:DOW589785 DYS589762:DYS589785 EIO589762:EIO589785 ESK589762:ESK589785 FCG589762:FCG589785 FMC589762:FMC589785 FVY589762:FVY589785 GFU589762:GFU589785 GPQ589762:GPQ589785 GZM589762:GZM589785 HJI589762:HJI589785 HTE589762:HTE589785 IDA589762:IDA589785 IMW589762:IMW589785 IWS589762:IWS589785 JGO589762:JGO589785 JQK589762:JQK589785 KAG589762:KAG589785 KKC589762:KKC589785 KTY589762:KTY589785 LDU589762:LDU589785 LNQ589762:LNQ589785 LXM589762:LXM589785 MHI589762:MHI589785 MRE589762:MRE589785 NBA589762:NBA589785 NKW589762:NKW589785 NUS589762:NUS589785 OEO589762:OEO589785 OOK589762:OOK589785 OYG589762:OYG589785 PIC589762:PIC589785 PRY589762:PRY589785 QBU589762:QBU589785 QLQ589762:QLQ589785 QVM589762:QVM589785 RFI589762:RFI589785 RPE589762:RPE589785 RZA589762:RZA589785 SIW589762:SIW589785 SSS589762:SSS589785 TCO589762:TCO589785 TMK589762:TMK589785 TWG589762:TWG589785 UGC589762:UGC589785 UPY589762:UPY589785 UZU589762:UZU589785 VJQ589762:VJQ589785 VTM589762:VTM589785 WDI589762:WDI589785 WNE589762:WNE589785 WXA589762:WXA589785 KO655298:KO655321 UK655298:UK655321 AEG655298:AEG655321 AOC655298:AOC655321 AXY655298:AXY655321 BHU655298:BHU655321 BRQ655298:BRQ655321 CBM655298:CBM655321 CLI655298:CLI655321 CVE655298:CVE655321 DFA655298:DFA655321 DOW655298:DOW655321 DYS655298:DYS655321 EIO655298:EIO655321 ESK655298:ESK655321 FCG655298:FCG655321 FMC655298:FMC655321 FVY655298:FVY655321 GFU655298:GFU655321 GPQ655298:GPQ655321 GZM655298:GZM655321 HJI655298:HJI655321 HTE655298:HTE655321 IDA655298:IDA655321 IMW655298:IMW655321 IWS655298:IWS655321 JGO655298:JGO655321 JQK655298:JQK655321 KAG655298:KAG655321 KKC655298:KKC655321 KTY655298:KTY655321 LDU655298:LDU655321 LNQ655298:LNQ655321 LXM655298:LXM655321 MHI655298:MHI655321 MRE655298:MRE655321 NBA655298:NBA655321 NKW655298:NKW655321 NUS655298:NUS655321 OEO655298:OEO655321 OOK655298:OOK655321 OYG655298:OYG655321 PIC655298:PIC655321 PRY655298:PRY655321 QBU655298:QBU655321 QLQ655298:QLQ655321 QVM655298:QVM655321 RFI655298:RFI655321 RPE655298:RPE655321 RZA655298:RZA655321 SIW655298:SIW655321 SSS655298:SSS655321 TCO655298:TCO655321 TMK655298:TMK655321 TWG655298:TWG655321 UGC655298:UGC655321 UPY655298:UPY655321 UZU655298:UZU655321 VJQ655298:VJQ655321 VTM655298:VTM655321 WDI655298:WDI655321 WNE655298:WNE655321 WXA655298:WXA655321 KO720834:KO720857 UK720834:UK720857 AEG720834:AEG720857 AOC720834:AOC720857 AXY720834:AXY720857 BHU720834:BHU720857 BRQ720834:BRQ720857 CBM720834:CBM720857 CLI720834:CLI720857 CVE720834:CVE720857 DFA720834:DFA720857 DOW720834:DOW720857 DYS720834:DYS720857 EIO720834:EIO720857 ESK720834:ESK720857 FCG720834:FCG720857 FMC720834:FMC720857 FVY720834:FVY720857 GFU720834:GFU720857 GPQ720834:GPQ720857 GZM720834:GZM720857 HJI720834:HJI720857 HTE720834:HTE720857 IDA720834:IDA720857 IMW720834:IMW720857 IWS720834:IWS720857 JGO720834:JGO720857 JQK720834:JQK720857 KAG720834:KAG720857 KKC720834:KKC720857 KTY720834:KTY720857 LDU720834:LDU720857 LNQ720834:LNQ720857 LXM720834:LXM720857 MHI720834:MHI720857 MRE720834:MRE720857 NBA720834:NBA720857 NKW720834:NKW720857 NUS720834:NUS720857 OEO720834:OEO720857 OOK720834:OOK720857 OYG720834:OYG720857 PIC720834:PIC720857 PRY720834:PRY720857 QBU720834:QBU720857 QLQ720834:QLQ720857 QVM720834:QVM720857 RFI720834:RFI720857 RPE720834:RPE720857 RZA720834:RZA720857 SIW720834:SIW720857 SSS720834:SSS720857 TCO720834:TCO720857 TMK720834:TMK720857 TWG720834:TWG720857 UGC720834:UGC720857 UPY720834:UPY720857 UZU720834:UZU720857 VJQ720834:VJQ720857 VTM720834:VTM720857 WDI720834:WDI720857 WNE720834:WNE720857 WXA720834:WXA720857 KO786370:KO786393 UK786370:UK786393 AEG786370:AEG786393 AOC786370:AOC786393 AXY786370:AXY786393 BHU786370:BHU786393 BRQ786370:BRQ786393 CBM786370:CBM786393 CLI786370:CLI786393 CVE786370:CVE786393 DFA786370:DFA786393 DOW786370:DOW786393 DYS786370:DYS786393 EIO786370:EIO786393 ESK786370:ESK786393 FCG786370:FCG786393 FMC786370:FMC786393 FVY786370:FVY786393 GFU786370:GFU786393 GPQ786370:GPQ786393 GZM786370:GZM786393 HJI786370:HJI786393 HTE786370:HTE786393 IDA786370:IDA786393 IMW786370:IMW786393 IWS786370:IWS786393 JGO786370:JGO786393 JQK786370:JQK786393 KAG786370:KAG786393 KKC786370:KKC786393 KTY786370:KTY786393 LDU786370:LDU786393 LNQ786370:LNQ786393 LXM786370:LXM786393 MHI786370:MHI786393 MRE786370:MRE786393 NBA786370:NBA786393 NKW786370:NKW786393 NUS786370:NUS786393 OEO786370:OEO786393 OOK786370:OOK786393 OYG786370:OYG786393 PIC786370:PIC786393 PRY786370:PRY786393 QBU786370:QBU786393 QLQ786370:QLQ786393 QVM786370:QVM786393 RFI786370:RFI786393 RPE786370:RPE786393 RZA786370:RZA786393 SIW786370:SIW786393 SSS786370:SSS786393 TCO786370:TCO786393 TMK786370:TMK786393 TWG786370:TWG786393 UGC786370:UGC786393 UPY786370:UPY786393 UZU786370:UZU786393 VJQ786370:VJQ786393 VTM786370:VTM786393 WDI786370:WDI786393 WNE786370:WNE786393 WXA786370:WXA786393 KO851906:KO851929 UK851906:UK851929 AEG851906:AEG851929 AOC851906:AOC851929 AXY851906:AXY851929 BHU851906:BHU851929 BRQ851906:BRQ851929 CBM851906:CBM851929 CLI851906:CLI851929 CVE851906:CVE851929 DFA851906:DFA851929 DOW851906:DOW851929 DYS851906:DYS851929 EIO851906:EIO851929 ESK851906:ESK851929 FCG851906:FCG851929 FMC851906:FMC851929 FVY851906:FVY851929 GFU851906:GFU851929 GPQ851906:GPQ851929 GZM851906:GZM851929 HJI851906:HJI851929 HTE851906:HTE851929 IDA851906:IDA851929 IMW851906:IMW851929 IWS851906:IWS851929 JGO851906:JGO851929 JQK851906:JQK851929 KAG851906:KAG851929 KKC851906:KKC851929 KTY851906:KTY851929 LDU851906:LDU851929 LNQ851906:LNQ851929 LXM851906:LXM851929 MHI851906:MHI851929 MRE851906:MRE851929 NBA851906:NBA851929 NKW851906:NKW851929 NUS851906:NUS851929 OEO851906:OEO851929 OOK851906:OOK851929 OYG851906:OYG851929 PIC851906:PIC851929 PRY851906:PRY851929 QBU851906:QBU851929 QLQ851906:QLQ851929 QVM851906:QVM851929 RFI851906:RFI851929 RPE851906:RPE851929 RZA851906:RZA851929 SIW851906:SIW851929 SSS851906:SSS851929 TCO851906:TCO851929 TMK851906:TMK851929 TWG851906:TWG851929 UGC851906:UGC851929 UPY851906:UPY851929 UZU851906:UZU851929 VJQ851906:VJQ851929 VTM851906:VTM851929 WDI851906:WDI851929 WNE851906:WNE851929 WXA851906:WXA851929 KO917442:KO917465 UK917442:UK917465 AEG917442:AEG917465 AOC917442:AOC917465 AXY917442:AXY917465 BHU917442:BHU917465 BRQ917442:BRQ917465 CBM917442:CBM917465 CLI917442:CLI917465 CVE917442:CVE917465 DFA917442:DFA917465 DOW917442:DOW917465 DYS917442:DYS917465 EIO917442:EIO917465 ESK917442:ESK917465 FCG917442:FCG917465 FMC917442:FMC917465 FVY917442:FVY917465 GFU917442:GFU917465 GPQ917442:GPQ917465 GZM917442:GZM917465 HJI917442:HJI917465 HTE917442:HTE917465 IDA917442:IDA917465 IMW917442:IMW917465 IWS917442:IWS917465 JGO917442:JGO917465 JQK917442:JQK917465 KAG917442:KAG917465 KKC917442:KKC917465 KTY917442:KTY917465 LDU917442:LDU917465 LNQ917442:LNQ917465 LXM917442:LXM917465 MHI917442:MHI917465 MRE917442:MRE917465 NBA917442:NBA917465 NKW917442:NKW917465 NUS917442:NUS917465 OEO917442:OEO917465 OOK917442:OOK917465 OYG917442:OYG917465 PIC917442:PIC917465 PRY917442:PRY917465 QBU917442:QBU917465 QLQ917442:QLQ917465 QVM917442:QVM917465 RFI917442:RFI917465 RPE917442:RPE917465 RZA917442:RZA917465 SIW917442:SIW917465 SSS917442:SSS917465 TCO917442:TCO917465 TMK917442:TMK917465 TWG917442:TWG917465 UGC917442:UGC917465 UPY917442:UPY917465 UZU917442:UZU917465 VJQ917442:VJQ917465 VTM917442:VTM917465 WDI917442:WDI917465 WNE917442:WNE917465 WXA917442:WXA917465 KO982978:KO983001 UK982978:UK983001 AEG982978:AEG983001 AOC982978:AOC983001 AXY982978:AXY983001 BHU982978:BHU983001 BRQ982978:BRQ983001 CBM982978:CBM983001 CLI982978:CLI983001 CVE982978:CVE983001 DFA982978:DFA983001 DOW982978:DOW983001 DYS982978:DYS983001 EIO982978:EIO983001 ESK982978:ESK983001 FCG982978:FCG983001 FMC982978:FMC983001 FVY982978:FVY983001 GFU982978:GFU983001 GPQ982978:GPQ983001 GZM982978:GZM983001 HJI982978:HJI983001 HTE982978:HTE983001 IDA982978:IDA983001 IMW982978:IMW983001 IWS982978:IWS983001 JGO982978:JGO983001 JQK982978:JQK983001 KAG982978:KAG983001 KKC982978:KKC983001 KTY982978:KTY983001 LDU982978:LDU983001 LNQ982978:LNQ983001 LXM982978:LXM983001 MHI982978:MHI983001 MRE982978:MRE983001 NBA982978:NBA983001 NKW982978:NKW983001 NUS982978:NUS983001 OEO982978:OEO983001 OOK982978:OOK983001 OYG982978:OYG983001 PIC982978:PIC983001 PRY982978:PRY983001 QBU982978:QBU983001 QLQ982978:QLQ983001 QVM982978:QVM983001 RFI982978:RFI983001 RPE982978:RPE983001 RZA982978:RZA983001 SIW982978:SIW983001 SSS982978:SSS983001 TCO982978:TCO983001 TMK982978:TMK983001 TWG982978:TWG983001 UGC982978:UGC983001 UPY982978:UPY983001 UZU982978:UZU983001 VJQ982978:VJQ983001 VTM982978:VTM983001 WDI982978:WDI983001 WNE982978:WNE983001 WXA982978:WXA983001 WWL982978:WWL983806 JZ65474:JZ66302 TV65474:TV66302 ADR65474:ADR66302 ANN65474:ANN66302 AXJ65474:AXJ66302 BHF65474:BHF66302 BRB65474:BRB66302 CAX65474:CAX66302 CKT65474:CKT66302 CUP65474:CUP66302 DEL65474:DEL66302 DOH65474:DOH66302 DYD65474:DYD66302 EHZ65474:EHZ66302 ERV65474:ERV66302 FBR65474:FBR66302 FLN65474:FLN66302 FVJ65474:FVJ66302 GFF65474:GFF66302 GPB65474:GPB66302 GYX65474:GYX66302 HIT65474:HIT66302 HSP65474:HSP66302 ICL65474:ICL66302 IMH65474:IMH66302 IWD65474:IWD66302 JFZ65474:JFZ66302 JPV65474:JPV66302 JZR65474:JZR66302 KJN65474:KJN66302 KTJ65474:KTJ66302 LDF65474:LDF66302 LNB65474:LNB66302 LWX65474:LWX66302 MGT65474:MGT66302 MQP65474:MQP66302 NAL65474:NAL66302 NKH65474:NKH66302 NUD65474:NUD66302 ODZ65474:ODZ66302 ONV65474:ONV66302 OXR65474:OXR66302 PHN65474:PHN66302 PRJ65474:PRJ66302 QBF65474:QBF66302 QLB65474:QLB66302 QUX65474:QUX66302 RET65474:RET66302 ROP65474:ROP66302 RYL65474:RYL66302 SIH65474:SIH66302 SSD65474:SSD66302 TBZ65474:TBZ66302 TLV65474:TLV66302 TVR65474:TVR66302 UFN65474:UFN66302 UPJ65474:UPJ66302 UZF65474:UZF66302 VJB65474:VJB66302 VSX65474:VSX66302 WCT65474:WCT66302 WMP65474:WMP66302 WWL65474:WWL66302 JZ131010:JZ131838 TV131010:TV131838 ADR131010:ADR131838 ANN131010:ANN131838 AXJ131010:AXJ131838 BHF131010:BHF131838 BRB131010:BRB131838 CAX131010:CAX131838 CKT131010:CKT131838 CUP131010:CUP131838 DEL131010:DEL131838 DOH131010:DOH131838 DYD131010:DYD131838 EHZ131010:EHZ131838 ERV131010:ERV131838 FBR131010:FBR131838 FLN131010:FLN131838 FVJ131010:FVJ131838 GFF131010:GFF131838 GPB131010:GPB131838 GYX131010:GYX131838 HIT131010:HIT131838 HSP131010:HSP131838 ICL131010:ICL131838 IMH131010:IMH131838 IWD131010:IWD131838 JFZ131010:JFZ131838 JPV131010:JPV131838 JZR131010:JZR131838 KJN131010:KJN131838 KTJ131010:KTJ131838 LDF131010:LDF131838 LNB131010:LNB131838 LWX131010:LWX131838 MGT131010:MGT131838 MQP131010:MQP131838 NAL131010:NAL131838 NKH131010:NKH131838 NUD131010:NUD131838 ODZ131010:ODZ131838 ONV131010:ONV131838 OXR131010:OXR131838 PHN131010:PHN131838 PRJ131010:PRJ131838 QBF131010:QBF131838 QLB131010:QLB131838 QUX131010:QUX131838 RET131010:RET131838 ROP131010:ROP131838 RYL131010:RYL131838 SIH131010:SIH131838 SSD131010:SSD131838 TBZ131010:TBZ131838 TLV131010:TLV131838 TVR131010:TVR131838 UFN131010:UFN131838 UPJ131010:UPJ131838 UZF131010:UZF131838 VJB131010:VJB131838 VSX131010:VSX131838 WCT131010:WCT131838 WMP131010:WMP131838 WWL131010:WWL131838 JZ196546:JZ197374 TV196546:TV197374 ADR196546:ADR197374 ANN196546:ANN197374 AXJ196546:AXJ197374 BHF196546:BHF197374 BRB196546:BRB197374 CAX196546:CAX197374 CKT196546:CKT197374 CUP196546:CUP197374 DEL196546:DEL197374 DOH196546:DOH197374 DYD196546:DYD197374 EHZ196546:EHZ197374 ERV196546:ERV197374 FBR196546:FBR197374 FLN196546:FLN197374 FVJ196546:FVJ197374 GFF196546:GFF197374 GPB196546:GPB197374 GYX196546:GYX197374 HIT196546:HIT197374 HSP196546:HSP197374 ICL196546:ICL197374 IMH196546:IMH197374 IWD196546:IWD197374 JFZ196546:JFZ197374 JPV196546:JPV197374 JZR196546:JZR197374 KJN196546:KJN197374 KTJ196546:KTJ197374 LDF196546:LDF197374 LNB196546:LNB197374 LWX196546:LWX197374 MGT196546:MGT197374 MQP196546:MQP197374 NAL196546:NAL197374 NKH196546:NKH197374 NUD196546:NUD197374 ODZ196546:ODZ197374 ONV196546:ONV197374 OXR196546:OXR197374 PHN196546:PHN197374 PRJ196546:PRJ197374 QBF196546:QBF197374 QLB196546:QLB197374 QUX196546:QUX197374 RET196546:RET197374 ROP196546:ROP197374 RYL196546:RYL197374 SIH196546:SIH197374 SSD196546:SSD197374 TBZ196546:TBZ197374 TLV196546:TLV197374 TVR196546:TVR197374 UFN196546:UFN197374 UPJ196546:UPJ197374 UZF196546:UZF197374 VJB196546:VJB197374 VSX196546:VSX197374 WCT196546:WCT197374 WMP196546:WMP197374 WWL196546:WWL197374 JZ262082:JZ262910 TV262082:TV262910 ADR262082:ADR262910 ANN262082:ANN262910 AXJ262082:AXJ262910 BHF262082:BHF262910 BRB262082:BRB262910 CAX262082:CAX262910 CKT262082:CKT262910 CUP262082:CUP262910 DEL262082:DEL262910 DOH262082:DOH262910 DYD262082:DYD262910 EHZ262082:EHZ262910 ERV262082:ERV262910 FBR262082:FBR262910 FLN262082:FLN262910 FVJ262082:FVJ262910 GFF262082:GFF262910 GPB262082:GPB262910 GYX262082:GYX262910 HIT262082:HIT262910 HSP262082:HSP262910 ICL262082:ICL262910 IMH262082:IMH262910 IWD262082:IWD262910 JFZ262082:JFZ262910 JPV262082:JPV262910 JZR262082:JZR262910 KJN262082:KJN262910 KTJ262082:KTJ262910 LDF262082:LDF262910 LNB262082:LNB262910 LWX262082:LWX262910 MGT262082:MGT262910 MQP262082:MQP262910 NAL262082:NAL262910 NKH262082:NKH262910 NUD262082:NUD262910 ODZ262082:ODZ262910 ONV262082:ONV262910 OXR262082:OXR262910 PHN262082:PHN262910 PRJ262082:PRJ262910 QBF262082:QBF262910 QLB262082:QLB262910 QUX262082:QUX262910 RET262082:RET262910 ROP262082:ROP262910 RYL262082:RYL262910 SIH262082:SIH262910 SSD262082:SSD262910 TBZ262082:TBZ262910 TLV262082:TLV262910 TVR262082:TVR262910 UFN262082:UFN262910 UPJ262082:UPJ262910 UZF262082:UZF262910 VJB262082:VJB262910 VSX262082:VSX262910 WCT262082:WCT262910 WMP262082:WMP262910 WWL262082:WWL262910 JZ327618:JZ328446 TV327618:TV328446 ADR327618:ADR328446 ANN327618:ANN328446 AXJ327618:AXJ328446 BHF327618:BHF328446 BRB327618:BRB328446 CAX327618:CAX328446 CKT327618:CKT328446 CUP327618:CUP328446 DEL327618:DEL328446 DOH327618:DOH328446 DYD327618:DYD328446 EHZ327618:EHZ328446 ERV327618:ERV328446 FBR327618:FBR328446 FLN327618:FLN328446 FVJ327618:FVJ328446 GFF327618:GFF328446 GPB327618:GPB328446 GYX327618:GYX328446 HIT327618:HIT328446 HSP327618:HSP328446 ICL327618:ICL328446 IMH327618:IMH328446 IWD327618:IWD328446 JFZ327618:JFZ328446 JPV327618:JPV328446 JZR327618:JZR328446 KJN327618:KJN328446 KTJ327618:KTJ328446 LDF327618:LDF328446 LNB327618:LNB328446 LWX327618:LWX328446 MGT327618:MGT328446 MQP327618:MQP328446 NAL327618:NAL328446 NKH327618:NKH328446 NUD327618:NUD328446 ODZ327618:ODZ328446 ONV327618:ONV328446 OXR327618:OXR328446 PHN327618:PHN328446 PRJ327618:PRJ328446 QBF327618:QBF328446 QLB327618:QLB328446 QUX327618:QUX328446 RET327618:RET328446 ROP327618:ROP328446 RYL327618:RYL328446 SIH327618:SIH328446 SSD327618:SSD328446 TBZ327618:TBZ328446 TLV327618:TLV328446 TVR327618:TVR328446 UFN327618:UFN328446 UPJ327618:UPJ328446 UZF327618:UZF328446 VJB327618:VJB328446 VSX327618:VSX328446 WCT327618:WCT328446 WMP327618:WMP328446 WWL327618:WWL328446 JZ393154:JZ393982 TV393154:TV393982 ADR393154:ADR393982 ANN393154:ANN393982 AXJ393154:AXJ393982 BHF393154:BHF393982 BRB393154:BRB393982 CAX393154:CAX393982 CKT393154:CKT393982 CUP393154:CUP393982 DEL393154:DEL393982 DOH393154:DOH393982 DYD393154:DYD393982 EHZ393154:EHZ393982 ERV393154:ERV393982 FBR393154:FBR393982 FLN393154:FLN393982 FVJ393154:FVJ393982 GFF393154:GFF393982 GPB393154:GPB393982 GYX393154:GYX393982 HIT393154:HIT393982 HSP393154:HSP393982 ICL393154:ICL393982 IMH393154:IMH393982 IWD393154:IWD393982 JFZ393154:JFZ393982 JPV393154:JPV393982 JZR393154:JZR393982 KJN393154:KJN393982 KTJ393154:KTJ393982 LDF393154:LDF393982 LNB393154:LNB393982 LWX393154:LWX393982 MGT393154:MGT393982 MQP393154:MQP393982 NAL393154:NAL393982 NKH393154:NKH393982 NUD393154:NUD393982 ODZ393154:ODZ393982 ONV393154:ONV393982 OXR393154:OXR393982 PHN393154:PHN393982 PRJ393154:PRJ393982 QBF393154:QBF393982 QLB393154:QLB393982 QUX393154:QUX393982 RET393154:RET393982 ROP393154:ROP393982 RYL393154:RYL393982 SIH393154:SIH393982 SSD393154:SSD393982 TBZ393154:TBZ393982 TLV393154:TLV393982 TVR393154:TVR393982 UFN393154:UFN393982 UPJ393154:UPJ393982 UZF393154:UZF393982 VJB393154:VJB393982 VSX393154:VSX393982 WCT393154:WCT393982 WMP393154:WMP393982 WWL393154:WWL393982 JZ458690:JZ459518 TV458690:TV459518 ADR458690:ADR459518 ANN458690:ANN459518 AXJ458690:AXJ459518 BHF458690:BHF459518 BRB458690:BRB459518 CAX458690:CAX459518 CKT458690:CKT459518 CUP458690:CUP459518 DEL458690:DEL459518 DOH458690:DOH459518 DYD458690:DYD459518 EHZ458690:EHZ459518 ERV458690:ERV459518 FBR458690:FBR459518 FLN458690:FLN459518 FVJ458690:FVJ459518 GFF458690:GFF459518 GPB458690:GPB459518 GYX458690:GYX459518 HIT458690:HIT459518 HSP458690:HSP459518 ICL458690:ICL459518 IMH458690:IMH459518 IWD458690:IWD459518 JFZ458690:JFZ459518 JPV458690:JPV459518 JZR458690:JZR459518 KJN458690:KJN459518 KTJ458690:KTJ459518 LDF458690:LDF459518 LNB458690:LNB459518 LWX458690:LWX459518 MGT458690:MGT459518 MQP458690:MQP459518 NAL458690:NAL459518 NKH458690:NKH459518 NUD458690:NUD459518 ODZ458690:ODZ459518 ONV458690:ONV459518 OXR458690:OXR459518 PHN458690:PHN459518 PRJ458690:PRJ459518 QBF458690:QBF459518 QLB458690:QLB459518 QUX458690:QUX459518 RET458690:RET459518 ROP458690:ROP459518 RYL458690:RYL459518 SIH458690:SIH459518 SSD458690:SSD459518 TBZ458690:TBZ459518 TLV458690:TLV459518 TVR458690:TVR459518 UFN458690:UFN459518 UPJ458690:UPJ459518 UZF458690:UZF459518 VJB458690:VJB459518 VSX458690:VSX459518 WCT458690:WCT459518 WMP458690:WMP459518 WWL458690:WWL459518 JZ524226:JZ525054 TV524226:TV525054 ADR524226:ADR525054 ANN524226:ANN525054 AXJ524226:AXJ525054 BHF524226:BHF525054 BRB524226:BRB525054 CAX524226:CAX525054 CKT524226:CKT525054 CUP524226:CUP525054 DEL524226:DEL525054 DOH524226:DOH525054 DYD524226:DYD525054 EHZ524226:EHZ525054 ERV524226:ERV525054 FBR524226:FBR525054 FLN524226:FLN525054 FVJ524226:FVJ525054 GFF524226:GFF525054 GPB524226:GPB525054 GYX524226:GYX525054 HIT524226:HIT525054 HSP524226:HSP525054 ICL524226:ICL525054 IMH524226:IMH525054 IWD524226:IWD525054 JFZ524226:JFZ525054 JPV524226:JPV525054 JZR524226:JZR525054 KJN524226:KJN525054 KTJ524226:KTJ525054 LDF524226:LDF525054 LNB524226:LNB525054 LWX524226:LWX525054 MGT524226:MGT525054 MQP524226:MQP525054 NAL524226:NAL525054 NKH524226:NKH525054 NUD524226:NUD525054 ODZ524226:ODZ525054 ONV524226:ONV525054 OXR524226:OXR525054 PHN524226:PHN525054 PRJ524226:PRJ525054 QBF524226:QBF525054 QLB524226:QLB525054 QUX524226:QUX525054 RET524226:RET525054 ROP524226:ROP525054 RYL524226:RYL525054 SIH524226:SIH525054 SSD524226:SSD525054 TBZ524226:TBZ525054 TLV524226:TLV525054 TVR524226:TVR525054 UFN524226:UFN525054 UPJ524226:UPJ525054 UZF524226:UZF525054 VJB524226:VJB525054 VSX524226:VSX525054 WCT524226:WCT525054 WMP524226:WMP525054 WWL524226:WWL525054 JZ589762:JZ590590 TV589762:TV590590 ADR589762:ADR590590 ANN589762:ANN590590 AXJ589762:AXJ590590 BHF589762:BHF590590 BRB589762:BRB590590 CAX589762:CAX590590 CKT589762:CKT590590 CUP589762:CUP590590 DEL589762:DEL590590 DOH589762:DOH590590 DYD589762:DYD590590 EHZ589762:EHZ590590 ERV589762:ERV590590 FBR589762:FBR590590 FLN589762:FLN590590 FVJ589762:FVJ590590 GFF589762:GFF590590 GPB589762:GPB590590 GYX589762:GYX590590 HIT589762:HIT590590 HSP589762:HSP590590 ICL589762:ICL590590 IMH589762:IMH590590 IWD589762:IWD590590 JFZ589762:JFZ590590 JPV589762:JPV590590 JZR589762:JZR590590 KJN589762:KJN590590 KTJ589762:KTJ590590 LDF589762:LDF590590 LNB589762:LNB590590 LWX589762:LWX590590 MGT589762:MGT590590 MQP589762:MQP590590 NAL589762:NAL590590 NKH589762:NKH590590 NUD589762:NUD590590 ODZ589762:ODZ590590 ONV589762:ONV590590 OXR589762:OXR590590 PHN589762:PHN590590 PRJ589762:PRJ590590 QBF589762:QBF590590 QLB589762:QLB590590 QUX589762:QUX590590 RET589762:RET590590 ROP589762:ROP590590 RYL589762:RYL590590 SIH589762:SIH590590 SSD589762:SSD590590 TBZ589762:TBZ590590 TLV589762:TLV590590 TVR589762:TVR590590 UFN589762:UFN590590 UPJ589762:UPJ590590 UZF589762:UZF590590 VJB589762:VJB590590 VSX589762:VSX590590 WCT589762:WCT590590 WMP589762:WMP590590 WWL589762:WWL590590 JZ655298:JZ656126 TV655298:TV656126 ADR655298:ADR656126 ANN655298:ANN656126 AXJ655298:AXJ656126 BHF655298:BHF656126 BRB655298:BRB656126 CAX655298:CAX656126 CKT655298:CKT656126 CUP655298:CUP656126 DEL655298:DEL656126 DOH655298:DOH656126 DYD655298:DYD656126 EHZ655298:EHZ656126 ERV655298:ERV656126 FBR655298:FBR656126 FLN655298:FLN656126 FVJ655298:FVJ656126 GFF655298:GFF656126 GPB655298:GPB656126 GYX655298:GYX656126 HIT655298:HIT656126 HSP655298:HSP656126 ICL655298:ICL656126 IMH655298:IMH656126 IWD655298:IWD656126 JFZ655298:JFZ656126 JPV655298:JPV656126 JZR655298:JZR656126 KJN655298:KJN656126 KTJ655298:KTJ656126 LDF655298:LDF656126 LNB655298:LNB656126 LWX655298:LWX656126 MGT655298:MGT656126 MQP655298:MQP656126 NAL655298:NAL656126 NKH655298:NKH656126 NUD655298:NUD656126 ODZ655298:ODZ656126 ONV655298:ONV656126 OXR655298:OXR656126 PHN655298:PHN656126 PRJ655298:PRJ656126 QBF655298:QBF656126 QLB655298:QLB656126 QUX655298:QUX656126 RET655298:RET656126 ROP655298:ROP656126 RYL655298:RYL656126 SIH655298:SIH656126 SSD655298:SSD656126 TBZ655298:TBZ656126 TLV655298:TLV656126 TVR655298:TVR656126 UFN655298:UFN656126 UPJ655298:UPJ656126 UZF655298:UZF656126 VJB655298:VJB656126 VSX655298:VSX656126 WCT655298:WCT656126 WMP655298:WMP656126 WWL655298:WWL656126 JZ720834:JZ721662 TV720834:TV721662 ADR720834:ADR721662 ANN720834:ANN721662 AXJ720834:AXJ721662 BHF720834:BHF721662 BRB720834:BRB721662 CAX720834:CAX721662 CKT720834:CKT721662 CUP720834:CUP721662 DEL720834:DEL721662 DOH720834:DOH721662 DYD720834:DYD721662 EHZ720834:EHZ721662 ERV720834:ERV721662 FBR720834:FBR721662 FLN720834:FLN721662 FVJ720834:FVJ721662 GFF720834:GFF721662 GPB720834:GPB721662 GYX720834:GYX721662 HIT720834:HIT721662 HSP720834:HSP721662 ICL720834:ICL721662 IMH720834:IMH721662 IWD720834:IWD721662 JFZ720834:JFZ721662 JPV720834:JPV721662 JZR720834:JZR721662 KJN720834:KJN721662 KTJ720834:KTJ721662 LDF720834:LDF721662 LNB720834:LNB721662 LWX720834:LWX721662 MGT720834:MGT721662 MQP720834:MQP721662 NAL720834:NAL721662 NKH720834:NKH721662 NUD720834:NUD721662 ODZ720834:ODZ721662 ONV720834:ONV721662 OXR720834:OXR721662 PHN720834:PHN721662 PRJ720834:PRJ721662 QBF720834:QBF721662 QLB720834:QLB721662 QUX720834:QUX721662 RET720834:RET721662 ROP720834:ROP721662 RYL720834:RYL721662 SIH720834:SIH721662 SSD720834:SSD721662 TBZ720834:TBZ721662 TLV720834:TLV721662 TVR720834:TVR721662 UFN720834:UFN721662 UPJ720834:UPJ721662 UZF720834:UZF721662 VJB720834:VJB721662 VSX720834:VSX721662 WCT720834:WCT721662 WMP720834:WMP721662 WWL720834:WWL721662 JZ786370:JZ787198 TV786370:TV787198 ADR786370:ADR787198 ANN786370:ANN787198 AXJ786370:AXJ787198 BHF786370:BHF787198 BRB786370:BRB787198 CAX786370:CAX787198 CKT786370:CKT787198 CUP786370:CUP787198 DEL786370:DEL787198 DOH786370:DOH787198 DYD786370:DYD787198 EHZ786370:EHZ787198 ERV786370:ERV787198 FBR786370:FBR787198 FLN786370:FLN787198 FVJ786370:FVJ787198 GFF786370:GFF787198 GPB786370:GPB787198 GYX786370:GYX787198 HIT786370:HIT787198 HSP786370:HSP787198 ICL786370:ICL787198 IMH786370:IMH787198 IWD786370:IWD787198 JFZ786370:JFZ787198 JPV786370:JPV787198 JZR786370:JZR787198 KJN786370:KJN787198 KTJ786370:KTJ787198 LDF786370:LDF787198 LNB786370:LNB787198 LWX786370:LWX787198 MGT786370:MGT787198 MQP786370:MQP787198 NAL786370:NAL787198 NKH786370:NKH787198 NUD786370:NUD787198 ODZ786370:ODZ787198 ONV786370:ONV787198 OXR786370:OXR787198 PHN786370:PHN787198 PRJ786370:PRJ787198 QBF786370:QBF787198 QLB786370:QLB787198 QUX786370:QUX787198 RET786370:RET787198 ROP786370:ROP787198 RYL786370:RYL787198 SIH786370:SIH787198 SSD786370:SSD787198 TBZ786370:TBZ787198 TLV786370:TLV787198 TVR786370:TVR787198 UFN786370:UFN787198 UPJ786370:UPJ787198 UZF786370:UZF787198 VJB786370:VJB787198 VSX786370:VSX787198 WCT786370:WCT787198 WMP786370:WMP787198 WWL786370:WWL787198 JZ851906:JZ852734 TV851906:TV852734 ADR851906:ADR852734 ANN851906:ANN852734 AXJ851906:AXJ852734 BHF851906:BHF852734 BRB851906:BRB852734 CAX851906:CAX852734 CKT851906:CKT852734 CUP851906:CUP852734 DEL851906:DEL852734 DOH851906:DOH852734 DYD851906:DYD852734 EHZ851906:EHZ852734 ERV851906:ERV852734 FBR851906:FBR852734 FLN851906:FLN852734 FVJ851906:FVJ852734 GFF851906:GFF852734 GPB851906:GPB852734 GYX851906:GYX852734 HIT851906:HIT852734 HSP851906:HSP852734 ICL851906:ICL852734 IMH851906:IMH852734 IWD851906:IWD852734 JFZ851906:JFZ852734 JPV851906:JPV852734 JZR851906:JZR852734 KJN851906:KJN852734 KTJ851906:KTJ852734 LDF851906:LDF852734 LNB851906:LNB852734 LWX851906:LWX852734 MGT851906:MGT852734 MQP851906:MQP852734 NAL851906:NAL852734 NKH851906:NKH852734 NUD851906:NUD852734 ODZ851906:ODZ852734 ONV851906:ONV852734 OXR851906:OXR852734 PHN851906:PHN852734 PRJ851906:PRJ852734 QBF851906:QBF852734 QLB851906:QLB852734 QUX851906:QUX852734 RET851906:RET852734 ROP851906:ROP852734 RYL851906:RYL852734 SIH851906:SIH852734 SSD851906:SSD852734 TBZ851906:TBZ852734 TLV851906:TLV852734 TVR851906:TVR852734 UFN851906:UFN852734 UPJ851906:UPJ852734 UZF851906:UZF852734 VJB851906:VJB852734 VSX851906:VSX852734 WCT851906:WCT852734 WMP851906:WMP852734 WWL851906:WWL852734 JZ917442:JZ918270 TV917442:TV918270 ADR917442:ADR918270 ANN917442:ANN918270 AXJ917442:AXJ918270 BHF917442:BHF918270 BRB917442:BRB918270 CAX917442:CAX918270 CKT917442:CKT918270 CUP917442:CUP918270 DEL917442:DEL918270 DOH917442:DOH918270 DYD917442:DYD918270 EHZ917442:EHZ918270 ERV917442:ERV918270 FBR917442:FBR918270 FLN917442:FLN918270 FVJ917442:FVJ918270 GFF917442:GFF918270 GPB917442:GPB918270 GYX917442:GYX918270 HIT917442:HIT918270 HSP917442:HSP918270 ICL917442:ICL918270 IMH917442:IMH918270 IWD917442:IWD918270 JFZ917442:JFZ918270 JPV917442:JPV918270 JZR917442:JZR918270 KJN917442:KJN918270 KTJ917442:KTJ918270 LDF917442:LDF918270 LNB917442:LNB918270 LWX917442:LWX918270 MGT917442:MGT918270 MQP917442:MQP918270 NAL917442:NAL918270 NKH917442:NKH918270 NUD917442:NUD918270 ODZ917442:ODZ918270 ONV917442:ONV918270 OXR917442:OXR918270 PHN917442:PHN918270 PRJ917442:PRJ918270 QBF917442:QBF918270 QLB917442:QLB918270 QUX917442:QUX918270 RET917442:RET918270 ROP917442:ROP918270 RYL917442:RYL918270 SIH917442:SIH918270 SSD917442:SSD918270 TBZ917442:TBZ918270 TLV917442:TLV918270 TVR917442:TVR918270 UFN917442:UFN918270 UPJ917442:UPJ918270 UZF917442:UZF918270 VJB917442:VJB918270 VSX917442:VSX918270 WCT917442:WCT918270 WMP917442:WMP918270 WWL917442:WWL918270 JZ982978:JZ983806 TV982978:TV983806 ADR982978:ADR983806 ANN982978:ANN983806 AXJ982978:AXJ983806 BHF982978:BHF983806 BRB982978:BRB983806 CAX982978:CAX983806 CKT982978:CKT983806 CUP982978:CUP983806 DEL982978:DEL983806 DOH982978:DOH983806 DYD982978:DYD983806 EHZ982978:EHZ983806 ERV982978:ERV983806 FBR982978:FBR983806 FLN982978:FLN983806 FVJ982978:FVJ983806 GFF982978:GFF983806 GPB982978:GPB983806 GYX982978:GYX983806 HIT982978:HIT983806 HSP982978:HSP983806 ICL982978:ICL983806 IMH982978:IMH983806 IWD982978:IWD983806 JFZ982978:JFZ983806 JPV982978:JPV983806 JZR982978:JZR983806 KJN982978:KJN983806 KTJ982978:KTJ983806 LDF982978:LDF983806 LNB982978:LNB983806 LWX982978:LWX983806 MGT982978:MGT983806 MQP982978:MQP983806 NAL982978:NAL983806 NKH982978:NKH983806 NUD982978:NUD983806 ODZ982978:ODZ983806 ONV982978:ONV983806 OXR982978:OXR983806 PHN982978:PHN983806 PRJ982978:PRJ983806 QBF982978:QBF983806 QLB982978:QLB983806 QUX982978:QUX983806 RET982978:RET983806 ROP982978:ROP983806 RYL982978:RYL983806 SIH982978:SIH983806 SSD982978:SSD983806 TBZ982978:TBZ983806 TLV982978:TLV983806 TVR982978:TVR983806 UFN982978:UFN983806 UPJ982978:UPJ983806 UZF982978:UZF983806 VJB982978:VJB983806 VSX982978:VSX983806 WCT982978:WCT983806 WMP982978:WMP983806 JR78 WWD78 WMH78 WCL78 VSP78 VIT78 UYX78 UPB78 UFF78 TVJ78 TLN78 TBR78 SRV78 SHZ78 RYD78 ROH78 REL78 QUP78 QKT78 QAX78 PRB78 PHF78 OXJ78 ONN78 ODR78 NTV78 NJZ78 NAD78 MQH78 MGL78 LWP78 LMT78 LCX78 KTB78 KJF78 JZJ78 JPN78 JFR78 IVV78 ILZ78 ICD78 HSH78 HIL78 GYP78 GOT78 GEX78 FVB78 FLF78 FBJ78 ERN78 EHR78 DXV78 DNZ78 DED78 CUH78 CKL78 CAP78 BQT78 BGX78 AXB78 ANF78 ADJ78 TN78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AN134:AN135 TV171:TV766 JZ171:JZ766 WWL171:WWL766 WMP171:WMP766 WCT171:WCT766 VSX171:VSX766 VJB171:VJB766 UZF171:UZF766 UPJ171:UPJ766 UFN171:UFN766 TVR171:TVR766 TLV171:TLV766 TBZ171:TBZ766 SSD171:SSD766 SIH171:SIH766 RYL171:RYL766 ROP171:ROP766 RET171:RET766 QUX171:QUX766 QLB171:QLB766 QBF171:QBF766 PRJ171:PRJ766 PHN171:PHN766 OXR171:OXR766 ONV171:ONV766 ODZ171:ODZ766 NUD171:NUD766 NKH171:NKH766 NAL171:NAL766 MQP171:MQP766 MGT171:MGT766 LWX171:LWX766 LNB171:LNB766 LDF171:LDF766 KTJ171:KTJ766 KJN171:KJN766 JZR171:JZR766 JPV171:JPV766 JFZ171:JFZ766 IWD171:IWD766 IMH171:IMH766 ICL171:ICL766 HSP171:HSP766 HIT171:HIT766 GYX171:GYX766 GPB171:GPB766 GFF171:GFF766 FVJ171:FVJ766 FLN171:FLN766 FBR171:FBR766 ERV171:ERV766 EHZ171:EHZ766 DYD171:DYD766 DOH171:DOH766 BRB171:BRB766 DEL171:DEL766 BHF171:BHF766 CUP171:CUP766 AXJ171:AXJ766 CKT171:CKT766 CAX171:CAX766 ANN171:ANN766 ANL168:ANL170 ADP168:ADP170 TT168:TT170 JX168:JX170 WWJ168:WWJ170 WMN168:WMN170 WCR168:WCR170 VSV168:VSV170 VIZ168:VIZ170 UZD168:UZD170 UPH168:UPH170 UFL168:UFL170 TVP168:TVP170 TLT168:TLT170 TBX168:TBX170 SSB168:SSB170 SIF168:SIF170 RYJ168:RYJ170 RON168:RON170 RER168:RER170 QUV168:QUV170 QKZ168:QKZ170 QBD168:QBD170 PRH168:PRH170 PHL168:PHL170 OXP168:OXP170 ONT168:ONT170 ODX168:ODX170 NUB168:NUB170 NKF168:NKF170 NAJ168:NAJ170 MQN168:MQN170 MGR168:MGR170 LWV168:LWV170 LMZ168:LMZ170 LDD168:LDD170 KTH168:KTH170 KJL168:KJL170 JZP168:JZP170 JPT168:JPT170 JFX168:JFX170 IWB168:IWB170 IMF168:IMF170 ICJ168:ICJ170 HSN168:HSN170 HIR168:HIR170 GYV168:GYV170 GOZ168:GOZ170 GFD168:GFD170 FVH168:FVH170 FLL168:FLL170 FBP168:FBP170 ERT168:ERT170 EHX168:EHX170 DYB168:DYB170 DOF168:DOF170 BQZ168:BQZ170 DEJ168:DEJ170 BHD168:BHD170 CUN168:CUN170 AXH168:AXH170 CKR168:CKR170 CAV168:CAV170 ADG105 ADR171:ADR766 AH41:AH52 ONB76 ODF76 NTJ76 NJN76 MZR76 MPV76 MFZ76 LWD76 LMH76 LCL76 KSP76 KIT76 JYX76 JPB76 JFF76 IVJ76 ILN76 IBR76 HRV76 HHZ76 GYD76 GOH76 GEL76 FUP76 FKT76 FAX76 ERB76 EHF76 DXJ76 DNN76 DDR76 CTV76 CJZ76 CAD76 BQH76 BGL76 AWP76 AMT76 ACX76 TB76 JF76 WVR76 WLV76 WBZ76 VSD76 VIH76 UYL76 UOP76 UET76 TUX76 TBF76 TLB76 SRJ76 SHN76 RXR76 RNV76 RDZ76 QUD76 QKH76 QAL76 PQP76 AH76:AH77 AR145 PGT76 WMJ89 UOZ83:UOZ87 UFD83:UFD87 TVH83:TVH87 TLL83:TLL87 TBP83:TBP87 SRT83:SRT87 SHX83:SHX87 RYB83:RYB87 ROF83:ROF87 REJ83:REJ87 QUN83:QUN87 QKR83:QKR87 QAV83:QAV87 PQZ83:PQZ87 PHD83:PHD87 OXH83:OXH87 ONL83:ONL87 ODP83:ODP87 NTT83:NTT87 NJX83:NJX87 NAB83:NAB87 MQF83:MQF87 MGJ83:MGJ87 LWN83:LWN87 LMR83:LMR87 LCV83:LCV87 KSZ83:KSZ87 KJD83:KJD87 JZH83:JZH87 JPL83:JPL87 JFP83:JFP87 IVT83:IVT87 ILX83:ILX87 ICB83:ICB87 HSF83:HSF87 HIJ83:HIJ87 GYN83:GYN87 GOR83:GOR87 GEV83:GEV87 FUZ83:FUZ87 FLD83:FLD87 FBH83:FBH87 ERL83:ERL87 EHP83:EHP87 DXT83:DXT87 DNX83:DNX87 DEB83:DEB87 CUF83:CUF87 CKJ83:CKJ87 CAN83:CAN87 BQR83:BQR87 BGV83:BGV87 AWZ83:AWZ87 AND83:AND87 ADH83:ADH87 TL83:TL87 JP83:JP87 WWB83:WWB87 WMF83:WMF87 WCJ83:WCJ87 VSN83:VSN87 UYV83:UYV87 AG30 WCN89 VSR89 VIV89 UYZ89 UPD89 UFH89 TVL89 TLP89 TBT89 SRX89 SIB89 RYF89 ROJ89 REN89 QUR89 QKV89 QAZ89 PRD89 PHH89 OXL89 ONP89 ODT89 NTX89 NKB89 NAF89 MQJ89 MGN89 LWR89 LMV89 LCZ89 KTD89 KJH89 JZL89 JPP89 JFT89 IVX89 IMB89 ICF89 HSJ89 HIN89 GYR89 GOV89 GEZ89 FVD89 FLH89 FBL89 ERP89 EHT89 DXX89 DOB89 DEF89 CUJ89 CKN89 CAR89 BQV89 BGZ89 AXD89 ANH89 ADL89 TP89 JT89 WWF89 SQZ77 AI138 WCN139 VSR139 VIV139 UYZ139 UPD139 UFH139 TVL139 TLP139 TBT139 SRX139 SIB139 RYF139 ROJ139 REN139 QUR139 QKV139 QAZ139 PRD139 PHH139 OXL139 ONP139 ODT139 NTX139 NKB139 NAF139 MQJ139 MGN139 LWR139 LMV139 LCZ139 KTD139 KJH139 JZL139 JPP139 JFT139 IVX139 IMB139 ICF139 HSJ139 HIN139 GYR139 GOV139 GEZ139 FVD139 FLH139 FBL139 ERP139 EHT139 DXX139 DOB139 DEF139 CUJ139 CKN139 CAR139 BQV139 BGZ139 AXD139 ANH139 ADL139 TP139 JT139 WWF139 AM138 VSL88 UPB54 UFF54 TVJ54 TLN54 TBR54 SRV54 SHZ54 RYD54 ROH54 REL54 QUP54 QKT54 QAX54 PRB54 PHF54 OXJ54 ONN54 ODR54 NTV54 NJZ54 NAD54 MQH54 MGL54 LWP54 LMT54 LCX54 KTB54 KJF54 JZJ54 JPN54 JFR54 IVV54 ILZ54 ICD54 HSH54 HIL54 GYP54 GOT54 GEX54 FVB54 FLF54 FBJ54 ERN54 EHR54 DXV54 DNZ54 DED54 CUH54 CKL54 CAP54 BQT54 BGX54 AXB54 ANF54 ADJ54 TN54 JR54 WWD54 WMH54 WCL54 VSP54 VIT54 UYX54 AG54 UPB20 UFF20 TVJ20 TLN20 TBR20 SRV20 SHZ20 RYD20 ROH20 REL20 QUP20 QKT20 QAX20 PRB20 PHF20 OXJ20 ONN20 ODR20 NTV20 NJZ20 NAD20 MQH20 MGL20 LWP20 LMT20 LCX20 KTB20 KJF20 JZJ20 JPN20 JFR20 IVV20 ILZ20 ICD20 HSH20 HIL20 GYP20 GOT20 GEX20 FVB20 FLF20 FBJ20 ERN20 EHR20 DXV20 DNZ20 DED20 CUH20 CKL20 CAP20 BQT20 BGX20 AXB20 ANF20 ADJ20 TN20 JR20 WWD20 WMH20 WCL20 VSP20 VIT20 UYX20 AG20 UPB23 UFF23 TVJ23 TLN23 TBR23 SRV23 SHZ23 RYD23 ROH23 REL23 QUP23 QKT23 QAX23 PRB23 PHF23 OXJ23 ONN23 ODR23 NTV23 NJZ23 NAD23 MQH23 MGL23 LWP23 LMT23 LCX23 KTB23 KJF23 JZJ23 JPN23 JFR23 IVV23 ILZ23 ICD23 HSH23 HIL23 GYP23 GOT23 GEX23 FVB23 FLF23 FBJ23 ERN23 EHR23 DXV23 DNZ23 DED23 CUH23 CKL23 CAP23 BQT23 BGX23 AXB23 ANF23 ADJ23 TN23 JR23 WWD23 WMH23 WCL23 VSP23 VIT23 UYX23 AG23 UPB27 UFF27 TVJ27 TLN27 TBR27 SRV27 SHZ27 RYD27 ROH27 REL27 QUP27 QKT27 QAX27 PRB27 PHF27 OXJ27 ONN27 ODR27 NTV27 NJZ27 NAD27 MQH27 MGL27 LWP27 LMT27 LCX27 KTB27 KJF27 JZJ27 JPN27 JFR27 IVV27 ILZ27 ICD27 HSH27 HIL27 GYP27 GOT27 GEX27 FVB27 FLF27 FBJ27 ERN27 EHR27 DXV27 DNZ27 DED27 CUH27 CKL27 CAP27 BQT27 BGX27 AXB27 ANF27 ADJ27 TN27 JR27 WWD27 WMH27 WCL27 VSP27 VIT27 UYX27 AG27 UPB30 UFF30 TVJ30 TLN30 TBR30 SRV30 SHZ30 RYD30 ROH30 REL30 QUP30 QKT30 QAX30 PRB30 PHF30 OXJ30 ONN30 ODR30 NTV30 NJZ30 NAD30 MQH30 MGL30 LWP30 LMT30 LCX30 KTB30 KJF30 JZJ30 JPN30 JFR30 IVV30 ILZ30 ICD30 HSH30 HIL30 GYP30 GOT30 GEX30 FVB30 FLF30 FBJ30 ERN30 EHR30 DXV30 DNZ30 DED30 CUH30 CKL30 CAP30 BQT30 BGX30 AXB30 ANF30 ADJ30 TN30 JR30 WWD30 WMH30 WCL30 VSP30 VIT30 UYX30 VIR83:VIR87 UYT88 VIP88 UOX88 UFB88 TVF88 TLJ88 TBN88 SRR88 SHV88 RXZ88 ROD88 REH88 QUL88 QKP88 QAT88 PQX88 PHB88 OXF88 ONJ88 ODN88 NTR88 NJV88 MZZ88 MQD88 MGH88 LWL88 LMP88 LCT88 KSX88 KJB88 JZF88 JPJ88 JFN88 IVR88 ILV88 IBZ88 HSD88 HIH88 GYL88 GOP88 GET88 FUX88 FLB88 FBF88 ERJ88 EHN88 DXR88 DNV88 DDZ88 CUD88 CKH88 CAL88 BQP88 BGT88 AWX88 ANB88 ADF88 TJ88 JN88 WVZ88 WMD88 WCH88 WMJ139 JR140 WWD140 WMH140 WCL140 VSP140 VIT140 UYX140 UPB140 UFF140 TVJ140 TLN140 TBR140 SRV140 SHZ140 RYD140 ROH140 REL140 QUP140 QKT140 QAX140 PRB140 PHF140 OXJ140 ONN140 ODR140 NTV140 NJZ140 NAD140 MQH140 MGL140 LWP140 LMT140 LCX140 KTB140 KJF140 JZJ140 JPN140 JFR140 IVV140 ILZ140 ICD140 HSH140 HIL140 GYP140 GOT140 GEX140 FVB140 FLF140 FBJ140 ERN140 EHR140 DXV140 DNZ140 DED140 CUH140 CKL140 CAP140 BQT140 BGX140 AXB140 ANF140 ADJ140 TN140 AJ109 AN109 AJ111 AN111 AF145 AN145:AN146 TLB55 TBF55 TUX55 UET55 UOP55 UYL55 VIH55 VSD55 WBZ55 WLV55 WVR55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SQZ56 TKR56 TAV56 TUN56 UEJ56 UOF56 UYB56 VHX56 VRT56 WBP56 WLL56 WVH56 IV56 SR56 ACN56 AMJ56 AWF56 BGB56 BPX56 BZT56 CJP56 CTL56 DDH56 DND56 DWZ56 EGV56 EQR56 FAN56 FKJ56 FUF56 GEB56 GNX56 GXT56 HHP56 HRL56 IBH56 ILD56 IUZ56 JEV56 JOR56 JYN56 KIJ56 KSF56 LCB56 LLX56 LVT56 MFP56 MPL56 MZH56 NJD56 NSZ56 OCV56 OMR56 OWN56 PGJ56 PQF56 QAB56 QJX56 QTT56 RDP56 RNL56 RXH56 SHD56 SRJ57 TLB57 TBF57 TUX57 UET57 UOP57 UYL57 VIH57 VSD57 WBZ57 WLV57 WVR57 JF57 TB57 ACX57 AMT57 AWP57 BGL57 BQH57 CAD57 CJZ57 CTV57 DDR57 DNN57 DXJ57 EHF57 ERB57 FAX57 FKT57 FUP57 GEL57 GOH57 GYD57 HHZ57 HRV57 IBR57 ILN57 IVJ57 JFF57 JPB57 JYX57 KIT57 KSP57 LCL57 LMH57 LWD57 MFZ57 MPV57 MZR57 NJN57 NTJ57 ODF57 ONB57 OWX57 PGT57 PQP57 QAL57 QKH57 QUD57 RDZ57 RNV57 RXR57 SHN57 SQZ58 TKR58 TAV58 TUN58 UEJ58 UOF58 UYB58 VHX58 VRT58 WBP58 WLL58 WVH58 IV58 SR58 ACN58 AMJ58 AWF58 BGB58 BPX58 BZT58 CJP58 CTL58 DDH58 DND58 DWZ58 EGV58 EQR58 FAN58 FKJ58 FUF58 GEB58 GNX58 GXT58 HHP58 HRL58 IBH58 ILD58 IUZ58 JEV58 JOR58 JYN58 KIJ58 KSF58 LCB58 LLX58 LVT58 MFP58 MPL58 MZH58 NJD58 NSZ58 OCV58 OMR58 OWN58 PGJ58 PQF58 QAB58 QJX58 QTT58 RDP58 RNL58 RXH58 SHD58 SHN59 SRJ59 TLB59 TBF59 TUX59 UET59 UOP59 UYL59 VIH59 VSD59 WBZ59 WLV59 WVR59 JF59 TB59 ACX59 AMT59 AWP59 BGL59 BQH59 CAD59 CJZ59 CTV59 DDR59 DNN59 DXJ59 EHF59 ERB59 FAX59 FKT59 FUP59 GEL59 GOH59 GYD59 HHZ59 HRV59 IBR59 ILN59 IVJ59 JFF59 JPB59 JYX59 KIT59 KSP59 LCL59 LMH59 LWD59 MFZ59 MPV59 MZR59 NJN59 NTJ59 ODF59 ONB59 OWX59 PGT59 PQP59 QAL59 QKH59 QUD59 RDZ59 RNV59 RXR59 SQZ60 TKR60 TAV60 TUN60 UEJ60 UOF60 UYB60 VHX60 VRT60 WBP60 WLL60 WVH60 IV60 SR60 ACN60 AMJ60 AWF60 BGB60 BPX60 BZT60 CJP60 CTL60 DDH60 DND60 DWZ60 EGV60 EQR60 FAN60 FKJ60 FUF60 GEB60 GNX60 GXT60 HHP60 HRL60 IBH60 ILD60 IUZ60 JEV60 JOR60 JYN60 KIJ60 KSF60 LCB60 LLX60 LVT60 MFP60 MPL60 MZH60 NJD60 NSZ60 OCV60 OMR60 OWN60 PGJ60 PQF60 QAB60 QJX60 QTT60 RDP60 RNL60 RXH60 SHD60 RXR61:RXR62 SHN61:SHN62 SRJ61:SRJ62 TLB61:TLB62 TBF61:TBF62 TUX61:TUX62 UET61:UET62 UOP61:UOP62 UYL61:UYL62 VIH61:VIH62 VSD61:VSD62 WBZ61:WBZ62 WLV61:WLV62 WVR61:WVR62 JF61:JF62 TB61:TB62 ACX61:ACX62 AMT61:AMT62 AWP61:AWP62 BGL61:BGL62 BQH61:BQH62 CAD61:CAD62 CJZ61:CJZ62 CTV61:CTV62 DDR61:DDR62 DNN61:DNN62 DXJ61:DXJ62 EHF61:EHF62 ERB61:ERB62 FAX61:FAX62 FKT61:FKT62 FUP61:FUP62 GEL61:GEL62 GOH61:GOH62 GYD61:GYD62 HHZ61:HHZ62 HRV61:HRV62 IBR61:IBR62 ILN61:ILN62 IVJ61:IVJ62 JFF61:JFF62 JPB61:JPB62 JYX61:JYX62 KIT61:KIT62 KSP61:KSP62 LCL61:LCL62 LMH61:LMH62 LWD61:LWD62 MFZ61:MFZ62 MPV61:MPV62 MZR61:MZR62 NJN61:NJN62 NTJ61:NTJ62 ODF61:ODF62 ONB61:ONB62 OWX61:OWX62 PGT61:PGT62 PQP61:PQP62 QAL61:QAL62 QKH61:QKH62 QUD61:QUD62 RDZ61:RDZ62 RNV61:RNV62 SQZ63 TKR63 TAV63 TUN63 UEJ63 UOF63 UYB63 VHX63 VRT63 WBP63 WLL63 WVH63 IV63 SR63 ACN63 AMJ63 AWF63 BGB63 BPX63 BZT63 CJP63 CTL63 DDH63 DND63 DWZ63 EGV63 EQR63 FAN63 FKJ63 FUF63 GEB63 GNX63 GXT63 HHP63 HRL63 IBH63 ILD63 IUZ63 JEV63 JOR63 JYN63 KIJ63 KSF63 LCB63 LLX63 LVT63 MFP63 MPL63 MZH63 NJD63 NSZ63 OCV63 OMR63 OWN63 PGJ63 PQF63 QAB63 QJX63 QTT63 RDP63 RNL63 RXH63 SHD63 RNV64 RXR64 SHN64 SRJ64 TLB64 TBF64 TUX64 UET64 UOP64 UYL64 VIH64 VSD64 WBZ64 WLV64 WVR64 JF64 TB64 ACX64 AMT64 AWP64 BGL64 BQH64 CAD64 CJZ64 CTV64 DDR64 DNN64 DXJ64 EHF64 ERB64 FAX64 FKT64 FUP64 GEL64 GOH64 GYD64 HHZ64 HRV64 IBR64 ILN64 IVJ64 JFF64 JPB64 JYX64 KIT64 KSP64 LCL64 LMH64 LWD64 MFZ64 MPV64 MZR64 NJN64 NTJ64 ODF64 ONB64 OWX64 PGT64 PQP64 QAL64 QKH64 QUD64 RDZ64 SQZ65 TKR65 TAV65 TUN65 UEJ65 UOF65 UYB65 VHX65 VRT65 WBP65 WLL65 WVH65 IV65 SR65 ACN65 AMJ65 AWF65 BGB65 BPX65 BZT65 CJP65 CTL65 DDH65 DND65 DWZ65 EGV65 EQR65 FAN65 FKJ65 FUF65 GEB65 GNX65 GXT65 HHP65 HRL65 IBH65 ILD65 IUZ65 JEV65 JOR65 JYN65 KIJ65 KSF65 LCB65 LLX65 LVT65 MFP65 MPL65 MZH65 NJD65 NSZ65 OCV65 OMR65 OWN65 PGJ65 PQF65 QAB65 QJX65 QTT65 RDP65 RNL65 RXH65 SHD65 RDZ66 RNV66 RXR66 SHN66 SRJ66 TLB66 TBF66 TUX66 UET66 UOP66 UYL66 VIH66 VSD66 WBZ66 WLV66 WVR66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SQZ67 TKR67 TAV67 TUN67 UEJ67 UOF67 UYB67 VHX67 VRT67 WBP67 WLL67 WVH67 IV67 SR67 ACN67 AMJ67 AWF67 BGB67 BPX67 BZT67 CJP67 CTL67 DDH67 DND67 DWZ67 EGV67 EQR67 FAN67 FKJ67 FUF67 GEB67 GNX67 GXT67 HHP67 HRL67 IBH67 ILD67 IUZ67 JEV67 JOR67 JYN67 KIJ67 KSF67 LCB67 LLX67 LVT67 MFP67 MPL67 MZH67 NJD67 NSZ67 OCV67 OMR67 OWN67 PGJ67 PQF67 QAB67 QJX67 QTT67 RDP67 RNL67 RXH67 SHD67 QUD68 RDZ68 RNV68 RXR68 SHN68 SRJ68 TLB68 TBF68 TUX68 UET68 UOP68 UYL68 VIH68 VSD68 WBZ68 WLV68 WVR68 JF68 TB68 ACX68 AMT68 AWP68 BGL68 BQH68 CAD68 CJZ68 CTV68 DDR68 DNN68 DXJ68 EHF68 ERB68 FAX68 FKT68 FUP68 GEL68 GOH68 GYD68 HHZ68 HRV68 IBR68 ILN68 IVJ68 JFF68 JPB68 JYX68 KIT68 KSP68 LCL68 LMH68 LWD68 MFZ68 MPV68 MZR68 NJN68 NTJ68 ODF68 ONB68 OWX68 PGT68 PQP68 QAL68 QKH68 SQZ69 TKR69 TAV69 TUN69 UEJ69 UOF69 UYB69 VHX69 VRT69 WBP69 WLL69 WVH69 IV69 SR69 ACN69 AMJ69 AWF69 BGB69 BPX69 BZT69 CJP69 CTL69 DDH69 DND69 DWZ69 EGV69 EQR69 FAN69 FKJ69 FUF69 GEB69 GNX69 GXT69 HHP69 HRL69 IBH69 ILD69 IUZ69 JEV69 JOR69 JYN69 KIJ69 KSF69 LCB69 LLX69 LVT69 MFP69 MPL69 MZH69 NJD69 NSZ69 OCV69 OMR69 OWN69 PGJ69 PQF69 QAB69 QJX69 QTT69 RDP69 RNL69 RXH69 SHD69 QKH70 QUD70 RDZ70 RNV70 RXR70 SHN70 SRJ70 TLB70 TBF70 TUX70 UET70 UOP70 UYL70 VIH70 VSD70 WBZ70 WLV70 WVR70 JF70 TB70 ACX70 AMT70 AWP70 BGL70 BQH70 CAD70 CJZ70 CTV70 DDR70 DNN70 DXJ70 EHF70 ERB70 FAX70 FKT70 FUP70 GEL70 GOH70 GYD70 HHZ70 HRV70 IBR70 ILN70 IVJ70 JFF70 JPB70 JYX70 KIT70 KSP70 LCL70 LMH70 LWD70 MFZ70 MPV70 MZR70 NJN70 NTJ70 ODF70 ONB70 OWX70 PGT70 PQP70 QAL70 SQZ71 TKR71 TAV71 TUN71 UEJ71 UOF71 UYB71 VHX71 VRT71 WBP71 WLL71 WVH71 IV71 SR71 ACN71 AMJ71 AWF71 BGB71 BPX71 BZT71 CJP71 CTL71 DDH71 DND71 DWZ71 EGV71 EQR71 FAN71 FKJ71 FUF71 GEB71 GNX71 GXT71 HHP71 HRL71 IBH71 ILD71 IUZ71 JEV71 JOR71 JYN71 KIJ71 KSF71 LCB71 LLX71 LVT71 MFP71 MPL71 MZH71 NJD71 NSZ71 OCV71 OMR71 OWN71 PGJ71 PQF71 QAB71 QJX71 QTT71 RDP71 RNL71 RXH71 SHD71 QAL72 QKH72 QUD72 RDZ72 RNV72 RXR72 SHN72 SRJ72 TLB72 TBF72 TUX72 UET72 UOP72 UYL72 VIH72 VSD72 WBZ72 WLV72 WVR72 JF72 TB72 ACX72 AMT72 AWP72 BGL72 BQH72 CAD72 CJZ72 CTV72 DDR72 DNN72 DXJ72 EHF72 ERB72 FAX72 FKT72 FUP72 GEL72 GOH72 GYD72 HHZ72 HRV72 IBR72 ILN72 IVJ72 JFF72 JPB72 JYX72 KIT72 KSP72 LCL72 LMH72 LWD72 MFZ72 MPV72 MZR72 NJN72 NTJ72 ODF72 ONB72 OWX72 PGT72 PQP72 SQZ73 TKR73 TAV73 TUN73 UEJ73 UOF73 UYB73 VHX73 VRT73 WBP73 WLL73 WVH73 IV73 SR73 ACN73 AMJ73 AWF73 BGB73 BPX73 BZT73 CJP73 CTL73 DDH73 DND73 DWZ73 EGV73 EQR73 FAN73 FKJ73 FUF73 GEB73 GNX73 GXT73 HHP73 HRL73 IBH73 ILD73 IUZ73 JEV73 JOR73 JYN73 KIJ73 KSF73 LCB73 LLX73 LVT73 MFP73 MPL73 MZH73 NJD73 NSZ73 OCV73 OMR73 OWN73 PGJ73 PQF73 QAB73 QJX73 QTT73 RDP73 RNL73 RXH73 SHD73 PQP74 QAL74 QKH74 QUD74 RDZ74 RNV74 RXR74 SHN74 SRJ74 TLB74 TBF74 TUX74 UET74 UOP74 UYL74 VIH74 VSD74 WBZ74 WLV74 WVR74 JF74 TB74 ACX74 AMT74 AWP74 BGL74 BQH74 CAD74 CJZ74 CTV74 DDR74 DNN74 DXJ74 EHF74 ERB74 FAX74 FKT74 FUP74 GEL74 GOH74 GYD74 HHZ74 HRV74 IBR74 ILN74 IVJ74 JFF74 JPB74 JYX74 KIT74 KSP74 LCL74 LMH74 LWD74 MFZ74 MPV74 MZR74 NJN74 NTJ74 ODF74 ONB74 OWX74 PGT74 SQZ75 TKR75 TAV75 TUN75 UEJ75 UOF75 UYB75 VHX75 VRT75 WBP75 WLL75 WVH75 IV75 SR75 ACN75 AMJ75 AWF75 BGB75 BPX75 BZT75 CJP75 CTL75 DDH75 DND75 DWZ75 EGV75 EQR75 FAN75 FKJ75 FUF75 GEB75 GNX75 GXT75 HHP75 HRL75 IBH75 ILD75 IUZ75 JEV75 JOR75 JYN75 KIJ75 KSF75 LCB75 LLX75 LVT75 MFP75 MPL75 MZH75 NJD75 NSZ75 OCV75 OMR75 OWN75 PGJ75 PQF75 QAB75 QJX75 QTT75 RDP75 RNL75 RXH75 SHD75 OWX76 TKR77 TAV77 TUN77 UEJ77 UOF77 UYB77 VHX77 VRT77 WBP77 WLL77 WVH77 IV77 SR77 ACN77 AMJ77 AWF77 BGB77 BPX77 BZT77 CJP77 CTL77 DDH77 DND77 DWZ77 EGV77 EQR77 FAN77 FKJ77 FUF77 GEB77 GNX77 GXT77 HHP77 HRL77 IBH77 ILD77 IUZ77 JEV77 JOR77 JYN77 KIJ77 KSF77 LCB77 LLX77 LVT77 MFP77 MPL77 MZH77 NJD77 NSZ77 OCV77 OMR77 OWN77 PGJ77 PQF77 QAB77 QJX77 QTT77 RDP77 RNL77 RXH77 SHD77 WVU90 WLY90 WCC90 VSG90 VIK90 UYO90 UOS90 UEW90 TVA90 TLE90 TBI90 SRM90 SHQ90 RXU90 RNY90 REC90 QUG90 QKK90 QAO90 PQS90 PGW90 OXA90 ONE90 ODI90 NTM90 NJQ90 MZU90 MPY90 MGC90 LWG90 LMK90 LCO90 KSS90 KIW90 JZA90 JPE90 JFI90 IVM90 ILQ90 IBU90 HRY90 HIC90 GYG90 GOK90 GEO90 FUS90 FKW90 FBA90 ERE90 EHI90 DXM90 DNQ90 DDU90 CTY90 CKC90 CAG90 BQK90 BGO90 AWS90 AMW90 ADA90 TE90 JI90 AF89:AF90 UYI91 VIE91 UOM91 UEQ91 TUU91 TKY91 TBC91 SRG91 SHK91 RXO91 RNS91 RDW91 QUA91 QKE91 QAI91 PQM91 PGQ91 OWU91 OMY91 ODC91 NTG91 NJK91 MZO91 MPS91 MFW91 LWA91 LME91 LCI91 KSM91 KIQ91 JYU91 JOY91 JFC91 IVG91 ILK91 IBO91 HRS91 HHW91 GYA91 GOE91 GEI91 FUM91 FKQ91 FAU91 EQY91 EHC91 DXG91 DNK91 DDO91 CTS91 CJW91 CAA91 BQE91 BGI91 AWM91 AMQ91 ACU91 SY91 JC91 WVO91 WLS91 WBW91 VSA91 ANC97 CAM97 CKI97 AWY97 CUE97 BGU97 DEA97 BQQ97 DNW97 DXS97 EHO97 ERK97 FBG97 FLC97 FUY97 GEU97 GOQ97 GYM97 HII97 HSE97 ICA97 ILW97 IVS97 JFO97 JPK97 JZG97 KJC97 KSY97 LCU97 LMQ97 LWM97 MGI97 MQE97 NAA97 NJW97 NTS97 ODO97 ONK97 OXG97 PHC97 PQY97 QAU97 QKQ97 QUM97 REI97 ROE97 RYA97 SHW97 SRS97 TBO97 TLK97 TVG97 UFC97 UOY97 UYU97 VIQ97 VSM97 WCI97 WME97 WWA97 JO97 TK97 ADG97 ANC99 CAM99 CKI99 AWY99 CUE99 BGU99 DEA99 BQQ99 DNW99 DXS99 EHO99 ERK99 FBG99 FLC99 FUY99 GEU99 GOQ99 GYM99 HII99 HSE99 ICA99 ILW99 IVS99 JFO99 JPK99 JZG99 KJC99 KSY99 LCU99 LMQ99 LWM99 MGI99 MQE99 NAA99 NJW99 NTS99 ODO99 ONK99 OXG99 PHC99 PQY99 QAU99 QKQ99 QUM99 REI99 ROE99 RYA99 SHW99 SRS99 TBO99 TLK99 TVG99 UFC99 UOY99 UYU99 VIQ99 VSM99 WCI99 WME99 WWA99 JO99 TK99 ADG99 ANC101 CAM101 CKI101 AWY101 CUE101 BGU101 DEA101 BQQ101 DNW101 DXS101 EHO101 ERK101 FBG101 FLC101 FUY101 GEU101 GOQ101 GYM101 HII101 HSE101 ICA101 ILW101 IVS101 JFO101 JPK101 JZG101 KJC101 KSY101 LCU101 LMQ101 LWM101 MGI101 MQE101 NAA101 NJW101 NTS101 ODO101 ONK101 OXG101 PHC101 PQY101 QAU101 QKQ101 QUM101 REI101 ROE101 RYA101 SHW101 SRS101 TBO101 TLK101 TVG101 UFC101 UOY101 UYU101 VIQ101 VSM101 WCI101 WME101 WWA101 JO101 TK101 ADG101 ANC103 CAM103 CKI103 AWY103 CUE103 BGU103 DEA103 BQQ103 DNW103 DXS103 EHO103 ERK103 FBG103 FLC103 FUY103 GEU103 GOQ103 GYM103 HII103 HSE103 ICA103 ILW103 IVS103 JFO103 JPK103 JZG103 KJC103 KSY103 LCU103 LMQ103 LWM103 MGI103 MQE103 NAA103 NJW103 NTS103 ODO103 ONK103 OXG103 PHC103 PQY103 QAU103 QKQ103 QUM103 REI103 ROE103 RYA103 SHW103 SRS103 TBO103 TLK103 TVG103 UFC103 UOY103 UYU103 VIQ103 VSM103 WCI103 WME103 WWA103 JO103 TK103 ADG103 ANC105 CAM105 CKI105 AWY105 CUE105 BGU105 DEA105 BQQ105 DNW105 DXS105 EHO105 ERK105 FBG105 FLC105 FUY105 GEU105 GOQ105 GYM105 HII105 HSE105 ICA105 ILW105 IVS105 JFO105 JPK105 JZG105 KJC105 KSY105 LCU105 LMQ105 LWM105 MGI105 MQE105 NAA105 NJW105 NTS105 ODO105 ONK105 OXG105 PHC105 PQY105 QAU105 QKQ105 QUM105 REI105 ROE105 RYA105 SHW105 SRS105 TBO105 TLK105 TVG105 UFC105 UOY105 UYU105 VIQ105 VSM105 WCI105 WME105 WWA105 JO105 TK105 AJ134:AJ135 ANC135 CAM135 CKI135 AWY135 CUE135 BGU135 DEA135 BQQ135 DNW135 DXS135 EHO135 ERK135 FBG135 FLC135 FUY135 GEU135 GOQ135 GYM135 HII135 HSE135 ICA135 ILW135 IVS135 JFO135 JPK135 JZG135 KJC135 KSY135 LCU135 LMQ135 LWM135 MGI135 MQE135 NAA135 NJW135 NTS135 ODO135 ONK135 OXG135 PHC135 PQY135 QAU135 QKQ135 QUM135 REI135 ROE135 RYA135 SHW135 SRS135 TBO135 TLK135 TVG135 UFC135 UOY135 UYU135 VIQ135 VSM135 WCI135 WME135 WWA135 JO135 TK135 ADG135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ДПЗ 19-23 с 2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Бердиева Светлана Муратовна</cp:lastModifiedBy>
  <dcterms:created xsi:type="dcterms:W3CDTF">2017-05-02T05:10:22Z</dcterms:created>
  <dcterms:modified xsi:type="dcterms:W3CDTF">2019-01-29T06:27:26Z</dcterms:modified>
</cp:coreProperties>
</file>