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Кадыров Мурат Абугалиевич" algorithmName="SHA-512" hashValue="nh2d4tA9+4s7VV7UNufgqZLSbCpWMkdlt8p7hNCxwuXOQVENMYgVnseMKpm/ZXV5ixOWdZSbq69oCppnL+q1Zg==" saltValue="qlTM/hniKyznT+3NLJUzQQ==" spinCount="100000"/>
  <workbookPr/>
  <mc:AlternateContent xmlns:mc="http://schemas.openxmlformats.org/markup-compatibility/2006">
    <mc:Choice Requires="x15">
      <x15ac:absPath xmlns:x15ac="http://schemas.microsoft.com/office/spreadsheetml/2010/11/ac" url="J:\1. ПЛАН ЗАКУПОК\Долгосрочный\"/>
    </mc:Choice>
  </mc:AlternateContent>
  <bookViews>
    <workbookView xWindow="0" yWindow="0" windowWidth="28800" windowHeight="12435"/>
  </bookViews>
  <sheets>
    <sheet name="ДПЗ 19-23 с 2 изм.и доп" sheetId="3" r:id="rId1"/>
  </sheets>
  <externalReferences>
    <externalReference r:id="rId2"/>
    <externalReference r:id="rId3"/>
    <externalReference r:id="rId4"/>
  </externalReferences>
  <definedNames>
    <definedName name="_xlnm._FilterDatabase" localSheetId="0" hidden="1">'ДПЗ 19-23 с 2 изм.и доп'!$A$9:$WXN$265</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265" i="3" l="1"/>
  <c r="AY265" i="3"/>
  <c r="AZ264" i="3"/>
  <c r="AY264" i="3"/>
  <c r="AZ137" i="3"/>
  <c r="AY137" i="3"/>
  <c r="AZ110" i="3"/>
  <c r="AY110" i="3"/>
  <c r="AY263" i="3"/>
  <c r="AK263" i="3"/>
  <c r="AG263" i="3"/>
  <c r="AZ263" i="3" s="1"/>
  <c r="AY216" i="3"/>
  <c r="AZ216" i="3" s="1"/>
  <c r="AG216" i="3"/>
  <c r="AZ212" i="3"/>
  <c r="AY212" i="3"/>
  <c r="AG212" i="3"/>
  <c r="AY208" i="3"/>
  <c r="AZ208" i="3" s="1"/>
  <c r="AG208" i="3"/>
  <c r="AY204" i="3"/>
  <c r="AZ204" i="3" s="1"/>
  <c r="AG204" i="3"/>
  <c r="AY135" i="3"/>
  <c r="AZ135" i="3" s="1"/>
  <c r="AK135" i="3"/>
  <c r="AG135" i="3"/>
  <c r="AX67" i="3"/>
  <c r="AJ67" i="3"/>
  <c r="AY67" i="3" s="1"/>
  <c r="AK67" i="3" l="1"/>
  <c r="AZ67" i="3" s="1"/>
  <c r="AY262" i="3"/>
  <c r="AK262" i="3"/>
  <c r="AG262" i="3"/>
  <c r="AY136" i="3"/>
  <c r="AK136" i="3"/>
  <c r="AG136" i="3"/>
  <c r="AK134" i="3"/>
  <c r="AG134" i="3"/>
  <c r="AZ136" i="3" l="1"/>
  <c r="AZ262" i="3"/>
  <c r="AX72" i="3"/>
  <c r="AN72" i="3"/>
  <c r="AJ72" i="3"/>
  <c r="AK72" i="3" s="1"/>
  <c r="AF72" i="3"/>
  <c r="AG72" i="3" s="1"/>
  <c r="AX92" i="3"/>
  <c r="AN92" i="3"/>
  <c r="AJ92" i="3"/>
  <c r="AK92" i="3" s="1"/>
  <c r="AF92" i="3"/>
  <c r="AG92" i="3" s="1"/>
  <c r="AF93" i="3"/>
  <c r="AG93" i="3" s="1"/>
  <c r="AJ93" i="3"/>
  <c r="AK93" i="3" s="1"/>
  <c r="AN93" i="3"/>
  <c r="AO93" i="3" s="1"/>
  <c r="AR93" i="3"/>
  <c r="AS93" i="3"/>
  <c r="AV93" i="3"/>
  <c r="AW93" i="3" s="1"/>
  <c r="AX93" i="3"/>
  <c r="AY72" i="3" l="1"/>
  <c r="AY92" i="3"/>
  <c r="AO72" i="3"/>
  <c r="AZ72" i="3" s="1"/>
  <c r="AO92" i="3"/>
  <c r="AZ92" i="3" s="1"/>
  <c r="AZ260" i="3"/>
  <c r="AW260" i="3"/>
  <c r="AS260" i="3"/>
  <c r="AO260" i="3"/>
  <c r="AK260" i="3"/>
  <c r="AG260" i="3"/>
  <c r="AY190" i="3"/>
  <c r="AZ190" i="3" s="1"/>
  <c r="AG190" i="3"/>
  <c r="AZ241" i="3"/>
  <c r="AW241" i="3"/>
  <c r="AS241" i="3"/>
  <c r="AO241" i="3"/>
  <c r="AK241" i="3"/>
  <c r="AG241" i="3"/>
  <c r="AZ238" i="3"/>
  <c r="AW238" i="3"/>
  <c r="AS238" i="3"/>
  <c r="AO238" i="3"/>
  <c r="AK238" i="3"/>
  <c r="AG238" i="3"/>
  <c r="AZ235" i="3"/>
  <c r="AW235" i="3"/>
  <c r="AS235" i="3"/>
  <c r="AO235" i="3"/>
  <c r="AK235" i="3"/>
  <c r="AG235" i="3"/>
  <c r="AZ232" i="3"/>
  <c r="AW232" i="3"/>
  <c r="AS232" i="3"/>
  <c r="AO232" i="3"/>
  <c r="AK232" i="3"/>
  <c r="AG232" i="3"/>
  <c r="AY230" i="3"/>
  <c r="AZ230" i="3" s="1"/>
  <c r="AW230" i="3"/>
  <c r="AS230" i="3"/>
  <c r="AO230" i="3"/>
  <c r="AK230" i="3"/>
  <c r="AG230" i="3"/>
  <c r="AY228" i="3"/>
  <c r="AZ228" i="3" s="1"/>
  <c r="AW228" i="3"/>
  <c r="AS228" i="3"/>
  <c r="AO228" i="3"/>
  <c r="AK228" i="3"/>
  <c r="AG228" i="3"/>
  <c r="AY226" i="3"/>
  <c r="AZ226" i="3" s="1"/>
  <c r="AW226" i="3"/>
  <c r="AS226" i="3"/>
  <c r="AO226" i="3"/>
  <c r="AK226" i="3"/>
  <c r="AG226" i="3"/>
  <c r="AY224" i="3"/>
  <c r="AZ224" i="3" s="1"/>
  <c r="AW224" i="3"/>
  <c r="AS224" i="3"/>
  <c r="AO224" i="3"/>
  <c r="AK224" i="3"/>
  <c r="AG224" i="3"/>
  <c r="AZ221" i="3"/>
  <c r="AW221" i="3"/>
  <c r="AS221" i="3"/>
  <c r="AO221" i="3"/>
  <c r="AK221" i="3"/>
  <c r="AG221" i="3"/>
  <c r="AZ218" i="3"/>
  <c r="AW218" i="3"/>
  <c r="AS218" i="3"/>
  <c r="AO218" i="3"/>
  <c r="AK218" i="3"/>
  <c r="AG218" i="3"/>
  <c r="AZ214" i="3"/>
  <c r="AW214" i="3"/>
  <c r="AS214" i="3"/>
  <c r="AO214" i="3"/>
  <c r="AK214" i="3"/>
  <c r="AG214" i="3"/>
  <c r="AZ210" i="3"/>
  <c r="AW210" i="3"/>
  <c r="AS210" i="3"/>
  <c r="AO210" i="3"/>
  <c r="AK210" i="3"/>
  <c r="AG210" i="3"/>
  <c r="AZ206" i="3"/>
  <c r="AW206" i="3"/>
  <c r="AS206" i="3"/>
  <c r="AO206" i="3"/>
  <c r="AK206" i="3"/>
  <c r="AG206" i="3"/>
  <c r="AW202" i="3"/>
  <c r="AS202" i="3"/>
  <c r="AO202" i="3"/>
  <c r="AK202" i="3"/>
  <c r="AF202" i="3"/>
  <c r="AG202" i="3" s="1"/>
  <c r="AX17" i="3"/>
  <c r="AV17" i="3"/>
  <c r="AW17" i="3" s="1"/>
  <c r="AR17" i="3"/>
  <c r="AS17" i="3" s="1"/>
  <c r="AN17" i="3"/>
  <c r="AJ17" i="3"/>
  <c r="AK17" i="3" s="1"/>
  <c r="AF17" i="3"/>
  <c r="AG17" i="3" s="1"/>
  <c r="AX14" i="3"/>
  <c r="AV14" i="3"/>
  <c r="AW14" i="3" s="1"/>
  <c r="AR14" i="3"/>
  <c r="AS14" i="3" s="1"/>
  <c r="AN14" i="3"/>
  <c r="AO14" i="3" s="1"/>
  <c r="AJ14" i="3"/>
  <c r="AK14" i="3" s="1"/>
  <c r="AF14" i="3"/>
  <c r="AG14" i="3" s="1"/>
  <c r="AZ132" i="3"/>
  <c r="AK132" i="3"/>
  <c r="AG132" i="3"/>
  <c r="AX109" i="3"/>
  <c r="AN109" i="3"/>
  <c r="AO109" i="3" s="1"/>
  <c r="AJ109" i="3"/>
  <c r="AK109" i="3" s="1"/>
  <c r="AF109" i="3"/>
  <c r="AG109" i="3" s="1"/>
  <c r="AX108" i="3"/>
  <c r="AN108" i="3"/>
  <c r="AO108" i="3" s="1"/>
  <c r="AJ108" i="3"/>
  <c r="AF108" i="3"/>
  <c r="AG108" i="3" s="1"/>
  <c r="AX104" i="3"/>
  <c r="AN104" i="3"/>
  <c r="AO104" i="3" s="1"/>
  <c r="AJ104" i="3"/>
  <c r="AK104" i="3" s="1"/>
  <c r="AF104" i="3"/>
  <c r="AG104" i="3" s="1"/>
  <c r="AX91" i="3"/>
  <c r="AN91" i="3"/>
  <c r="AJ91" i="3"/>
  <c r="AK91" i="3" s="1"/>
  <c r="AF91" i="3"/>
  <c r="AG91" i="3" s="1"/>
  <c r="AX96" i="3"/>
  <c r="AN96" i="3"/>
  <c r="AJ96" i="3"/>
  <c r="AK96" i="3" s="1"/>
  <c r="AF96" i="3"/>
  <c r="AG96" i="3" s="1"/>
  <c r="AX87" i="3"/>
  <c r="AN87" i="3"/>
  <c r="AJ87" i="3"/>
  <c r="AK87" i="3" s="1"/>
  <c r="AF87" i="3"/>
  <c r="AG87" i="3" s="1"/>
  <c r="AX100" i="3"/>
  <c r="AN100" i="3"/>
  <c r="AJ100" i="3"/>
  <c r="AK100" i="3" s="1"/>
  <c r="AF100" i="3"/>
  <c r="AG100" i="3" s="1"/>
  <c r="AX76" i="3"/>
  <c r="AN76" i="3"/>
  <c r="AJ76" i="3"/>
  <c r="AK76" i="3" s="1"/>
  <c r="AF76" i="3"/>
  <c r="AG76" i="3" s="1"/>
  <c r="AX71" i="3"/>
  <c r="AN71" i="3"/>
  <c r="AO71" i="3" s="1"/>
  <c r="AJ71" i="3"/>
  <c r="AK71" i="3" s="1"/>
  <c r="AF71" i="3"/>
  <c r="AX66" i="3"/>
  <c r="AN66" i="3"/>
  <c r="AO66" i="3" s="1"/>
  <c r="AJ66" i="3"/>
  <c r="AK66" i="3" s="1"/>
  <c r="AF66" i="3"/>
  <c r="AG66" i="3" s="1"/>
  <c r="AZ202" i="3" l="1"/>
  <c r="AO17" i="3"/>
  <c r="AZ14" i="3"/>
  <c r="AY96" i="3"/>
  <c r="AY87" i="3"/>
  <c r="AY76" i="3"/>
  <c r="AZ104" i="3"/>
  <c r="AY100" i="3"/>
  <c r="AY104" i="3"/>
  <c r="AY108" i="3"/>
  <c r="AZ109" i="3"/>
  <c r="AY109" i="3"/>
  <c r="AK108" i="3"/>
  <c r="AZ108" i="3" s="1"/>
  <c r="AO91" i="3"/>
  <c r="AO96" i="3"/>
  <c r="AZ96" i="3" s="1"/>
  <c r="AO87" i="3"/>
  <c r="AZ87" i="3" s="1"/>
  <c r="AO100" i="3"/>
  <c r="AZ100" i="3" s="1"/>
  <c r="AO76" i="3"/>
  <c r="AZ76" i="3" s="1"/>
  <c r="AG71" i="3"/>
  <c r="AG265" i="3"/>
  <c r="AG264" i="3"/>
  <c r="AZ255" i="3"/>
  <c r="AO255" i="3"/>
  <c r="AK255" i="3"/>
  <c r="AG255" i="3"/>
  <c r="AZ254" i="3"/>
  <c r="AO254" i="3"/>
  <c r="AK254" i="3"/>
  <c r="AG254" i="3"/>
  <c r="AZ253" i="3"/>
  <c r="AO253" i="3"/>
  <c r="AK253" i="3"/>
  <c r="AG253" i="3"/>
  <c r="AZ252" i="3"/>
  <c r="AO252" i="3"/>
  <c r="AK252" i="3"/>
  <c r="AG252" i="3"/>
  <c r="AZ251" i="3"/>
  <c r="AO251" i="3"/>
  <c r="AK251" i="3"/>
  <c r="AG251" i="3"/>
  <c r="AZ250" i="3"/>
  <c r="AO250" i="3"/>
  <c r="AK250" i="3"/>
  <c r="AG250" i="3"/>
  <c r="AZ249" i="3"/>
  <c r="AO249" i="3"/>
  <c r="AK249" i="3"/>
  <c r="AG249" i="3"/>
  <c r="AZ248" i="3"/>
  <c r="AO248" i="3"/>
  <c r="AK248" i="3"/>
  <c r="AG248" i="3"/>
  <c r="AZ247" i="3"/>
  <c r="AO247" i="3"/>
  <c r="AK247" i="3"/>
  <c r="AG247" i="3"/>
  <c r="AZ246" i="3"/>
  <c r="AO246" i="3"/>
  <c r="AK246" i="3"/>
  <c r="AG246" i="3"/>
  <c r="AZ245" i="3"/>
  <c r="AO245" i="3"/>
  <c r="AK245" i="3"/>
  <c r="AG245" i="3"/>
  <c r="AZ244" i="3"/>
  <c r="AO244" i="3"/>
  <c r="AK244" i="3"/>
  <c r="AG244" i="3"/>
  <c r="AZ243" i="3"/>
  <c r="AO243" i="3"/>
  <c r="AK243" i="3"/>
  <c r="AG243" i="3"/>
  <c r="AZ240" i="3"/>
  <c r="AW240" i="3"/>
  <c r="AS240" i="3"/>
  <c r="AO240" i="3"/>
  <c r="AK240" i="3"/>
  <c r="AG240" i="3"/>
  <c r="AZ237" i="3"/>
  <c r="AW237" i="3"/>
  <c r="AS237" i="3"/>
  <c r="AO237" i="3"/>
  <c r="AK237" i="3"/>
  <c r="AG237" i="3"/>
  <c r="AZ234" i="3"/>
  <c r="AW234" i="3"/>
  <c r="AS234" i="3"/>
  <c r="AO234" i="3"/>
  <c r="AK234" i="3"/>
  <c r="AG234" i="3"/>
  <c r="AZ231" i="3"/>
  <c r="AW231" i="3"/>
  <c r="AS231" i="3"/>
  <c r="AO231" i="3"/>
  <c r="AK231" i="3"/>
  <c r="AG231" i="3"/>
  <c r="AZ229" i="3"/>
  <c r="AW229" i="3"/>
  <c r="AS229" i="3"/>
  <c r="AO229" i="3"/>
  <c r="AK229" i="3"/>
  <c r="AG229" i="3"/>
  <c r="AZ227" i="3"/>
  <c r="AW227" i="3"/>
  <c r="AS227" i="3"/>
  <c r="AO227" i="3"/>
  <c r="AK227" i="3"/>
  <c r="AG227" i="3"/>
  <c r="AZ225" i="3"/>
  <c r="AW225" i="3"/>
  <c r="AS225" i="3"/>
  <c r="AO225" i="3"/>
  <c r="AK225" i="3"/>
  <c r="AG225" i="3"/>
  <c r="AZ223" i="3"/>
  <c r="AW223" i="3"/>
  <c r="AS223" i="3"/>
  <c r="AO223" i="3"/>
  <c r="AK223" i="3"/>
  <c r="AG223" i="3"/>
  <c r="AZ220" i="3"/>
  <c r="AW220" i="3"/>
  <c r="AS220" i="3"/>
  <c r="AO220" i="3"/>
  <c r="AK220" i="3"/>
  <c r="AG220" i="3"/>
  <c r="AZ217" i="3"/>
  <c r="AW217" i="3"/>
  <c r="AS217" i="3"/>
  <c r="AO217" i="3"/>
  <c r="AK217" i="3"/>
  <c r="AG217" i="3"/>
  <c r="AZ213" i="3"/>
  <c r="AW213" i="3"/>
  <c r="AS213" i="3"/>
  <c r="AO213" i="3"/>
  <c r="AK213" i="3"/>
  <c r="AG213" i="3"/>
  <c r="AZ209" i="3"/>
  <c r="AW209" i="3"/>
  <c r="AS209" i="3"/>
  <c r="AO209" i="3"/>
  <c r="AK209" i="3"/>
  <c r="AG209" i="3"/>
  <c r="AZ205" i="3"/>
  <c r="AW205" i="3"/>
  <c r="AS205" i="3"/>
  <c r="AO205" i="3"/>
  <c r="AK205" i="3"/>
  <c r="AG205" i="3"/>
  <c r="AZ201" i="3"/>
  <c r="AW201" i="3"/>
  <c r="AS201" i="3"/>
  <c r="AO201" i="3"/>
  <c r="AK201" i="3"/>
  <c r="AG201" i="3"/>
  <c r="AK200" i="3"/>
  <c r="AG200" i="3"/>
  <c r="AK199" i="3"/>
  <c r="AG199" i="3"/>
  <c r="AW198" i="3"/>
  <c r="AS198" i="3"/>
  <c r="AO198" i="3"/>
  <c r="AK198" i="3"/>
  <c r="AG198" i="3"/>
  <c r="AW197" i="3"/>
  <c r="AS197" i="3"/>
  <c r="AO197" i="3"/>
  <c r="AK197" i="3"/>
  <c r="AG197" i="3"/>
  <c r="AK196" i="3"/>
  <c r="AG196" i="3"/>
  <c r="AZ195" i="3"/>
  <c r="AK195" i="3"/>
  <c r="AG195" i="3"/>
  <c r="AK194" i="3"/>
  <c r="AG194" i="3"/>
  <c r="AR192" i="3"/>
  <c r="AS192" i="3" s="1"/>
  <c r="AN192" i="3"/>
  <c r="AO192" i="3" s="1"/>
  <c r="AJ192" i="3"/>
  <c r="AK192" i="3" s="1"/>
  <c r="AF192" i="3"/>
  <c r="AG192" i="3" s="1"/>
  <c r="AN191" i="3"/>
  <c r="AO191" i="3" s="1"/>
  <c r="AJ191" i="3"/>
  <c r="AK191" i="3" s="1"/>
  <c r="AG191" i="3"/>
  <c r="AZ189" i="3"/>
  <c r="AZ188" i="3"/>
  <c r="AO188" i="3"/>
  <c r="AK188" i="3"/>
  <c r="AG188" i="3"/>
  <c r="AZ187" i="3"/>
  <c r="AO187" i="3"/>
  <c r="AK187" i="3"/>
  <c r="AG187" i="3"/>
  <c r="AY181" i="3"/>
  <c r="AZ181" i="3" s="1"/>
  <c r="AO181" i="3"/>
  <c r="AK181" i="3"/>
  <c r="AG181" i="3"/>
  <c r="AO180" i="3"/>
  <c r="AK180" i="3"/>
  <c r="AG180" i="3"/>
  <c r="AY179" i="3"/>
  <c r="AZ179" i="3" s="1"/>
  <c r="AO179" i="3"/>
  <c r="AK179" i="3"/>
  <c r="AG179" i="3"/>
  <c r="AZ178" i="3"/>
  <c r="AO178" i="3"/>
  <c r="AK178" i="3"/>
  <c r="AG178" i="3"/>
  <c r="AO177" i="3"/>
  <c r="AK177" i="3"/>
  <c r="AG177" i="3"/>
  <c r="AY176" i="3"/>
  <c r="AZ176" i="3" s="1"/>
  <c r="AO176" i="3"/>
  <c r="AK176" i="3"/>
  <c r="AG176" i="3"/>
  <c r="AZ175" i="3"/>
  <c r="AO175" i="3"/>
  <c r="AK175" i="3"/>
  <c r="AG175" i="3"/>
  <c r="AO174" i="3"/>
  <c r="AK174" i="3"/>
  <c r="AG174" i="3"/>
  <c r="AY173" i="3"/>
  <c r="AZ173" i="3" s="1"/>
  <c r="AO173" i="3"/>
  <c r="AK173" i="3"/>
  <c r="AG173" i="3"/>
  <c r="AZ172" i="3"/>
  <c r="AO172" i="3"/>
  <c r="AK172" i="3"/>
  <c r="AG172" i="3"/>
  <c r="AO171" i="3"/>
  <c r="AK171" i="3"/>
  <c r="AG171" i="3"/>
  <c r="AY170" i="3"/>
  <c r="AZ170" i="3" s="1"/>
  <c r="AO170" i="3"/>
  <c r="AK170" i="3"/>
  <c r="AG170" i="3"/>
  <c r="AO169" i="3"/>
  <c r="AK169" i="3"/>
  <c r="AG169" i="3"/>
  <c r="AY168" i="3"/>
  <c r="AZ168" i="3" s="1"/>
  <c r="AO168" i="3"/>
  <c r="AK168" i="3"/>
  <c r="AG168" i="3"/>
  <c r="AO167" i="3"/>
  <c r="AK167" i="3"/>
  <c r="AG167" i="3"/>
  <c r="AY166" i="3"/>
  <c r="AZ166" i="3" s="1"/>
  <c r="AO166" i="3"/>
  <c r="AK166" i="3"/>
  <c r="AG166" i="3"/>
  <c r="AO165" i="3"/>
  <c r="AK165" i="3"/>
  <c r="AG165" i="3"/>
  <c r="AY164" i="3"/>
  <c r="AO164" i="3"/>
  <c r="AK164" i="3"/>
  <c r="AG164" i="3"/>
  <c r="AO163" i="3"/>
  <c r="AK163" i="3"/>
  <c r="AG163" i="3"/>
  <c r="AK162" i="3"/>
  <c r="AG162" i="3"/>
  <c r="AZ161" i="3"/>
  <c r="AO161" i="3"/>
  <c r="AK161" i="3"/>
  <c r="AG161" i="3"/>
  <c r="AZ160" i="3"/>
  <c r="AO160" i="3"/>
  <c r="AK160" i="3"/>
  <c r="AG160" i="3"/>
  <c r="AO159" i="3"/>
  <c r="AK159" i="3"/>
  <c r="AG159" i="3"/>
  <c r="AZ158" i="3"/>
  <c r="AO158" i="3"/>
  <c r="AK158" i="3"/>
  <c r="AG158" i="3"/>
  <c r="AZ157" i="3"/>
  <c r="AO157" i="3"/>
  <c r="AK157" i="3"/>
  <c r="AG157" i="3"/>
  <c r="AO156" i="3"/>
  <c r="AK156" i="3"/>
  <c r="AG156" i="3"/>
  <c r="AZ155" i="3"/>
  <c r="AO155" i="3"/>
  <c r="AK155" i="3"/>
  <c r="AG155" i="3"/>
  <c r="AZ154" i="3"/>
  <c r="AO154" i="3"/>
  <c r="AK154" i="3"/>
  <c r="AG154" i="3"/>
  <c r="AO153" i="3"/>
  <c r="AK153" i="3"/>
  <c r="AG153" i="3"/>
  <c r="AZ152" i="3"/>
  <c r="AO152" i="3"/>
  <c r="AK152" i="3"/>
  <c r="AG152" i="3"/>
  <c r="AO151" i="3"/>
  <c r="AK151" i="3"/>
  <c r="AG151" i="3"/>
  <c r="AZ150" i="3"/>
  <c r="AO150" i="3"/>
  <c r="AK150" i="3"/>
  <c r="AG150" i="3"/>
  <c r="AO149" i="3"/>
  <c r="AK149" i="3"/>
  <c r="AG149" i="3"/>
  <c r="AZ148" i="3"/>
  <c r="AO148" i="3"/>
  <c r="AK148" i="3"/>
  <c r="AG148" i="3"/>
  <c r="AO147" i="3"/>
  <c r="AK147" i="3"/>
  <c r="AG147" i="3"/>
  <c r="AO146" i="3"/>
  <c r="AK146" i="3"/>
  <c r="AF146" i="3"/>
  <c r="AZ146" i="3" s="1"/>
  <c r="AZ145" i="3"/>
  <c r="AO145" i="3"/>
  <c r="AK145" i="3"/>
  <c r="AG145" i="3"/>
  <c r="AO144" i="3"/>
  <c r="AK144" i="3"/>
  <c r="AG144" i="3"/>
  <c r="AO143" i="3"/>
  <c r="AK143" i="3"/>
  <c r="AF143" i="3"/>
  <c r="AZ143" i="3" s="1"/>
  <c r="AZ142" i="3"/>
  <c r="AO142" i="3"/>
  <c r="AK142" i="3"/>
  <c r="AG142" i="3"/>
  <c r="AO141" i="3"/>
  <c r="AK141" i="3"/>
  <c r="AG141" i="3"/>
  <c r="AZ140" i="3"/>
  <c r="AW140" i="3"/>
  <c r="AS140" i="3"/>
  <c r="AO140" i="3"/>
  <c r="AK140" i="3"/>
  <c r="AG140" i="3"/>
  <c r="AZ139" i="3"/>
  <c r="AW139" i="3"/>
  <c r="AS139" i="3"/>
  <c r="AO139" i="3"/>
  <c r="AK139" i="3"/>
  <c r="AG139" i="3"/>
  <c r="AV133" i="3"/>
  <c r="AW133" i="3" s="1"/>
  <c r="AR133" i="3"/>
  <c r="AO133" i="3"/>
  <c r="AK133" i="3"/>
  <c r="AG133" i="3"/>
  <c r="AK131" i="3"/>
  <c r="AG131" i="3"/>
  <c r="AZ130" i="3"/>
  <c r="AK130" i="3"/>
  <c r="AG130" i="3"/>
  <c r="AZ129" i="3"/>
  <c r="AK129" i="3"/>
  <c r="AG129" i="3"/>
  <c r="AY128" i="3"/>
  <c r="AZ128" i="3" s="1"/>
  <c r="AK128" i="3"/>
  <c r="AG128" i="3"/>
  <c r="AZ127" i="3"/>
  <c r="AV127" i="3"/>
  <c r="AW127" i="3" s="1"/>
  <c r="AR127" i="3"/>
  <c r="AS127" i="3" s="1"/>
  <c r="AK127" i="3"/>
  <c r="AG127" i="3"/>
  <c r="AV126" i="3"/>
  <c r="AW126" i="3" s="1"/>
  <c r="AR126" i="3"/>
  <c r="AS126" i="3" s="1"/>
  <c r="AO126" i="3"/>
  <c r="AJ126" i="3"/>
  <c r="AK126" i="3" s="1"/>
  <c r="AG126" i="3"/>
  <c r="AK125" i="3"/>
  <c r="AG125" i="3"/>
  <c r="AZ124" i="3"/>
  <c r="AK124" i="3"/>
  <c r="AG124" i="3"/>
  <c r="AK123" i="3"/>
  <c r="AG123" i="3"/>
  <c r="AX122" i="3"/>
  <c r="AN122" i="3"/>
  <c r="AY122" i="3" s="1"/>
  <c r="AK122" i="3"/>
  <c r="AG122" i="3"/>
  <c r="AZ121" i="3"/>
  <c r="AX121" i="3"/>
  <c r="AN121" i="3"/>
  <c r="AO121" i="3" s="1"/>
  <c r="AK121" i="3"/>
  <c r="AG121" i="3"/>
  <c r="AX120" i="3"/>
  <c r="AN120" i="3"/>
  <c r="AO120" i="3" s="1"/>
  <c r="AK120" i="3"/>
  <c r="AG120" i="3"/>
  <c r="AZ119" i="3"/>
  <c r="AX119" i="3"/>
  <c r="AN119" i="3"/>
  <c r="AO119" i="3" s="1"/>
  <c r="AK119" i="3"/>
  <c r="AG119" i="3"/>
  <c r="AX118" i="3"/>
  <c r="AN118" i="3"/>
  <c r="AK118" i="3"/>
  <c r="AG118" i="3"/>
  <c r="AZ117" i="3"/>
  <c r="AX117" i="3"/>
  <c r="AN117" i="3"/>
  <c r="AO117" i="3" s="1"/>
  <c r="AK117" i="3"/>
  <c r="AG117" i="3"/>
  <c r="AX116" i="3"/>
  <c r="AN116" i="3"/>
  <c r="AY116" i="3" s="1"/>
  <c r="AK116" i="3"/>
  <c r="AG116" i="3"/>
  <c r="AZ115" i="3"/>
  <c r="AX115" i="3"/>
  <c r="AN115" i="3"/>
  <c r="AO115" i="3" s="1"/>
  <c r="AK115" i="3"/>
  <c r="AG115" i="3"/>
  <c r="AY114" i="3"/>
  <c r="AZ114" i="3" s="1"/>
  <c r="AW114" i="3"/>
  <c r="AS114" i="3"/>
  <c r="AO114" i="3"/>
  <c r="AK114" i="3"/>
  <c r="AG114" i="3"/>
  <c r="AY113" i="3"/>
  <c r="AZ113" i="3" s="1"/>
  <c r="AW113" i="3"/>
  <c r="AS113" i="3"/>
  <c r="AO113" i="3"/>
  <c r="AK113" i="3"/>
  <c r="AG113" i="3"/>
  <c r="AY112" i="3"/>
  <c r="AW112" i="3"/>
  <c r="AS112" i="3"/>
  <c r="AO112" i="3"/>
  <c r="AK112" i="3"/>
  <c r="AG112" i="3"/>
  <c r="AX107" i="3"/>
  <c r="AV107" i="3"/>
  <c r="AW107" i="3" s="1"/>
  <c r="AR107" i="3"/>
  <c r="AS107" i="3" s="1"/>
  <c r="AN107" i="3"/>
  <c r="AO107" i="3" s="1"/>
  <c r="AJ107" i="3"/>
  <c r="AK107" i="3" s="1"/>
  <c r="AF107" i="3"/>
  <c r="AG107" i="3" s="1"/>
  <c r="AZ106" i="3"/>
  <c r="AX106" i="3"/>
  <c r="AV106" i="3"/>
  <c r="AW106" i="3" s="1"/>
  <c r="AR106" i="3"/>
  <c r="AS106" i="3" s="1"/>
  <c r="AN106" i="3"/>
  <c r="AO106" i="3" s="1"/>
  <c r="AJ106" i="3"/>
  <c r="AK106" i="3" s="1"/>
  <c r="AF106" i="3"/>
  <c r="AG106" i="3" s="1"/>
  <c r="AX105" i="3"/>
  <c r="AV105" i="3"/>
  <c r="AW105" i="3" s="1"/>
  <c r="AR105" i="3"/>
  <c r="AS105" i="3" s="1"/>
  <c r="AJ105" i="3"/>
  <c r="AK105" i="3" s="1"/>
  <c r="AF105" i="3"/>
  <c r="AG105" i="3" s="1"/>
  <c r="AX103" i="3"/>
  <c r="AV103" i="3"/>
  <c r="AW103" i="3" s="1"/>
  <c r="AR103" i="3"/>
  <c r="AS103" i="3" s="1"/>
  <c r="AN103" i="3"/>
  <c r="AO103" i="3" s="1"/>
  <c r="AJ103" i="3"/>
  <c r="AK103" i="3" s="1"/>
  <c r="AF103" i="3"/>
  <c r="AG103" i="3" s="1"/>
  <c r="AZ102" i="3"/>
  <c r="AX102" i="3"/>
  <c r="AV102" i="3"/>
  <c r="AW102" i="3" s="1"/>
  <c r="AR102" i="3"/>
  <c r="AS102" i="3" s="1"/>
  <c r="AN102" i="3"/>
  <c r="AO102" i="3" s="1"/>
  <c r="AJ102" i="3"/>
  <c r="AK102" i="3" s="1"/>
  <c r="AF102" i="3"/>
  <c r="AG102" i="3" s="1"/>
  <c r="AX101" i="3"/>
  <c r="AV101" i="3"/>
  <c r="AW101" i="3" s="1"/>
  <c r="AR101" i="3"/>
  <c r="AS101" i="3" s="1"/>
  <c r="AJ101" i="3"/>
  <c r="AK101" i="3" s="1"/>
  <c r="AX99" i="3"/>
  <c r="AV99" i="3"/>
  <c r="AW99" i="3" s="1"/>
  <c r="AR99" i="3"/>
  <c r="AS99" i="3" s="1"/>
  <c r="AN99" i="3"/>
  <c r="AO99" i="3" s="1"/>
  <c r="AJ99" i="3"/>
  <c r="AK99" i="3" s="1"/>
  <c r="AF99" i="3"/>
  <c r="AG99" i="3" s="1"/>
  <c r="AZ98" i="3"/>
  <c r="AX98" i="3"/>
  <c r="AV98" i="3"/>
  <c r="AW98" i="3" s="1"/>
  <c r="AR98" i="3"/>
  <c r="AS98" i="3" s="1"/>
  <c r="AN98" i="3"/>
  <c r="AO98" i="3" s="1"/>
  <c r="AJ98" i="3"/>
  <c r="AK98" i="3" s="1"/>
  <c r="AF98" i="3"/>
  <c r="AG98" i="3" s="1"/>
  <c r="AX97" i="3"/>
  <c r="AV97" i="3"/>
  <c r="AW97" i="3" s="1"/>
  <c r="AR97" i="3"/>
  <c r="AS97" i="3" s="1"/>
  <c r="AN97" i="3"/>
  <c r="AO97" i="3" s="1"/>
  <c r="AJ97" i="3"/>
  <c r="AK97" i="3" s="1"/>
  <c r="AF97" i="3"/>
  <c r="AG97" i="3" s="1"/>
  <c r="AX95" i="3"/>
  <c r="AV95" i="3"/>
  <c r="AW95" i="3" s="1"/>
  <c r="AR95" i="3"/>
  <c r="AS95" i="3" s="1"/>
  <c r="AN95" i="3"/>
  <c r="AO95" i="3" s="1"/>
  <c r="AJ95" i="3"/>
  <c r="AK95" i="3" s="1"/>
  <c r="AF95" i="3"/>
  <c r="AG95" i="3" s="1"/>
  <c r="AZ94" i="3"/>
  <c r="AX94" i="3"/>
  <c r="AV94" i="3"/>
  <c r="AW94" i="3" s="1"/>
  <c r="AR94" i="3"/>
  <c r="AS94" i="3" s="1"/>
  <c r="AN94" i="3"/>
  <c r="AO94" i="3" s="1"/>
  <c r="AJ94" i="3"/>
  <c r="AK94" i="3" s="1"/>
  <c r="AF94" i="3"/>
  <c r="AG94" i="3" s="1"/>
  <c r="AX90" i="3"/>
  <c r="AV90" i="3"/>
  <c r="AW90" i="3" s="1"/>
  <c r="AR90" i="3"/>
  <c r="AS90" i="3" s="1"/>
  <c r="AN90" i="3"/>
  <c r="AO90" i="3" s="1"/>
  <c r="AJ90" i="3"/>
  <c r="AK90" i="3" s="1"/>
  <c r="AF90" i="3"/>
  <c r="AG90" i="3" s="1"/>
  <c r="AZ89" i="3"/>
  <c r="AX89" i="3"/>
  <c r="AV89" i="3"/>
  <c r="AW89" i="3" s="1"/>
  <c r="AR89" i="3"/>
  <c r="AS89" i="3" s="1"/>
  <c r="AN89" i="3"/>
  <c r="AO89" i="3" s="1"/>
  <c r="AJ89" i="3"/>
  <c r="AK89" i="3" s="1"/>
  <c r="AF89" i="3"/>
  <c r="AG89" i="3" s="1"/>
  <c r="AX88" i="3"/>
  <c r="AV88" i="3"/>
  <c r="AW88" i="3" s="1"/>
  <c r="AR88" i="3"/>
  <c r="AS88" i="3" s="1"/>
  <c r="AN88" i="3"/>
  <c r="AO88" i="3" s="1"/>
  <c r="AJ88" i="3"/>
  <c r="AK88" i="3" s="1"/>
  <c r="AF88" i="3"/>
  <c r="AG88" i="3" s="1"/>
  <c r="AX86" i="3"/>
  <c r="AV86" i="3"/>
  <c r="AW86" i="3" s="1"/>
  <c r="AR86" i="3"/>
  <c r="AS86" i="3" s="1"/>
  <c r="AN86" i="3"/>
  <c r="AO86" i="3" s="1"/>
  <c r="AJ86" i="3"/>
  <c r="AK86" i="3" s="1"/>
  <c r="AF86" i="3"/>
  <c r="AG86" i="3" s="1"/>
  <c r="AZ85" i="3"/>
  <c r="AX85" i="3"/>
  <c r="AV85" i="3"/>
  <c r="AW85" i="3" s="1"/>
  <c r="AR85" i="3"/>
  <c r="AS85" i="3" s="1"/>
  <c r="AN85" i="3"/>
  <c r="AO85" i="3" s="1"/>
  <c r="AJ85" i="3"/>
  <c r="AK85" i="3" s="1"/>
  <c r="AF85" i="3"/>
  <c r="AG85" i="3" s="1"/>
  <c r="AX84" i="3"/>
  <c r="AV84" i="3"/>
  <c r="AW84" i="3" s="1"/>
  <c r="AR84" i="3"/>
  <c r="AS84" i="3" s="1"/>
  <c r="AN84" i="3"/>
  <c r="AO84" i="3" s="1"/>
  <c r="AJ84" i="3"/>
  <c r="AK84" i="3" s="1"/>
  <c r="AF84" i="3"/>
  <c r="AG84" i="3" s="1"/>
  <c r="AZ82" i="3"/>
  <c r="AX82" i="3"/>
  <c r="AV82" i="3"/>
  <c r="AW82" i="3" s="1"/>
  <c r="AR82" i="3"/>
  <c r="AS82" i="3" s="1"/>
  <c r="AN82" i="3"/>
  <c r="AO82" i="3" s="1"/>
  <c r="AJ82" i="3"/>
  <c r="AK82" i="3" s="1"/>
  <c r="AF82" i="3"/>
  <c r="AG82" i="3" s="1"/>
  <c r="AX81" i="3"/>
  <c r="AV81" i="3"/>
  <c r="AW81" i="3" s="1"/>
  <c r="AR81" i="3"/>
  <c r="AS81" i="3" s="1"/>
  <c r="AN81" i="3"/>
  <c r="AO81" i="3" s="1"/>
  <c r="AJ81" i="3"/>
  <c r="AK81" i="3" s="1"/>
  <c r="AF81" i="3"/>
  <c r="AG81" i="3" s="1"/>
  <c r="AZ79" i="3"/>
  <c r="AX79" i="3"/>
  <c r="AV79" i="3"/>
  <c r="AW79" i="3" s="1"/>
  <c r="AR79" i="3"/>
  <c r="AS79" i="3" s="1"/>
  <c r="AN79" i="3"/>
  <c r="AO79" i="3" s="1"/>
  <c r="AJ79" i="3"/>
  <c r="AK79" i="3" s="1"/>
  <c r="AF79" i="3"/>
  <c r="AG79" i="3" s="1"/>
  <c r="AX78" i="3"/>
  <c r="AV78" i="3"/>
  <c r="AW78" i="3" s="1"/>
  <c r="AR78" i="3"/>
  <c r="AS78" i="3" s="1"/>
  <c r="AN78" i="3"/>
  <c r="AO78" i="3" s="1"/>
  <c r="AJ78" i="3"/>
  <c r="AK78" i="3" s="1"/>
  <c r="AF78" i="3"/>
  <c r="AG78" i="3" s="1"/>
  <c r="AX77" i="3"/>
  <c r="AV77" i="3"/>
  <c r="AW77" i="3" s="1"/>
  <c r="AR77" i="3"/>
  <c r="AS77" i="3" s="1"/>
  <c r="AJ77" i="3"/>
  <c r="AK77" i="3" s="1"/>
  <c r="AX75" i="3"/>
  <c r="AV75" i="3"/>
  <c r="AW75" i="3" s="1"/>
  <c r="AR75" i="3"/>
  <c r="AS75" i="3" s="1"/>
  <c r="AN75" i="3"/>
  <c r="AO75" i="3" s="1"/>
  <c r="AJ75" i="3"/>
  <c r="AK75" i="3" s="1"/>
  <c r="AF75" i="3"/>
  <c r="AG75" i="3" s="1"/>
  <c r="AZ74" i="3"/>
  <c r="AX74" i="3"/>
  <c r="AV74" i="3"/>
  <c r="AW74" i="3" s="1"/>
  <c r="AR74" i="3"/>
  <c r="AS74" i="3" s="1"/>
  <c r="AN74" i="3"/>
  <c r="AO74" i="3" s="1"/>
  <c r="AJ74" i="3"/>
  <c r="AK74" i="3" s="1"/>
  <c r="AF74" i="3"/>
  <c r="AG74" i="3" s="1"/>
  <c r="AX73" i="3"/>
  <c r="AV73" i="3"/>
  <c r="AW73" i="3" s="1"/>
  <c r="AR73" i="3"/>
  <c r="AS73" i="3" s="1"/>
  <c r="AJ73" i="3"/>
  <c r="AK73" i="3" s="1"/>
  <c r="AX70" i="3"/>
  <c r="AV70" i="3"/>
  <c r="AW70" i="3" s="1"/>
  <c r="AR70" i="3"/>
  <c r="AS70" i="3" s="1"/>
  <c r="AN70" i="3"/>
  <c r="AO70" i="3" s="1"/>
  <c r="AJ70" i="3"/>
  <c r="AK70" i="3" s="1"/>
  <c r="AF70" i="3"/>
  <c r="AG70" i="3" s="1"/>
  <c r="AZ69" i="3"/>
  <c r="AX69" i="3"/>
  <c r="AV69" i="3"/>
  <c r="AW69" i="3" s="1"/>
  <c r="AR69" i="3"/>
  <c r="AS69" i="3" s="1"/>
  <c r="AN69" i="3"/>
  <c r="AO69" i="3" s="1"/>
  <c r="AJ69" i="3"/>
  <c r="AK69" i="3" s="1"/>
  <c r="AF69" i="3"/>
  <c r="AG69" i="3" s="1"/>
  <c r="AX68" i="3"/>
  <c r="AV68" i="3"/>
  <c r="AW68" i="3" s="1"/>
  <c r="AR68" i="3"/>
  <c r="AS68" i="3" s="1"/>
  <c r="AN68" i="3"/>
  <c r="AO68" i="3" s="1"/>
  <c r="AJ68" i="3"/>
  <c r="AK68" i="3" s="1"/>
  <c r="AF68" i="3"/>
  <c r="AG68" i="3" s="1"/>
  <c r="AZ64" i="3"/>
  <c r="AX63" i="3"/>
  <c r="AV63" i="3"/>
  <c r="AW63" i="3" s="1"/>
  <c r="AR63" i="3"/>
  <c r="AS63" i="3" s="1"/>
  <c r="AN63" i="3"/>
  <c r="AO63" i="3" s="1"/>
  <c r="AJ63" i="3"/>
  <c r="AK63" i="3" s="1"/>
  <c r="AF63" i="3"/>
  <c r="AG63" i="3" s="1"/>
  <c r="AX62" i="3"/>
  <c r="AV62" i="3"/>
  <c r="AW62" i="3" s="1"/>
  <c r="AR62" i="3"/>
  <c r="AS62" i="3" s="1"/>
  <c r="AN62" i="3"/>
  <c r="AO62" i="3" s="1"/>
  <c r="AJ62" i="3"/>
  <c r="AF62" i="3"/>
  <c r="AG62" i="3" s="1"/>
  <c r="AX60" i="3"/>
  <c r="AN60" i="3"/>
  <c r="AO60" i="3" s="1"/>
  <c r="AJ60" i="3"/>
  <c r="AK60" i="3" s="1"/>
  <c r="AF60" i="3"/>
  <c r="AG60" i="3" s="1"/>
  <c r="AZ59" i="3"/>
  <c r="AN59" i="3"/>
  <c r="AO59" i="3" s="1"/>
  <c r="AJ59" i="3"/>
  <c r="AK59" i="3" s="1"/>
  <c r="AF59" i="3"/>
  <c r="AG59" i="3" s="1"/>
  <c r="AN58" i="3"/>
  <c r="AO58" i="3" s="1"/>
  <c r="AJ58" i="3"/>
  <c r="AK58" i="3" s="1"/>
  <c r="AF58" i="3"/>
  <c r="AG58" i="3" s="1"/>
  <c r="AX57" i="3"/>
  <c r="AN57" i="3"/>
  <c r="AO57" i="3" s="1"/>
  <c r="AJ57" i="3"/>
  <c r="AK57" i="3" s="1"/>
  <c r="AF57" i="3"/>
  <c r="AG57" i="3" s="1"/>
  <c r="AZ56" i="3"/>
  <c r="AN56" i="3"/>
  <c r="AO56" i="3" s="1"/>
  <c r="AJ56" i="3"/>
  <c r="AK56" i="3" s="1"/>
  <c r="AF56" i="3"/>
  <c r="AG56" i="3" s="1"/>
  <c r="AN55" i="3"/>
  <c r="AO55" i="3" s="1"/>
  <c r="AJ55" i="3"/>
  <c r="AK55" i="3" s="1"/>
  <c r="AF55" i="3"/>
  <c r="AG55" i="3" s="1"/>
  <c r="AX54" i="3"/>
  <c r="AN54" i="3"/>
  <c r="AO54" i="3" s="1"/>
  <c r="AJ54" i="3"/>
  <c r="AK54" i="3" s="1"/>
  <c r="AF54" i="3"/>
  <c r="AG54" i="3" s="1"/>
  <c r="AZ53" i="3"/>
  <c r="AN53" i="3"/>
  <c r="AO53" i="3" s="1"/>
  <c r="AJ53" i="3"/>
  <c r="AK53" i="3" s="1"/>
  <c r="AF53" i="3"/>
  <c r="AG53" i="3" s="1"/>
  <c r="AN52" i="3"/>
  <c r="AO52" i="3" s="1"/>
  <c r="AJ52" i="3"/>
  <c r="AK52" i="3" s="1"/>
  <c r="AF52" i="3"/>
  <c r="AG52" i="3" s="1"/>
  <c r="AX51" i="3"/>
  <c r="AN51" i="3"/>
  <c r="AO51" i="3" s="1"/>
  <c r="AJ51" i="3"/>
  <c r="AK51" i="3" s="1"/>
  <c r="AF51" i="3"/>
  <c r="AG51" i="3" s="1"/>
  <c r="AZ50" i="3"/>
  <c r="AN50" i="3"/>
  <c r="AO50" i="3" s="1"/>
  <c r="AJ50" i="3"/>
  <c r="AK50" i="3" s="1"/>
  <c r="AF50" i="3"/>
  <c r="AG50" i="3" s="1"/>
  <c r="AN49" i="3"/>
  <c r="AO49" i="3" s="1"/>
  <c r="AJ49" i="3"/>
  <c r="AK49" i="3" s="1"/>
  <c r="AF49" i="3"/>
  <c r="AG49" i="3" s="1"/>
  <c r="AX48" i="3"/>
  <c r="AN48" i="3"/>
  <c r="AO48" i="3" s="1"/>
  <c r="AJ48" i="3"/>
  <c r="AK48" i="3" s="1"/>
  <c r="AF48" i="3"/>
  <c r="AG48" i="3" s="1"/>
  <c r="AZ47" i="3"/>
  <c r="AN47" i="3"/>
  <c r="AO47" i="3" s="1"/>
  <c r="AJ47" i="3"/>
  <c r="AK47" i="3" s="1"/>
  <c r="AF47" i="3"/>
  <c r="AG47" i="3" s="1"/>
  <c r="AN46" i="3"/>
  <c r="AO46" i="3" s="1"/>
  <c r="AJ46" i="3"/>
  <c r="AK46" i="3" s="1"/>
  <c r="AF46" i="3"/>
  <c r="AG46" i="3" s="1"/>
  <c r="AX45" i="3"/>
  <c r="AN45" i="3"/>
  <c r="AO45" i="3" s="1"/>
  <c r="AJ45" i="3"/>
  <c r="AK45" i="3" s="1"/>
  <c r="AF45" i="3"/>
  <c r="AG45" i="3" s="1"/>
  <c r="AZ44" i="3"/>
  <c r="AN44" i="3"/>
  <c r="AO44" i="3" s="1"/>
  <c r="AJ44" i="3"/>
  <c r="AK44" i="3" s="1"/>
  <c r="AF44" i="3"/>
  <c r="AG44" i="3" s="1"/>
  <c r="AN43" i="3"/>
  <c r="AO43" i="3" s="1"/>
  <c r="AJ43" i="3"/>
  <c r="AK43" i="3" s="1"/>
  <c r="AF43" i="3"/>
  <c r="AG43" i="3" s="1"/>
  <c r="AV42" i="3"/>
  <c r="AW42" i="3" s="1"/>
  <c r="AR42" i="3"/>
  <c r="AS42" i="3" s="1"/>
  <c r="AN42" i="3"/>
  <c r="AO42" i="3" s="1"/>
  <c r="AJ42" i="3"/>
  <c r="AK42" i="3" s="1"/>
  <c r="AF42" i="3"/>
  <c r="AG42" i="3" s="1"/>
  <c r="AV41" i="3"/>
  <c r="AW41" i="3" s="1"/>
  <c r="AR41" i="3"/>
  <c r="AS41" i="3" s="1"/>
  <c r="AN41" i="3"/>
  <c r="AO41" i="3" s="1"/>
  <c r="AJ41" i="3"/>
  <c r="AK41" i="3" s="1"/>
  <c r="AF41" i="3"/>
  <c r="AG41" i="3" s="1"/>
  <c r="AV40" i="3"/>
  <c r="AW40" i="3" s="1"/>
  <c r="AR40" i="3"/>
  <c r="AS40" i="3" s="1"/>
  <c r="AN40" i="3"/>
  <c r="AO40" i="3" s="1"/>
  <c r="AJ40" i="3"/>
  <c r="AK40" i="3" s="1"/>
  <c r="AF40" i="3"/>
  <c r="AG40" i="3" s="1"/>
  <c r="AV39" i="3"/>
  <c r="AW39" i="3" s="1"/>
  <c r="AR39" i="3"/>
  <c r="AS39" i="3" s="1"/>
  <c r="AN39" i="3"/>
  <c r="AO39" i="3" s="1"/>
  <c r="AJ39" i="3"/>
  <c r="AK39" i="3" s="1"/>
  <c r="AF39" i="3"/>
  <c r="AG39" i="3" s="1"/>
  <c r="AV38" i="3"/>
  <c r="AW38" i="3" s="1"/>
  <c r="AR38" i="3"/>
  <c r="AS38" i="3" s="1"/>
  <c r="AN38" i="3"/>
  <c r="AO38" i="3" s="1"/>
  <c r="AJ38" i="3"/>
  <c r="AK38" i="3" s="1"/>
  <c r="AF38" i="3"/>
  <c r="AG38" i="3" s="1"/>
  <c r="AV37" i="3"/>
  <c r="AW37" i="3" s="1"/>
  <c r="AR37" i="3"/>
  <c r="AS37" i="3" s="1"/>
  <c r="AN37" i="3"/>
  <c r="AO37" i="3" s="1"/>
  <c r="AJ37" i="3"/>
  <c r="AK37" i="3" s="1"/>
  <c r="AF37" i="3"/>
  <c r="AG37" i="3" s="1"/>
  <c r="AV36" i="3"/>
  <c r="AW36" i="3" s="1"/>
  <c r="AR36" i="3"/>
  <c r="AS36" i="3" s="1"/>
  <c r="AN36" i="3"/>
  <c r="AO36" i="3" s="1"/>
  <c r="AJ36" i="3"/>
  <c r="AK36" i="3" s="1"/>
  <c r="AF36" i="3"/>
  <c r="AG36" i="3" s="1"/>
  <c r="AV33" i="3"/>
  <c r="AW33" i="3" s="1"/>
  <c r="AR33" i="3"/>
  <c r="AS33" i="3" s="1"/>
  <c r="AN33" i="3"/>
  <c r="AO33" i="3" s="1"/>
  <c r="AJ33" i="3"/>
  <c r="AK33" i="3" s="1"/>
  <c r="AF33" i="3"/>
  <c r="AG33" i="3" s="1"/>
  <c r="AX32" i="3"/>
  <c r="AV32" i="3"/>
  <c r="AW32" i="3" s="1"/>
  <c r="AR32" i="3"/>
  <c r="AS32" i="3" s="1"/>
  <c r="AN32" i="3"/>
  <c r="AO32" i="3" s="1"/>
  <c r="AJ32" i="3"/>
  <c r="AK32" i="3" s="1"/>
  <c r="AF32" i="3"/>
  <c r="AX31" i="3"/>
  <c r="AV31" i="3"/>
  <c r="AW31" i="3" s="1"/>
  <c r="AR31" i="3"/>
  <c r="AS31" i="3" s="1"/>
  <c r="AN31" i="3"/>
  <c r="AO31" i="3" s="1"/>
  <c r="AJ31" i="3"/>
  <c r="AK31" i="3" s="1"/>
  <c r="AF31" i="3"/>
  <c r="AG31" i="3" s="1"/>
  <c r="AV30" i="3"/>
  <c r="AW30" i="3" s="1"/>
  <c r="AR30" i="3"/>
  <c r="AS30" i="3" s="1"/>
  <c r="AN30" i="3"/>
  <c r="AO30" i="3" s="1"/>
  <c r="AJ30" i="3"/>
  <c r="AK30" i="3" s="1"/>
  <c r="AF30" i="3"/>
  <c r="AG30" i="3" s="1"/>
  <c r="AX29" i="3"/>
  <c r="AV29" i="3"/>
  <c r="AW29" i="3" s="1"/>
  <c r="AR29" i="3"/>
  <c r="AS29" i="3" s="1"/>
  <c r="AN29" i="3"/>
  <c r="AO29" i="3" s="1"/>
  <c r="AJ29" i="3"/>
  <c r="AK29" i="3" s="1"/>
  <c r="AF29" i="3"/>
  <c r="AG29" i="3" s="1"/>
  <c r="AX28" i="3"/>
  <c r="AV28" i="3"/>
  <c r="AW28" i="3" s="1"/>
  <c r="AR28" i="3"/>
  <c r="AS28" i="3" s="1"/>
  <c r="AN28" i="3"/>
  <c r="AO28" i="3" s="1"/>
  <c r="AJ28" i="3"/>
  <c r="AK28" i="3" s="1"/>
  <c r="AF28" i="3"/>
  <c r="AG28" i="3" s="1"/>
  <c r="AV27" i="3"/>
  <c r="AW27" i="3" s="1"/>
  <c r="AR27" i="3"/>
  <c r="AS27" i="3" s="1"/>
  <c r="AN27" i="3"/>
  <c r="AO27" i="3" s="1"/>
  <c r="AJ27" i="3"/>
  <c r="AK27" i="3" s="1"/>
  <c r="AF27" i="3"/>
  <c r="AG27" i="3" s="1"/>
  <c r="AV26" i="3"/>
  <c r="AW26" i="3" s="1"/>
  <c r="AR26" i="3"/>
  <c r="AS26" i="3" s="1"/>
  <c r="AN26" i="3"/>
  <c r="AO26" i="3" s="1"/>
  <c r="AJ26" i="3"/>
  <c r="AK26" i="3" s="1"/>
  <c r="AF26" i="3"/>
  <c r="AG26" i="3" s="1"/>
  <c r="AX25" i="3"/>
  <c r="AV25" i="3"/>
  <c r="AW25" i="3" s="1"/>
  <c r="AR25" i="3"/>
  <c r="AS25" i="3" s="1"/>
  <c r="AN25" i="3"/>
  <c r="AO25" i="3" s="1"/>
  <c r="AJ25" i="3"/>
  <c r="AK25" i="3" s="1"/>
  <c r="AF25" i="3"/>
  <c r="AX24" i="3"/>
  <c r="AV24" i="3"/>
  <c r="AW24" i="3" s="1"/>
  <c r="AR24" i="3"/>
  <c r="AS24" i="3" s="1"/>
  <c r="AN24" i="3"/>
  <c r="AO24" i="3" s="1"/>
  <c r="AJ24" i="3"/>
  <c r="AK24" i="3" s="1"/>
  <c r="AF24" i="3"/>
  <c r="AG24" i="3" s="1"/>
  <c r="AV23" i="3"/>
  <c r="AW23" i="3" s="1"/>
  <c r="AR23" i="3"/>
  <c r="AS23" i="3" s="1"/>
  <c r="AN23" i="3"/>
  <c r="AO23" i="3" s="1"/>
  <c r="AJ23" i="3"/>
  <c r="AK23" i="3" s="1"/>
  <c r="AF23" i="3"/>
  <c r="AG23" i="3" s="1"/>
  <c r="AX22" i="3"/>
  <c r="AV22" i="3"/>
  <c r="AW22" i="3" s="1"/>
  <c r="AR22" i="3"/>
  <c r="AS22" i="3" s="1"/>
  <c r="AN22" i="3"/>
  <c r="AO22" i="3" s="1"/>
  <c r="AJ22" i="3"/>
  <c r="AK22" i="3" s="1"/>
  <c r="AF22" i="3"/>
  <c r="AG22" i="3" s="1"/>
  <c r="AX21" i="3"/>
  <c r="AV21" i="3"/>
  <c r="AW21" i="3" s="1"/>
  <c r="AR21" i="3"/>
  <c r="AS21" i="3" s="1"/>
  <c r="AN21" i="3"/>
  <c r="AO21" i="3" s="1"/>
  <c r="AJ21" i="3"/>
  <c r="AK21" i="3" s="1"/>
  <c r="AF21" i="3"/>
  <c r="AG21" i="3" s="1"/>
  <c r="AV20" i="3"/>
  <c r="AW20" i="3" s="1"/>
  <c r="AR20" i="3"/>
  <c r="AS20" i="3" s="1"/>
  <c r="AN20" i="3"/>
  <c r="AO20" i="3" s="1"/>
  <c r="AJ20" i="3"/>
  <c r="AK20" i="3" s="1"/>
  <c r="AF20" i="3"/>
  <c r="AG20" i="3" s="1"/>
  <c r="AV19" i="3"/>
  <c r="AW19" i="3" s="1"/>
  <c r="AR19" i="3"/>
  <c r="AS19" i="3" s="1"/>
  <c r="AN19" i="3"/>
  <c r="AO19" i="3" s="1"/>
  <c r="AJ19" i="3"/>
  <c r="AK19" i="3" s="1"/>
  <c r="AF19" i="3"/>
  <c r="AG19" i="3" s="1"/>
  <c r="AV18" i="3"/>
  <c r="AW18" i="3" s="1"/>
  <c r="AR18" i="3"/>
  <c r="AS18" i="3" s="1"/>
  <c r="AN18" i="3"/>
  <c r="AO18" i="3" s="1"/>
  <c r="AJ18" i="3"/>
  <c r="AK18" i="3" s="1"/>
  <c r="AF18" i="3"/>
  <c r="AG18" i="3" s="1"/>
  <c r="AV16" i="3"/>
  <c r="AW16" i="3" s="1"/>
  <c r="AR16" i="3"/>
  <c r="AS16" i="3" s="1"/>
  <c r="AN16" i="3"/>
  <c r="AO16" i="3" s="1"/>
  <c r="AJ16" i="3"/>
  <c r="AK16" i="3" s="1"/>
  <c r="AF16" i="3"/>
  <c r="AG16" i="3" s="1"/>
  <c r="AV15" i="3"/>
  <c r="AW15" i="3" s="1"/>
  <c r="AR15" i="3"/>
  <c r="AS15" i="3" s="1"/>
  <c r="AN15" i="3"/>
  <c r="AO15" i="3" s="1"/>
  <c r="AJ15" i="3"/>
  <c r="AK15" i="3" s="1"/>
  <c r="AF15" i="3"/>
  <c r="AG15" i="3" s="1"/>
  <c r="AV13" i="3"/>
  <c r="AW13" i="3" s="1"/>
  <c r="AR13" i="3"/>
  <c r="AS13" i="3" s="1"/>
  <c r="AN13" i="3"/>
  <c r="AO13" i="3" s="1"/>
  <c r="AJ13" i="3"/>
  <c r="AK13" i="3" s="1"/>
  <c r="AF13" i="3"/>
  <c r="AG13" i="3" s="1"/>
  <c r="AV12" i="3"/>
  <c r="AW12" i="3" s="1"/>
  <c r="AR12" i="3"/>
  <c r="AS12" i="3" s="1"/>
  <c r="AN12" i="3"/>
  <c r="AO12" i="3" s="1"/>
  <c r="AJ12" i="3"/>
  <c r="AK12" i="3" s="1"/>
  <c r="AF12" i="3"/>
  <c r="AG12" i="3" s="1"/>
  <c r="AV11" i="3"/>
  <c r="AW11" i="3" s="1"/>
  <c r="AR11" i="3"/>
  <c r="AS11" i="3" s="1"/>
  <c r="AN11" i="3"/>
  <c r="AO11" i="3" s="1"/>
  <c r="AJ11" i="3"/>
  <c r="AK11" i="3" s="1"/>
  <c r="AF11" i="3"/>
  <c r="AG11" i="3" s="1"/>
  <c r="AV10" i="3"/>
  <c r="AW10" i="3" s="1"/>
  <c r="AR10" i="3"/>
  <c r="AS10" i="3" s="1"/>
  <c r="AN10" i="3"/>
  <c r="AO10" i="3" s="1"/>
  <c r="AJ10" i="3"/>
  <c r="AK10" i="3" s="1"/>
  <c r="AF10" i="3"/>
  <c r="AG10" i="3" s="1"/>
  <c r="AZ164" i="3" l="1"/>
  <c r="AZ112" i="3"/>
  <c r="AG146" i="3"/>
  <c r="AY25" i="3"/>
  <c r="AZ25" i="3" s="1"/>
  <c r="AO116" i="3"/>
  <c r="AZ116" i="3" s="1"/>
  <c r="AY32" i="3"/>
  <c r="AZ32" i="3" s="1"/>
  <c r="AY133" i="3"/>
  <c r="AZ133" i="3" s="1"/>
  <c r="AG32" i="3"/>
  <c r="AS133" i="3"/>
  <c r="AY22" i="3"/>
  <c r="AG25" i="3"/>
  <c r="AY29" i="3"/>
  <c r="AZ29" i="3" s="1"/>
  <c r="AY120" i="3"/>
  <c r="AK62" i="3"/>
  <c r="AY62" i="3"/>
  <c r="AZ62" i="3" s="1"/>
  <c r="AY191" i="3"/>
  <c r="AZ191" i="3" s="1"/>
  <c r="AZ120" i="3"/>
  <c r="AY118" i="3"/>
  <c r="AO118" i="3"/>
  <c r="AZ118" i="3" s="1"/>
  <c r="AG143" i="3"/>
  <c r="AO122" i="3"/>
  <c r="AZ122" i="3" s="1"/>
  <c r="AZ22" i="3" l="1"/>
</calcChain>
</file>

<file path=xl/sharedStrings.xml><?xml version="1.0" encoding="utf-8"?>
<sst xmlns="http://schemas.openxmlformats.org/spreadsheetml/2006/main" count="5159" uniqueCount="804">
  <si>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</si>
  <si>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</si>
  <si>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</si>
  <si>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</si>
  <si>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</si>
  <si>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</si>
  <si>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</si>
  <si>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</si>
  <si>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</si>
  <si>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</si>
  <si>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</si>
  <si>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</si>
  <si>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</si>
  <si>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</si>
  <si>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</si>
  <si>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</si>
  <si>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</si>
  <si>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</si>
  <si>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</si>
  <si>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</si>
  <si>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</si>
  <si>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</si>
  <si>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</si>
  <si>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</si>
  <si>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</si>
  <si>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</si>
  <si>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</si>
  <si>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</si>
  <si>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</si>
  <si>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</si>
  <si>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</si>
  <si>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</si>
  <si>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</si>
  <si>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</si>
  <si>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</si>
  <si>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</si>
  <si>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</si>
  <si>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</si>
  <si>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</si>
  <si>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</si>
  <si>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</si>
  <si>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</si>
  <si>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</si>
  <si>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</si>
  <si>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</si>
  <si>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</si>
  <si>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</si>
  <si>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</si>
  <si>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</si>
  <si>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</si>
  <si>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</si>
  <si>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</si>
  <si>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</si>
  <si>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</si>
  <si>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</si>
  <si>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</si>
  <si>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</si>
  <si>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</si>
  <si>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</si>
  <si>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</si>
  <si>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</si>
  <si>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</si>
  <si>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</si>
  <si>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</si>
  <si>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</si>
  <si>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</si>
  <si>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</si>
  <si>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</si>
  <si>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</si>
  <si>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</si>
  <si>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</si>
  <si>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</si>
  <si>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</si>
  <si>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</si>
  <si>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</si>
  <si>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</si>
  <si>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</si>
  <si>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</si>
  <si>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</si>
  <si>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</si>
  <si>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</si>
  <si>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</si>
  <si>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</si>
  <si>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</si>
  <si>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</si>
  <si>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</si>
  <si>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</si>
  <si>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</si>
  <si>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</si>
  <si>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</si>
  <si>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</si>
  <si>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</si>
  <si>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</si>
  <si>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</si>
  <si>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</si>
  <si>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</si>
  <si>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</si>
  <si>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</si>
  <si>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</si>
  <si>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</si>
  <si>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</si>
  <si>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</si>
  <si>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</si>
  <si>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</si>
  <si>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</si>
  <si>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</si>
  <si>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</si>
  <si>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</si>
  <si>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</si>
  <si>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</si>
  <si>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</si>
  <si>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</si>
  <si>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</si>
  <si>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</si>
  <si>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</si>
  <si>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</si>
  <si>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</si>
  <si>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</si>
  <si>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</si>
  <si>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</si>
  <si>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</si>
  <si>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</si>
  <si>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</si>
  <si>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</si>
  <si>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</si>
  <si>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</si>
  <si>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</si>
  <si>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</si>
  <si>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</si>
  <si>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</si>
  <si>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</si>
  <si>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</si>
  <si>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</si>
  <si>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</si>
  <si>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</si>
  <si>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</si>
  <si>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</si>
  <si>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</si>
  <si>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</si>
  <si>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</si>
  <si>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</si>
  <si>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</si>
  <si>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</si>
  <si>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</si>
  <si>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</si>
  <si>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</si>
  <si>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</si>
  <si>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</si>
  <si>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</si>
  <si>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</si>
  <si>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</si>
  <si>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</si>
  <si>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</si>
  <si>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</si>
  <si>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</si>
  <si>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</si>
  <si>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</si>
  <si>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</si>
  <si>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</si>
  <si>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</si>
  <si>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</si>
  <si>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</si>
  <si>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</si>
  <si>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</si>
  <si>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</si>
  <si>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</si>
  <si>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</si>
  <si>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</si>
  <si>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</si>
  <si>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</si>
  <si>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</si>
  <si>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</si>
  <si>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</si>
  <si>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</si>
  <si>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</si>
  <si>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</si>
  <si>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</si>
  <si>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</si>
  <si>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</si>
  <si>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</si>
  <si>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</si>
  <si>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</si>
  <si>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</si>
  <si>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</si>
  <si>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</si>
  <si>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</si>
  <si>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</si>
  <si>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</si>
  <si>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</si>
  <si>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</si>
  <si>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</si>
  <si>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</si>
  <si>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</si>
  <si>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</si>
  <si>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</si>
  <si>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</si>
  <si>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</si>
  <si>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</si>
  <si>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</si>
  <si>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</si>
  <si>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</si>
  <si>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</si>
  <si>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</si>
  <si>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</si>
  <si>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</si>
  <si>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</si>
  <si>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</si>
  <si>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</si>
  <si>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</si>
  <si>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</si>
  <si>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</si>
  <si>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</si>
  <si>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</si>
  <si>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</si>
  <si>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</si>
  <si>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</si>
  <si>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</si>
  <si>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</si>
  <si>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</si>
  <si>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</si>
  <si>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</si>
  <si>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</si>
  <si>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</si>
  <si>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</si>
  <si>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</si>
  <si>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</si>
  <si>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</si>
  <si>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</si>
  <si>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</si>
  <si>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</si>
  <si>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</si>
  <si>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</si>
  <si>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</si>
  <si>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</si>
  <si>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</si>
  <si>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</si>
  <si>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</si>
  <si>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</si>
  <si>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</si>
  <si>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</si>
  <si>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</si>
  <si>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</si>
  <si>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</si>
  <si>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</si>
  <si>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</si>
  <si>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</si>
  <si>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</si>
  <si>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</si>
  <si>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</si>
  <si>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</si>
  <si>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</si>
  <si>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</si>
  <si>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</si>
  <si>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</si>
  <si>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</si>
  <si>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</si>
  <si>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</si>
  <si>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</si>
  <si>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</si>
  <si>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</si>
  <si>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</si>
  <si>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</si>
  <si>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</si>
  <si>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</si>
  <si>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</si>
  <si>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</si>
  <si>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</si>
  <si>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</si>
  <si>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</si>
  <si>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</si>
  <si>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</si>
  <si>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</si>
  <si>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</si>
  <si>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</si>
  <si>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</si>
  <si>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</si>
  <si>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</si>
  <si>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</si>
  <si>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</si>
  <si>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</si>
  <si>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</si>
  <si>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</si>
  <si>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</si>
  <si>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Г.АТЫРАУ, УЛ.ВАЛИХАНОВА 1</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</si>
  <si>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</si>
  <si>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</si>
  <si>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</si>
  <si>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</si>
  <si>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</si>
  <si>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</si>
  <si>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</si>
  <si>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</si>
  <si>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</si>
  <si>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</si>
  <si>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</si>
  <si>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</si>
  <si>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</si>
  <si>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</si>
  <si>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</si>
  <si>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</si>
  <si>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</si>
  <si>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</si>
  <si>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</si>
  <si>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</si>
  <si>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</si>
  <si>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</si>
  <si>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</si>
  <si>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</si>
  <si>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</si>
  <si>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</si>
  <si>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</si>
  <si>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</si>
  <si>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</si>
  <si>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</si>
  <si>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</si>
  <si>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</si>
  <si>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</si>
  <si>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</si>
  <si>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</si>
  <si>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</si>
  <si>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</si>
  <si>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</si>
  <si>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</si>
  <si>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</si>
  <si>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</si>
  <si>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</si>
  <si>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</si>
  <si>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</si>
  <si>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</si>
  <si>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</si>
  <si>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</si>
  <si>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</si>
  <si>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</si>
  <si>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</si>
  <si>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</si>
  <si>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</si>
  <si>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</si>
  <si>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</si>
  <si>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</si>
  <si>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</si>
  <si>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</si>
  <si>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</si>
  <si>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</si>
  <si>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</si>
  <si>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</si>
  <si>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</si>
  <si>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</si>
  <si>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</si>
  <si>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</si>
  <si>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</si>
  <si>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</si>
  <si>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</si>
  <si>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</si>
  <si>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</si>
  <si>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</si>
  <si>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</si>
  <si>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</si>
  <si>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</si>
  <si>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</si>
  <si>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</si>
  <si>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</si>
  <si>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</si>
  <si>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</si>
  <si>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</si>
  <si>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</si>
  <si>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</si>
  <si>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</si>
  <si>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</si>
  <si>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</si>
  <si>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</si>
  <si>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</si>
  <si>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</si>
  <si>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</si>
  <si>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</si>
  <si>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</si>
  <si>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</si>
  <si>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</si>
  <si>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</si>
  <si>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</si>
  <si>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</si>
  <si>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</si>
  <si>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</si>
  <si>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</si>
  <si>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</si>
  <si>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</si>
  <si>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</si>
  <si>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</si>
  <si>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</si>
  <si>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</si>
  <si>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</si>
  <si>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</si>
  <si>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</si>
  <si>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</si>
  <si>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</si>
  <si>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</si>
  <si>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</si>
  <si>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</si>
  <si>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</si>
  <si>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</si>
  <si>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</si>
  <si>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</si>
  <si>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</si>
  <si>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</si>
  <si>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</si>
  <si>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</si>
  <si>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</si>
  <si>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</si>
  <si>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</si>
  <si>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</si>
  <si>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</si>
  <si>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</si>
  <si>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</si>
  <si>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</si>
  <si>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</si>
  <si>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</si>
  <si>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</si>
  <si>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</si>
  <si>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</si>
  <si>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</si>
  <si>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</si>
  <si>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</si>
  <si>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</si>
  <si>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</si>
  <si>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</si>
  <si>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</si>
  <si>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</si>
  <si>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</si>
  <si>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</si>
  <si>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</si>
  <si>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</si>
  <si>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</si>
  <si>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</si>
  <si>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</si>
  <si>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</si>
  <si>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</si>
  <si>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</si>
  <si>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</si>
  <si>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</si>
  <si>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</si>
  <si>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</si>
  <si>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</si>
  <si>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</si>
  <si>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</si>
  <si>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</si>
  <si>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</si>
  <si>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</si>
  <si>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</si>
  <si>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</si>
  <si>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</si>
  <si>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</si>
  <si>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</si>
  <si>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</si>
  <si>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</si>
  <si>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</si>
  <si>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</si>
  <si>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</si>
  <si>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</si>
  <si>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</si>
  <si>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</si>
  <si>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</si>
  <si>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</si>
  <si>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</si>
  <si>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</si>
  <si>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</si>
  <si>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</si>
  <si>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</si>
  <si>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</si>
  <si>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</si>
  <si>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</si>
  <si>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</si>
  <si>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</si>
  <si>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</si>
  <si>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</si>
  <si>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</si>
  <si>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</si>
  <si>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</si>
  <si>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</si>
  <si>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</si>
  <si>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</si>
  <si>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</si>
  <si>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</si>
  <si>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</si>
  <si>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</si>
  <si>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</si>
  <si>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</si>
  <si>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</si>
  <si>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</si>
  <si>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</si>
  <si>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</si>
  <si>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</si>
  <si>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</si>
  <si>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</si>
  <si>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</si>
  <si>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</si>
  <si>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</si>
  <si>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</si>
  <si>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</si>
  <si>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</si>
  <si>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</si>
  <si>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</si>
  <si>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</si>
  <si>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</si>
  <si>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</si>
  <si>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</si>
  <si>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</si>
  <si>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</si>
  <si>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</si>
  <si>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</si>
  <si>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</si>
  <si>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29 -1 Т</t>
  </si>
  <si>
    <t xml:space="preserve"> 02.2019</t>
  </si>
  <si>
    <t>19100849</t>
  </si>
  <si>
    <t>31- 1 Т</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</si>
  <si>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</si>
  <si>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</si>
  <si>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</si>
  <si>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</si>
  <si>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</si>
  <si>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</si>
  <si>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</si>
  <si>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</si>
  <si>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</si>
  <si>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</si>
  <si>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</si>
  <si>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</si>
  <si>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</si>
  <si>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</si>
  <si>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</si>
  <si>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</si>
  <si>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</si>
  <si>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</si>
  <si>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</si>
  <si>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</si>
  <si>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</si>
  <si>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</si>
  <si>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</si>
  <si>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</si>
  <si>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</si>
  <si>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</si>
  <si>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</si>
  <si>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</si>
  <si>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</si>
  <si>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</si>
  <si>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</si>
  <si>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</si>
  <si>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</si>
  <si>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</si>
  <si>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</si>
  <si>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</si>
  <si>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</si>
  <si>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</si>
  <si>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</si>
  <si>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</si>
  <si>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</si>
  <si>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</si>
  <si>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</si>
  <si>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</si>
  <si>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</si>
  <si>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</si>
  <si>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</si>
  <si>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</si>
  <si>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</si>
  <si>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</si>
  <si>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</si>
  <si>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</si>
  <si>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</si>
  <si>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</si>
  <si>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</si>
  <si>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</si>
  <si>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</si>
  <si>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</si>
  <si>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</si>
  <si>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</si>
  <si>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</si>
  <si>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</si>
  <si>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</si>
  <si>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</si>
  <si>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</si>
  <si>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</si>
  <si>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</si>
  <si>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</si>
  <si>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</si>
  <si>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</si>
  <si>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</si>
  <si>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</si>
  <si>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</si>
  <si>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</si>
  <si>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</si>
  <si>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</si>
  <si>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</si>
  <si>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</si>
  <si>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</si>
  <si>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</si>
  <si>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</si>
  <si>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</si>
  <si>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</si>
  <si>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</si>
  <si>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</si>
  <si>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</si>
  <si>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</si>
  <si>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</si>
  <si>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</si>
  <si>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</si>
  <si>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</si>
  <si>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</si>
  <si>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</si>
  <si>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</si>
  <si>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</si>
  <si>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</si>
  <si>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</si>
  <si>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</si>
  <si>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</si>
  <si>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</si>
  <si>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</si>
  <si>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</si>
  <si>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</si>
  <si>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</si>
  <si>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</si>
  <si>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</si>
  <si>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</si>
  <si>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</si>
  <si>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</si>
  <si>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</si>
  <si>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</si>
  <si>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новая позицияя</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</si>
  <si>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</si>
  <si>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</si>
  <si>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</si>
  <si>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</si>
  <si>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</si>
  <si>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</si>
  <si>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</si>
  <si>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</si>
  <si>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</si>
  <si>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</si>
  <si>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</si>
  <si>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</si>
  <si>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</si>
  <si>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</si>
  <si>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</si>
  <si>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</si>
  <si>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</si>
  <si>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</si>
  <si>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</si>
  <si>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</si>
  <si>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</si>
  <si>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</si>
  <si>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</si>
  <si>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</si>
  <si>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</si>
  <si>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</si>
  <si>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</si>
  <si>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</si>
  <si>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</si>
  <si>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</si>
  <si>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</si>
  <si>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</si>
  <si>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</si>
  <si>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</si>
  <si>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</si>
  <si>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</si>
  <si>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</si>
  <si>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</si>
  <si>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</si>
  <si>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</si>
  <si>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</si>
  <si>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</si>
  <si>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</si>
  <si>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</si>
  <si>
    <t>2-1 Т</t>
  </si>
  <si>
    <t>1-1 Т</t>
  </si>
  <si>
    <t xml:space="preserve">В связи с необходимостью проведения оптимизации бюджета Общества снят с плана КС-2019г., соглано письма №107-24/6801 от 10.12.2018г.  АО "НК "КМГ" </t>
  </si>
  <si>
    <t>4 -2Р</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</si>
  <si>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</si>
  <si>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</si>
  <si>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10-2 Р</t>
  </si>
  <si>
    <t xml:space="preserve">"Қайнармұнайгаз" МГӨБ интеллектуалды кен орындары жүйесін кеңейту бойынша жұмыстар </t>
  </si>
  <si>
    <t>Работы по расширению системы интеллектуального месторождения НГДУ "Кайнармунайгаз"</t>
  </si>
  <si>
    <t>Изменение Кода ЕНС ТРУ</t>
  </si>
  <si>
    <t>24 -1 У</t>
  </si>
  <si>
    <t>139</t>
  </si>
  <si>
    <t>22,23,24</t>
  </si>
  <si>
    <t>55-1 У</t>
  </si>
  <si>
    <t>54-1 У</t>
  </si>
  <si>
    <t>51-1 У</t>
  </si>
  <si>
    <t>ДГР</t>
  </si>
  <si>
    <t>711231.900.000000</t>
  </si>
  <si>
    <t>Услуги консультационные в области геологии и геофизики</t>
  </si>
  <si>
    <t>ОВХ</t>
  </si>
  <si>
    <t>Восточный Макат кен орнындағы мұнай мен газ қорын қайта есептеу және Алдын ала ҚОӘБ жобасымен ігеру жобасы</t>
  </si>
  <si>
    <t>Пересчет запасов нефти и газа  и составление проекта разработки месторождения Макат Восточный с проектом ПредОВОС</t>
  </si>
  <si>
    <t>493931.000.000000</t>
  </si>
  <si>
    <t>Услуги по аренде автобуса</t>
  </si>
  <si>
    <t>Услуги по аренде автобуса с водителем</t>
  </si>
  <si>
    <t>59 У</t>
  </si>
  <si>
    <t>58 У</t>
  </si>
  <si>
    <t>57 У</t>
  </si>
  <si>
    <t>56 У</t>
  </si>
  <si>
    <t>11 Р</t>
  </si>
  <si>
    <t>16-3 Т</t>
  </si>
  <si>
    <t>90</t>
  </si>
  <si>
    <t>15-3 Т</t>
  </si>
  <si>
    <t>14-3 Т</t>
  </si>
  <si>
    <t>10-3 Т</t>
  </si>
  <si>
    <t>7-3 Т</t>
  </si>
  <si>
    <t>6-3 Т</t>
  </si>
  <si>
    <t>11-3 Т</t>
  </si>
  <si>
    <t>9-3 Т</t>
  </si>
  <si>
    <t>5-3 Т</t>
  </si>
  <si>
    <t>35 Т</t>
  </si>
  <si>
    <t>10-3 Р</t>
  </si>
  <si>
    <t>Исклюить</t>
  </si>
  <si>
    <t>Сокращение потребности</t>
  </si>
  <si>
    <t>48-1 У</t>
  </si>
  <si>
    <t>Комплексное обеспечение  НКТ ЖылыойМунайгаз</t>
  </si>
  <si>
    <t>47-1 У</t>
  </si>
  <si>
    <t>Комплексное обеспечение  НКТ ЖайыкМунайГаз</t>
  </si>
  <si>
    <t>46-1 У</t>
  </si>
  <si>
    <t>Комплексное обеспечение  НКТ ДоссорМунайГаз</t>
  </si>
  <si>
    <t>45-1 У</t>
  </si>
  <si>
    <t>Комплексное обеспечение  НКТ КайнарМунайГаз</t>
  </si>
  <si>
    <t>44-1 У</t>
  </si>
  <si>
    <t>Г.АСТАНА, ПР. КАБАНБАЙ БАТЫРА 19</t>
  </si>
  <si>
    <t>Предоставление во временное пользование УЭЦН ЖылыойМунайГаз</t>
  </si>
  <si>
    <t>43-1 У</t>
  </si>
  <si>
    <t>Предоставление во временное пользование УЭЦН ЖайыкМунайГаз</t>
  </si>
  <si>
    <t>42-1 У</t>
  </si>
  <si>
    <t>Обслуживание и предоставление во временное пользование инструментов ПРС ЖылыойМунайгаз</t>
  </si>
  <si>
    <t>41-1 У</t>
  </si>
  <si>
    <t>Обслуживание и предоставление во временное пользование инструментов ПРС ЖайыкМунайгаз</t>
  </si>
  <si>
    <t>40-1 У</t>
  </si>
  <si>
    <t>Обслуживание и предоставление во временное пользование инструментов ПРС ДоссорМунайгаз</t>
  </si>
  <si>
    <t>39-1 У</t>
  </si>
  <si>
    <t>Обслуживание и предоставление во временное пользование инструментов ПРС КайнарМунайгаз</t>
  </si>
  <si>
    <t>38-1 У</t>
  </si>
  <si>
    <t>Предоставление во временное пользование ВНП ЖылыойМунайгаз</t>
  </si>
  <si>
    <t>37-1 У</t>
  </si>
  <si>
    <t>Предоставление во временное пользование ВНП ЖайыкМунайгаз</t>
  </si>
  <si>
    <t>36-1 У</t>
  </si>
  <si>
    <t>Предоставление во временное пользование ВНП ДоссорМунайгаз</t>
  </si>
  <si>
    <t>35-1 У</t>
  </si>
  <si>
    <t>Предоставление во временное пользование ВНП КайнарМунайгаз</t>
  </si>
  <si>
    <t>21-1 У</t>
  </si>
  <si>
    <t>60 У</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</si>
  <si>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</si>
  <si>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</si>
  <si>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</si>
  <si>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 xml:space="preserve">г.Атырау </t>
  </si>
  <si>
    <t>г.Атырау</t>
  </si>
  <si>
    <t>"Сервисное обслуживание и ремонт анализаторов серы и аппаратов ДНП"</t>
  </si>
  <si>
    <t>14,29,55,26</t>
  </si>
  <si>
    <t>14,55,56</t>
  </si>
  <si>
    <t>13,14</t>
  </si>
  <si>
    <t>изменена позиции 29,30,49,50</t>
  </si>
  <si>
    <t>14,21,22,23,24,27,28,29,30,31,32,33,34,35,36,37,38,39,40,41,42,43,44,45,46,47,48,49,50</t>
  </si>
  <si>
    <t>14,21,35,37,38,39,40,41,42,43,44,45,46,47,48,49,50</t>
  </si>
  <si>
    <t>14,21,22,23,24,35,36,37,38,39,40,41,42,43,44,45,46,47,48,49,50</t>
  </si>
  <si>
    <t>14,21,35,36,37,38,39,40,41,42,43,44,45,46,47,48,49,50</t>
  </si>
  <si>
    <t>14,21,28,29,30,32,33,3435,36,37,38,39,40,41,42,43,44,45,46,47,48,49,50</t>
  </si>
  <si>
    <t>14,21,22,23,24,27,29,30,35,37,38,39,40,41,42,43,44,45,46,47,48,49,50</t>
  </si>
  <si>
    <t>10,11</t>
  </si>
  <si>
    <t>12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</si>
  <si>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</si>
  <si>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</si>
  <si>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</si>
  <si>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06.2019</t>
  </si>
  <si>
    <t>Шығыс Молдабек кен орнындағы 1,2,3,4 -МК мұнай коллекторларын қайта құрылымдау"</t>
  </si>
  <si>
    <t>"Реконструкция нефтяных коллекторов НК -1,2,3,4 на м/р Восточный Молдабек"</t>
  </si>
  <si>
    <t>13 Р</t>
  </si>
  <si>
    <t xml:space="preserve">711212.900.000000 </t>
  </si>
  <si>
    <t>Работы инженерные по проектированию зданий/сооружений/территорий/объектов и их систем и связанные с этим работы</t>
  </si>
  <si>
    <t>80</t>
  </si>
  <si>
    <t>09.2020</t>
  </si>
  <si>
    <t xml:space="preserve">"Атырау облысы, Исатай ауданы "Жайықмұнайгаз" МГӨБ-і С.Балғымбаев  к/о  ОМЖжДП қайта жаңғырту" нысанының жобалау зерттеу жұмыстарын  жүргізу </t>
  </si>
  <si>
    <t>Разработка ПИР объекта "Реконструкция ЦПСиПН м/р С.Балгимбаева НГДУ "Жайыкмунайгаз", Атырауская область, Исатайский район"</t>
  </si>
  <si>
    <t>48-2 У</t>
  </si>
  <si>
    <t>47-2 У</t>
  </si>
  <si>
    <t>46-2 У</t>
  </si>
  <si>
    <t>45-2 У</t>
  </si>
  <si>
    <t>44-2 У</t>
  </si>
  <si>
    <t>43-2 У</t>
  </si>
  <si>
    <t>38-2 У</t>
  </si>
  <si>
    <t>37-2 У</t>
  </si>
  <si>
    <t>36-2 У</t>
  </si>
  <si>
    <t>35-2 У</t>
  </si>
  <si>
    <t>60-1 У</t>
  </si>
  <si>
    <t>61 У</t>
  </si>
  <si>
    <t xml:space="preserve">Атырауская область Кызылкогинский район </t>
  </si>
  <si>
    <t>Шығыс Молдабек кен орнындағы 1,2,3,4 -МК мұнай коллекторларын қайта құрылымдау" нысанын техникалық қадағалау қызметін көрсету</t>
  </si>
  <si>
    <t>Услуги по техническому надзору объекта: "Реконструкция нефтяных коллекторов НК -1,2,3,4 на м/р Восточный Молдабек"</t>
  </si>
  <si>
    <t>перенесен в ГПЗ</t>
  </si>
  <si>
    <t>16-4 Т</t>
  </si>
  <si>
    <t>2,14,31,33,34,47,48,49</t>
  </si>
  <si>
    <t>12-1 Р</t>
  </si>
  <si>
    <t>8,9</t>
  </si>
  <si>
    <t>48-3 У</t>
  </si>
  <si>
    <t>29,30</t>
  </si>
  <si>
    <t>47-3 У</t>
  </si>
  <si>
    <t>46-3 У</t>
  </si>
  <si>
    <t>45-3 У</t>
  </si>
  <si>
    <t>Шығыс Молдабек кен орнындағы 1,2,3,4 -МК мұнай коллекторларын қайта құрылымдау" нысанын авторлық қадағалау қызметін көрсету</t>
  </si>
  <si>
    <t>Услуги по авторскому надзору  объекта "Реконструкция нефтяных коллекторов НК -1,2,3,4 на м/р Восточный Молдабек"</t>
  </si>
  <si>
    <t>новый позиция</t>
  </si>
  <si>
    <t>62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</si>
</sst>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 numFmtId="178" formatCode="#,##0.0000"/>
  </numFmts>
  <fonts count="32"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color theme="1"/>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b/>
      <sz val="11"/>
      <color theme="1"/>
      <name val="Times New Roman"/>
      <family val="1"/>
      <charset val="204"/>
    </font>
    <font>
      <sz val="10"/>
      <name val="Calibri"/>
      <family val="2"/>
      <charset val="204"/>
      <scheme val="minor"/>
    </font>
    <font>
      <sz val="11"/>
      <name val="Calibri"/>
      <family val="2"/>
      <charset val="204"/>
    </font>
    <font>
      <sz val="10"/>
      <color theme="1"/>
      <name val="Calibri"/>
      <family val="2"/>
      <charset val="204"/>
      <scheme val="minor"/>
    </font>
    <font>
      <sz val="11"/>
      <color rgb="FF212529"/>
      <name val="Arial"/>
      <family val="2"/>
      <charset val="204"/>
    </font>
    <font>
      <b/>
      <sz val="9"/>
      <name val="Times New Roman"/>
      <family val="1"/>
      <charset val="204"/>
    </font>
    <font>
      <sz val="9"/>
      <name val="Times New Roman"/>
      <family val="1"/>
      <charset val="204"/>
    </font>
    <font>
      <sz val="10"/>
      <color rgb="FFFF0000"/>
      <name val="Times New Roman"/>
      <family val="1"/>
      <charset val="204"/>
    </font>
    <font>
      <b/>
      <sz val="11"/>
      <name val="Times New Roman"/>
      <family val="1"/>
      <charset val="204"/>
    </font>
    <font>
      <sz val="10"/>
      <name val="Calibri"/>
      <family val="2"/>
      <charset val="204"/>
    </font>
    <font>
      <b/>
      <sz val="10"/>
      <color theme="1"/>
      <name val="Times New Roman"/>
      <family val="1"/>
      <charset val="204"/>
    </font>
    <font>
      <sz val="10"/>
      <color theme="1"/>
      <name val="Arial"/>
      <family val="2"/>
      <charset val="204"/>
    </font>
    <font>
      <sz val="11"/>
      <color rgb="FF212529"/>
      <name val="Times New Roman"/>
      <family val="1"/>
      <charset val="204"/>
    </font>
    <font>
      <sz val="12"/>
      <color theme="1"/>
      <name val="Times New Roman"/>
      <family val="1"/>
      <charset val="204"/>
    </font>
    <font>
      <sz val="12"/>
      <name val="Arial"/>
      <family val="2"/>
      <charset val="204"/>
    </font>
  </fonts>
  <fills count="7">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style="thin">
        <color theme="1"/>
      </right>
      <top style="thin">
        <color theme="1"/>
      </top>
      <bottom style="thin">
        <color theme="1"/>
      </bottom>
      <diagonal/>
    </border>
  </borders>
  <cellStyleXfs count="23">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4"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5" fillId="0" borderId="0"/>
    <xf numFmtId="0" fontId="7" fillId="0" borderId="0"/>
    <xf numFmtId="0" fontId="1" fillId="0" borderId="0"/>
    <xf numFmtId="0" fontId="4" fillId="0" borderId="0"/>
  </cellStyleXfs>
  <cellXfs count="396">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0" fontId="5" fillId="3" borderId="4" xfId="2" applyFont="1" applyFill="1" applyBorder="1" applyAlignment="1">
      <alignment horizontal="left" vertical="center"/>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3" borderId="4" xfId="0" applyNumberFormat="1" applyFont="1" applyFill="1" applyBorder="1" applyAlignment="1">
      <alignment horizontal="left"/>
    </xf>
    <xf numFmtId="49" fontId="5" fillId="3" borderId="4" xfId="0" applyNumberFormat="1" applyFont="1" applyFill="1" applyBorder="1" applyAlignment="1">
      <alignment horizontal="left" vertical="center"/>
    </xf>
    <xf numFmtId="169" fontId="3" fillId="3" borderId="4" xfId="0" applyNumberFormat="1" applyFont="1" applyFill="1" applyBorder="1" applyAlignment="1">
      <alignment horizontal="left"/>
    </xf>
    <xf numFmtId="169" fontId="3" fillId="3" borderId="4" xfId="0" applyNumberFormat="1" applyFont="1" applyFill="1" applyBorder="1" applyAlignment="1">
      <alignment horizontal="left" vertical="center"/>
    </xf>
    <xf numFmtId="169" fontId="5" fillId="3" borderId="4" xfId="0" applyNumberFormat="1" applyFont="1" applyFill="1" applyBorder="1" applyAlignment="1">
      <alignment horizontal="left" vertical="center"/>
    </xf>
    <xf numFmtId="169" fontId="5" fillId="3" borderId="4" xfId="1" applyNumberFormat="1" applyFont="1" applyFill="1" applyBorder="1" applyAlignment="1">
      <alignment horizontal="left" vertical="center"/>
    </xf>
    <xf numFmtId="49" fontId="5" fillId="2" borderId="4" xfId="0" applyNumberFormat="1" applyFont="1" applyFill="1" applyBorder="1" applyAlignment="1">
      <alignment horizontal="left"/>
    </xf>
    <xf numFmtId="177" fontId="22" fillId="0" borderId="0" xfId="2" applyNumberFormat="1" applyFont="1" applyFill="1" applyBorder="1" applyAlignment="1">
      <alignment horizontal="left" vertical="center"/>
    </xf>
    <xf numFmtId="177" fontId="23" fillId="0" borderId="0" xfId="2" applyNumberFormat="1" applyFont="1" applyFill="1" applyBorder="1" applyAlignment="1">
      <alignment horizontal="left" vertical="center"/>
    </xf>
    <xf numFmtId="49" fontId="3" fillId="5" borderId="4" xfId="0" applyNumberFormat="1" applyFont="1" applyFill="1" applyBorder="1" applyAlignment="1">
      <alignment horizontal="left" vertical="center"/>
    </xf>
    <xf numFmtId="49" fontId="13" fillId="5" borderId="4" xfId="0" applyNumberFormat="1" applyFont="1" applyFill="1" applyBorder="1" applyAlignment="1">
      <alignment horizontal="left"/>
    </xf>
    <xf numFmtId="49" fontId="3" fillId="0" borderId="4" xfId="0" applyNumberFormat="1" applyFont="1" applyFill="1" applyBorder="1" applyAlignment="1">
      <alignment horizontal="left" vertical="top"/>
    </xf>
    <xf numFmtId="49"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center"/>
    </xf>
    <xf numFmtId="0" fontId="19"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4" xfId="0" applyFont="1" applyFill="1" applyBorder="1" applyAlignment="1">
      <alignment horizontal="left" vertical="top" wrapText="1"/>
    </xf>
    <xf numFmtId="49" fontId="12" fillId="0" borderId="4" xfId="0" applyNumberFormat="1" applyFont="1" applyFill="1" applyBorder="1" applyAlignment="1">
      <alignment horizontal="left"/>
    </xf>
    <xf numFmtId="49" fontId="12" fillId="0" borderId="4" xfId="12" applyNumberFormat="1" applyFont="1" applyFill="1" applyBorder="1" applyAlignment="1">
      <alignment horizontal="left" vertical="center"/>
    </xf>
    <xf numFmtId="0" fontId="19" fillId="0" borderId="6" xfId="0" applyFont="1" applyFill="1" applyBorder="1" applyAlignment="1">
      <alignment horizontal="left" wrapText="1"/>
    </xf>
    <xf numFmtId="0" fontId="3" fillId="0" borderId="4" xfId="0" applyNumberFormat="1"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4" xfId="0" applyFont="1" applyFill="1" applyBorder="1" applyAlignment="1">
      <alignment horizontal="left" vertical="top" wrapText="1"/>
    </xf>
    <xf numFmtId="0" fontId="3" fillId="0" borderId="4"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49" fontId="3" fillId="0" borderId="0" xfId="0" applyNumberFormat="1" applyFont="1" applyFill="1" applyBorder="1" applyAlignment="1">
      <alignment horizontal="left" vertical="center"/>
    </xf>
    <xf numFmtId="49" fontId="5" fillId="0" borderId="4"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0" fontId="13" fillId="0" borderId="4" xfId="0" applyFont="1" applyFill="1" applyBorder="1" applyAlignment="1">
      <alignment horizontal="left" vertical="center"/>
    </xf>
    <xf numFmtId="49" fontId="12" fillId="0" borderId="4" xfId="0" applyNumberFormat="1" applyFont="1" applyFill="1" applyBorder="1" applyAlignment="1">
      <alignment horizontal="left" wrapText="1"/>
    </xf>
    <xf numFmtId="49" fontId="13" fillId="0" borderId="4" xfId="0" applyNumberFormat="1" applyFont="1" applyFill="1" applyBorder="1" applyAlignment="1">
      <alignment horizontal="left" vertical="center" wrapText="1"/>
    </xf>
    <xf numFmtId="0" fontId="3" fillId="0" borderId="4" xfId="5" applyFont="1" applyFill="1" applyBorder="1" applyAlignment="1">
      <alignment horizontal="left" vertical="center" wrapText="1"/>
    </xf>
    <xf numFmtId="49" fontId="12" fillId="0" borderId="4" xfId="0" applyNumberFormat="1" applyFont="1" applyFill="1" applyBorder="1" applyAlignment="1">
      <alignment horizontal="left" vertical="top" wrapText="1"/>
    </xf>
    <xf numFmtId="0" fontId="19" fillId="0" borderId="18" xfId="0" applyFont="1" applyFill="1" applyBorder="1" applyAlignment="1">
      <alignment horizontal="left" vertical="top" wrapText="1"/>
    </xf>
    <xf numFmtId="3"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vertical="center" wrapText="1"/>
    </xf>
    <xf numFmtId="49" fontId="24" fillId="0" borderId="4" xfId="0" applyNumberFormat="1" applyFont="1" applyFill="1" applyBorder="1" applyAlignment="1">
      <alignment horizontal="left" vertical="top" wrapText="1"/>
    </xf>
    <xf numFmtId="0" fontId="0" fillId="0" borderId="0" xfId="0" applyFill="1" applyAlignment="1">
      <alignment horizontal="left"/>
    </xf>
    <xf numFmtId="49" fontId="13" fillId="0" borderId="4" xfId="0" applyNumberFormat="1" applyFont="1" applyFill="1" applyBorder="1" applyAlignment="1">
      <alignment horizontal="left" vertical="center"/>
    </xf>
    <xf numFmtId="0" fontId="26" fillId="0" borderId="7" xfId="0" applyFont="1" applyFill="1" applyBorder="1" applyAlignment="1">
      <alignment horizontal="left" vertical="top" wrapText="1"/>
    </xf>
    <xf numFmtId="0" fontId="26" fillId="0" borderId="4" xfId="0" applyFont="1" applyFill="1" applyBorder="1" applyAlignment="1">
      <alignment horizontal="left" vertical="top" wrapText="1"/>
    </xf>
    <xf numFmtId="0" fontId="13" fillId="0" borderId="4" xfId="0" applyFont="1" applyFill="1" applyBorder="1" applyAlignment="1">
      <alignment horizontal="left"/>
    </xf>
    <xf numFmtId="0" fontId="4" fillId="0" borderId="4" xfId="0" applyNumberFormat="1" applyFont="1" applyFill="1" applyBorder="1" applyAlignment="1">
      <alignment horizontal="left" vertical="center" wrapText="1"/>
    </xf>
    <xf numFmtId="49" fontId="28" fillId="0" borderId="4" xfId="0" applyNumberFormat="1" applyFont="1" applyFill="1" applyBorder="1" applyAlignment="1">
      <alignment horizontal="left" vertical="center"/>
    </xf>
    <xf numFmtId="1" fontId="28" fillId="0" borderId="4" xfId="0" applyNumberFormat="1" applyFont="1" applyFill="1" applyBorder="1" applyAlignment="1">
      <alignment horizontal="left" vertical="center"/>
    </xf>
    <xf numFmtId="49" fontId="4" fillId="0" borderId="4" xfId="12"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xf>
    <xf numFmtId="1" fontId="4" fillId="0" borderId="4" xfId="0" applyNumberFormat="1" applyFont="1" applyFill="1" applyBorder="1" applyAlignment="1">
      <alignment horizontal="left" vertical="center"/>
    </xf>
    <xf numFmtId="49" fontId="4" fillId="0" borderId="4" xfId="12" applyNumberFormat="1" applyFont="1" applyFill="1" applyBorder="1" applyAlignment="1">
      <alignment horizontal="left" vertical="center"/>
    </xf>
    <xf numFmtId="171" fontId="28" fillId="0" borderId="4" xfId="0" applyNumberFormat="1" applyFont="1" applyFill="1" applyBorder="1" applyAlignment="1">
      <alignment horizontal="left" vertical="center"/>
    </xf>
    <xf numFmtId="2" fontId="28" fillId="0" borderId="4" xfId="0" applyNumberFormat="1" applyFont="1" applyFill="1" applyBorder="1" applyAlignment="1">
      <alignment horizontal="left" vertical="center"/>
    </xf>
    <xf numFmtId="4" fontId="28" fillId="0" borderId="4" xfId="0" applyNumberFormat="1" applyFont="1" applyFill="1" applyBorder="1" applyAlignment="1">
      <alignment horizontal="left" vertical="center"/>
    </xf>
    <xf numFmtId="0" fontId="4" fillId="0" borderId="4" xfId="0" applyFont="1" applyFill="1" applyBorder="1" applyAlignment="1">
      <alignment horizontal="left" vertical="center" wrapText="1"/>
    </xf>
    <xf numFmtId="0" fontId="13" fillId="0" borderId="4" xfId="0" applyFont="1" applyFill="1" applyBorder="1" applyAlignment="1">
      <alignment horizontal="left" vertical="top"/>
    </xf>
    <xf numFmtId="49" fontId="13" fillId="0" borderId="4" xfId="0" applyNumberFormat="1" applyFont="1" applyFill="1" applyBorder="1" applyAlignment="1">
      <alignment horizontal="left"/>
    </xf>
    <xf numFmtId="164" fontId="13" fillId="0" borderId="4" xfId="0" applyNumberFormat="1" applyFont="1" applyFill="1" applyBorder="1" applyAlignment="1">
      <alignment horizontal="left"/>
    </xf>
    <xf numFmtId="0" fontId="13" fillId="0" borderId="4" xfId="0" applyNumberFormat="1" applyFont="1" applyFill="1" applyBorder="1" applyAlignment="1">
      <alignment horizontal="left"/>
    </xf>
    <xf numFmtId="171" fontId="4" fillId="0" borderId="4" xfId="0" applyNumberFormat="1" applyFont="1" applyFill="1" applyBorder="1" applyAlignment="1">
      <alignment horizontal="left" vertical="center"/>
    </xf>
    <xf numFmtId="4" fontId="4" fillId="0" borderId="4" xfId="0" applyNumberFormat="1" applyFont="1" applyFill="1" applyBorder="1" applyAlignment="1">
      <alignment horizontal="left" vertical="center"/>
    </xf>
    <xf numFmtId="2" fontId="4" fillId="0" borderId="4" xfId="0" applyNumberFormat="1" applyFont="1" applyFill="1" applyBorder="1" applyAlignment="1">
      <alignment horizontal="left" vertical="center"/>
    </xf>
    <xf numFmtId="169" fontId="3" fillId="0" borderId="4" xfId="0" applyNumberFormat="1" applyFont="1" applyFill="1" applyBorder="1" applyAlignment="1">
      <alignment horizontal="left"/>
    </xf>
    <xf numFmtId="0" fontId="18" fillId="0" borderId="4"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5" applyFont="1" applyFill="1" applyBorder="1" applyAlignment="1">
      <alignment horizontal="left" vertical="center"/>
    </xf>
    <xf numFmtId="0" fontId="3" fillId="0" borderId="4" xfId="0" applyFont="1" applyFill="1" applyBorder="1" applyAlignment="1">
      <alignment horizontal="left"/>
    </xf>
    <xf numFmtId="0" fontId="3" fillId="0" borderId="4" xfId="2" applyNumberFormat="1" applyFont="1" applyFill="1" applyBorder="1" applyAlignment="1">
      <alignment horizontal="left" vertical="center" wrapText="1"/>
    </xf>
    <xf numFmtId="0" fontId="3" fillId="0" borderId="4" xfId="2" applyFont="1" applyFill="1" applyBorder="1" applyAlignment="1">
      <alignment horizontal="left" vertical="center" wrapText="1"/>
    </xf>
    <xf numFmtId="169" fontId="3" fillId="0" borderId="4" xfId="0" applyNumberFormat="1" applyFont="1" applyFill="1" applyBorder="1" applyAlignment="1">
      <alignment horizontal="left" wrapText="1"/>
    </xf>
    <xf numFmtId="170" fontId="3" fillId="0" borderId="4" xfId="0" applyNumberFormat="1" applyFont="1" applyFill="1" applyBorder="1" applyAlignment="1">
      <alignment horizontal="left" wrapText="1"/>
    </xf>
    <xf numFmtId="49" fontId="3" fillId="0" borderId="4" xfId="0" applyNumberFormat="1" applyFont="1" applyFill="1" applyBorder="1" applyAlignment="1">
      <alignment horizontal="left" wrapText="1"/>
    </xf>
    <xf numFmtId="0" fontId="3" fillId="0" borderId="4" xfId="12" applyFont="1" applyFill="1" applyBorder="1" applyAlignment="1">
      <alignment horizontal="left" wrapText="1"/>
    </xf>
    <xf numFmtId="169" fontId="3" fillId="0" borderId="3" xfId="0" applyNumberFormat="1" applyFont="1" applyFill="1" applyBorder="1" applyAlignment="1">
      <alignment horizontal="left"/>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center" wrapText="1"/>
    </xf>
    <xf numFmtId="0" fontId="18" fillId="0" borderId="3"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3" xfId="2" applyFont="1" applyFill="1" applyBorder="1" applyAlignment="1">
      <alignment horizontal="left" vertical="center"/>
    </xf>
    <xf numFmtId="0" fontId="3" fillId="0" borderId="3" xfId="5"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3" xfId="2"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3" xfId="2" applyFont="1" applyFill="1" applyBorder="1" applyAlignment="1">
      <alignment horizontal="left" vertical="center" wrapText="1"/>
    </xf>
    <xf numFmtId="0" fontId="19" fillId="0" borderId="7" xfId="0" applyFont="1" applyFill="1" applyBorder="1" applyAlignment="1">
      <alignment horizontal="left" vertical="center" wrapText="1"/>
    </xf>
    <xf numFmtId="0" fontId="3" fillId="0" borderId="1" xfId="12" applyFont="1" applyFill="1" applyBorder="1" applyAlignment="1">
      <alignment horizontal="left" wrapText="1"/>
    </xf>
    <xf numFmtId="0" fontId="3" fillId="0" borderId="1" xfId="0" applyFont="1" applyFill="1" applyBorder="1" applyAlignment="1">
      <alignment horizontal="left"/>
    </xf>
    <xf numFmtId="0" fontId="20" fillId="0" borderId="4" xfId="0" applyNumberFormat="1" applyFont="1" applyFill="1" applyBorder="1" applyAlignment="1">
      <alignment horizontal="left" vertical="center" wrapText="1"/>
    </xf>
    <xf numFmtId="0" fontId="13" fillId="0" borderId="4" xfId="5" applyFont="1" applyFill="1" applyBorder="1" applyAlignment="1">
      <alignment horizontal="left" vertical="center"/>
    </xf>
    <xf numFmtId="0" fontId="13" fillId="0" borderId="4" xfId="2" applyFont="1" applyFill="1" applyBorder="1" applyAlignment="1">
      <alignment horizontal="left" vertical="center"/>
    </xf>
    <xf numFmtId="4" fontId="13" fillId="0" borderId="4" xfId="0" applyNumberFormat="1" applyFont="1" applyFill="1" applyBorder="1" applyAlignment="1">
      <alignment horizontal="left"/>
    </xf>
    <xf numFmtId="169" fontId="3" fillId="0" borderId="4" xfId="0" applyNumberFormat="1" applyFont="1" applyFill="1" applyBorder="1" applyAlignment="1">
      <alignment horizontal="left" vertical="center"/>
    </xf>
    <xf numFmtId="170" fontId="3" fillId="0" borderId="4" xfId="0" applyNumberFormat="1" applyFont="1" applyFill="1" applyBorder="1" applyAlignment="1">
      <alignment horizontal="left" vertical="top"/>
    </xf>
    <xf numFmtId="0" fontId="3" fillId="0" borderId="0" xfId="12" applyFont="1" applyFill="1" applyAlignment="1">
      <alignment horizontal="left" vertical="center"/>
    </xf>
    <xf numFmtId="0" fontId="19" fillId="0" borderId="9" xfId="0" applyFont="1" applyFill="1" applyBorder="1" applyAlignment="1">
      <alignment horizontal="left" vertical="top" wrapText="1"/>
    </xf>
    <xf numFmtId="0" fontId="19" fillId="0" borderId="12" xfId="0" applyFont="1" applyFill="1" applyBorder="1" applyAlignment="1">
      <alignment horizontal="left" vertical="top" wrapText="1"/>
    </xf>
    <xf numFmtId="0" fontId="29" fillId="0" borderId="4" xfId="0" applyFont="1" applyFill="1" applyBorder="1" applyAlignment="1">
      <alignment horizontal="left" vertical="center"/>
    </xf>
    <xf numFmtId="49" fontId="3" fillId="0" borderId="3" xfId="0" applyNumberFormat="1" applyFont="1" applyFill="1" applyBorder="1" applyAlignment="1">
      <alignment horizontal="left" vertical="top"/>
    </xf>
    <xf numFmtId="164" fontId="3" fillId="0" borderId="4" xfId="1" applyFont="1" applyFill="1" applyBorder="1" applyAlignment="1">
      <alignment horizontal="left" vertical="center" wrapText="1"/>
    </xf>
    <xf numFmtId="49" fontId="12" fillId="0" borderId="4" xfId="0" applyNumberFormat="1" applyFont="1" applyFill="1" applyBorder="1" applyAlignment="1">
      <alignment horizontal="left" vertical="center" wrapText="1"/>
    </xf>
    <xf numFmtId="164" fontId="13" fillId="0" borderId="4" xfId="1" applyFont="1" applyFill="1" applyBorder="1" applyAlignment="1">
      <alignment horizontal="left" vertical="center" wrapText="1"/>
    </xf>
    <xf numFmtId="49" fontId="3" fillId="0" borderId="1" xfId="0" applyNumberFormat="1" applyFont="1" applyFill="1" applyBorder="1" applyAlignment="1">
      <alignment horizontal="left"/>
    </xf>
    <xf numFmtId="49" fontId="13" fillId="0" borderId="1" xfId="0" applyNumberFormat="1" applyFont="1" applyFill="1" applyBorder="1" applyAlignment="1">
      <alignment horizontal="left" vertical="center"/>
    </xf>
    <xf numFmtId="0" fontId="19" fillId="0" borderId="1" xfId="0"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1" fontId="12" fillId="0" borderId="1"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xf>
    <xf numFmtId="49" fontId="3" fillId="0" borderId="1" xfId="12" applyNumberFormat="1" applyFont="1" applyFill="1" applyBorder="1" applyAlignment="1">
      <alignment horizontal="left" vertical="center"/>
    </xf>
    <xf numFmtId="3" fontId="3" fillId="0" borderId="14" xfId="0" applyNumberFormat="1" applyFont="1" applyFill="1" applyBorder="1" applyAlignment="1">
      <alignment horizontal="left" vertical="top" wrapText="1"/>
    </xf>
    <xf numFmtId="49" fontId="13" fillId="0" borderId="1" xfId="0" applyNumberFormat="1" applyFont="1" applyFill="1" applyBorder="1" applyAlignment="1">
      <alignment horizontal="left" vertical="center" wrapText="1"/>
    </xf>
    <xf numFmtId="0" fontId="19" fillId="0" borderId="13" xfId="0" applyFont="1" applyFill="1" applyBorder="1" applyAlignment="1">
      <alignment horizontal="left" vertical="top" wrapText="1"/>
    </xf>
    <xf numFmtId="0" fontId="0" fillId="0" borderId="4" xfId="0" applyFill="1" applyBorder="1" applyAlignment="1">
      <alignment horizontal="left"/>
    </xf>
    <xf numFmtId="1" fontId="12" fillId="0" borderId="4" xfId="0" applyNumberFormat="1" applyFont="1" applyFill="1" applyBorder="1" applyAlignment="1">
      <alignment horizontal="left" vertical="top" wrapText="1"/>
    </xf>
    <xf numFmtId="49" fontId="12" fillId="0" borderId="0" xfId="0" applyNumberFormat="1" applyFont="1" applyFill="1" applyBorder="1" applyAlignment="1">
      <alignment horizontal="left"/>
    </xf>
    <xf numFmtId="49" fontId="25" fillId="0" borderId="0" xfId="0" applyNumberFormat="1" applyFont="1" applyFill="1" applyBorder="1" applyAlignment="1">
      <alignment horizontal="left" wrapText="1"/>
    </xf>
    <xf numFmtId="49" fontId="25" fillId="0" borderId="0" xfId="0" applyNumberFormat="1" applyFont="1" applyFill="1" applyAlignment="1">
      <alignment horizontal="left" wrapText="1"/>
    </xf>
    <xf numFmtId="0" fontId="3" fillId="0" borderId="1" xfId="5" applyFont="1" applyFill="1" applyBorder="1" applyAlignment="1">
      <alignment horizontal="left" vertical="center"/>
    </xf>
    <xf numFmtId="0" fontId="3" fillId="0" borderId="1" xfId="2" applyFont="1" applyFill="1" applyBorder="1" applyAlignment="1">
      <alignment horizontal="left" vertical="center" wrapText="1"/>
    </xf>
    <xf numFmtId="49" fontId="5" fillId="0" borderId="0" xfId="0" applyNumberFormat="1" applyFont="1" applyFill="1" applyAlignment="1">
      <alignment horizontal="left" vertical="center"/>
    </xf>
    <xf numFmtId="0" fontId="3" fillId="0" borderId="0" xfId="0" applyFont="1" applyFill="1" applyAlignment="1">
      <alignment horizontal="left" vertical="center"/>
    </xf>
    <xf numFmtId="0" fontId="11" fillId="0" borderId="4" xfId="0" applyFont="1" applyFill="1" applyBorder="1" applyAlignment="1">
      <alignment horizontal="left"/>
    </xf>
    <xf numFmtId="49" fontId="11" fillId="0" borderId="4" xfId="0" applyNumberFormat="1" applyFont="1" applyFill="1" applyBorder="1" applyAlignment="1">
      <alignment horizontal="left" vertical="center"/>
    </xf>
    <xf numFmtId="0" fontId="19" fillId="0" borderId="10" xfId="0" applyFont="1" applyFill="1" applyBorder="1" applyAlignment="1">
      <alignment horizontal="left" vertical="top" wrapText="1"/>
    </xf>
    <xf numFmtId="169" fontId="12" fillId="0" borderId="4" xfId="0" applyNumberFormat="1" applyFont="1" applyFill="1" applyBorder="1" applyAlignment="1">
      <alignment horizontal="left" vertical="center" wrapText="1"/>
    </xf>
    <xf numFmtId="170" fontId="12" fillId="0" borderId="4" xfId="0" applyNumberFormat="1" applyFont="1" applyFill="1" applyBorder="1" applyAlignment="1">
      <alignment horizontal="left" vertical="top" wrapText="1"/>
    </xf>
    <xf numFmtId="49" fontId="11" fillId="0" borderId="4" xfId="0" applyNumberFormat="1" applyFont="1" applyFill="1" applyBorder="1" applyAlignment="1">
      <alignment horizontal="left" vertical="center" wrapText="1"/>
    </xf>
    <xf numFmtId="0" fontId="12" fillId="0" borderId="4" xfId="12" applyFont="1" applyFill="1" applyBorder="1" applyAlignment="1">
      <alignment horizontal="left" vertical="center" wrapText="1"/>
    </xf>
    <xf numFmtId="49" fontId="12" fillId="0" borderId="16" xfId="0" applyNumberFormat="1" applyFont="1" applyFill="1" applyBorder="1" applyAlignment="1">
      <alignment horizontal="left"/>
    </xf>
    <xf numFmtId="49" fontId="12" fillId="0" borderId="17" xfId="0" applyNumberFormat="1" applyFont="1" applyFill="1" applyBorder="1" applyAlignment="1">
      <alignment horizontal="left" vertical="center" wrapText="1"/>
    </xf>
    <xf numFmtId="170" fontId="3" fillId="0" borderId="4" xfId="0" applyNumberFormat="1" applyFont="1" applyFill="1" applyBorder="1" applyAlignment="1">
      <alignment horizontal="left" vertical="center"/>
    </xf>
    <xf numFmtId="49" fontId="5" fillId="0" borderId="4" xfId="0" applyNumberFormat="1" applyFont="1" applyFill="1" applyBorder="1" applyAlignment="1">
      <alignment horizontal="left" wrapText="1"/>
    </xf>
    <xf numFmtId="49" fontId="3" fillId="0" borderId="2" xfId="0" applyNumberFormat="1" applyFont="1" applyFill="1" applyBorder="1" applyAlignment="1">
      <alignment horizontal="left" wrapText="1"/>
    </xf>
    <xf numFmtId="4" fontId="3" fillId="0" borderId="4" xfId="0" applyNumberFormat="1" applyFont="1" applyFill="1" applyBorder="1" applyAlignment="1">
      <alignment horizontal="left" vertical="center"/>
    </xf>
    <xf numFmtId="1" fontId="3" fillId="0" borderId="4" xfId="0" applyNumberFormat="1" applyFont="1" applyFill="1" applyBorder="1" applyAlignment="1">
      <alignment horizontal="left" vertical="center"/>
    </xf>
    <xf numFmtId="0" fontId="12" fillId="0" borderId="4" xfId="0" applyFont="1" applyFill="1" applyBorder="1" applyAlignment="1">
      <alignment horizontal="left" vertical="center"/>
    </xf>
    <xf numFmtId="170" fontId="13" fillId="0" borderId="4" xfId="0" applyNumberFormat="1" applyFont="1" applyFill="1" applyBorder="1" applyAlignment="1">
      <alignment horizontal="left"/>
    </xf>
    <xf numFmtId="49" fontId="5" fillId="2" borderId="4" xfId="0" applyNumberFormat="1" applyFont="1" applyFill="1" applyBorder="1" applyAlignment="1">
      <alignment horizontal="left" vertical="center"/>
    </xf>
    <xf numFmtId="49" fontId="3" fillId="6" borderId="4" xfId="0" applyNumberFormat="1" applyFont="1" applyFill="1" applyBorder="1" applyAlignment="1">
      <alignment horizontal="left" vertical="center" wrapText="1"/>
    </xf>
    <xf numFmtId="49" fontId="3" fillId="5" borderId="4" xfId="0" applyNumberFormat="1" applyFont="1" applyFill="1" applyBorder="1" applyAlignment="1">
      <alignment horizontal="left"/>
    </xf>
    <xf numFmtId="0" fontId="19" fillId="5" borderId="4" xfId="0" applyFont="1" applyFill="1" applyBorder="1" applyAlignment="1">
      <alignment horizontal="left" vertical="top" wrapText="1"/>
    </xf>
    <xf numFmtId="49" fontId="12" fillId="5" borderId="4" xfId="0" applyNumberFormat="1" applyFont="1" applyFill="1" applyBorder="1" applyAlignment="1">
      <alignment horizontal="left"/>
    </xf>
    <xf numFmtId="49" fontId="12" fillId="5" borderId="4" xfId="0" applyNumberFormat="1" applyFont="1" applyFill="1" applyBorder="1" applyAlignment="1">
      <alignment horizontal="left" vertical="center" wrapText="1"/>
    </xf>
    <xf numFmtId="49" fontId="3" fillId="5" borderId="4" xfId="0" applyNumberFormat="1" applyFont="1" applyFill="1" applyBorder="1" applyAlignment="1">
      <alignment horizontal="left" vertical="top"/>
    </xf>
    <xf numFmtId="170" fontId="3" fillId="5" borderId="4" xfId="0" applyNumberFormat="1" applyFont="1" applyFill="1" applyBorder="1" applyAlignment="1">
      <alignment horizontal="left" vertical="center"/>
    </xf>
    <xf numFmtId="0" fontId="3" fillId="5" borderId="4" xfId="5" applyFont="1" applyFill="1" applyBorder="1" applyAlignment="1">
      <alignment horizontal="left" vertical="center" wrapText="1"/>
    </xf>
    <xf numFmtId="49" fontId="12" fillId="6" borderId="4" xfId="0" applyNumberFormat="1" applyFont="1" applyFill="1" applyBorder="1" applyAlignment="1">
      <alignment horizontal="left" vertical="center" wrapText="1"/>
    </xf>
    <xf numFmtId="49" fontId="5" fillId="5" borderId="4" xfId="0" applyNumberFormat="1" applyFont="1" applyFill="1" applyBorder="1" applyAlignment="1">
      <alignment horizontal="left" wrapText="1"/>
    </xf>
    <xf numFmtId="49" fontId="3" fillId="5" borderId="4" xfId="0" applyNumberFormat="1" applyFont="1" applyFill="1" applyBorder="1" applyAlignment="1">
      <alignment horizontal="left" wrapText="1"/>
    </xf>
    <xf numFmtId="4" fontId="3" fillId="5" borderId="4" xfId="0" applyNumberFormat="1" applyFont="1" applyFill="1" applyBorder="1" applyAlignment="1">
      <alignment horizontal="left" vertical="center"/>
    </xf>
    <xf numFmtId="0" fontId="3" fillId="5" borderId="4" xfId="0" applyFont="1" applyFill="1" applyBorder="1" applyAlignment="1">
      <alignment horizontal="left" vertical="center" wrapText="1"/>
    </xf>
    <xf numFmtId="1" fontId="3" fillId="5" borderId="4" xfId="0" applyNumberFormat="1" applyFont="1" applyFill="1" applyBorder="1" applyAlignment="1">
      <alignment horizontal="left" vertical="center"/>
    </xf>
    <xf numFmtId="0" fontId="3" fillId="5" borderId="4" xfId="0" applyFont="1" applyFill="1" applyBorder="1" applyAlignment="1">
      <alignment horizontal="left" vertical="center"/>
    </xf>
    <xf numFmtId="0" fontId="13" fillId="5" borderId="4" xfId="0" applyFont="1" applyFill="1" applyBorder="1" applyAlignment="1">
      <alignment horizontal="left"/>
    </xf>
    <xf numFmtId="169" fontId="3" fillId="5" borderId="4" xfId="0" applyNumberFormat="1" applyFont="1" applyFill="1" applyBorder="1" applyAlignment="1">
      <alignment horizontal="left" vertical="center"/>
    </xf>
    <xf numFmtId="4" fontId="3" fillId="5" borderId="4" xfId="2" applyNumberFormat="1" applyFont="1" applyFill="1" applyBorder="1" applyAlignment="1">
      <alignment horizontal="left" vertical="center"/>
    </xf>
    <xf numFmtId="4" fontId="3" fillId="5" borderId="4" xfId="13" applyNumberFormat="1" applyFont="1" applyFill="1" applyBorder="1" applyAlignment="1">
      <alignment horizontal="left" vertical="center"/>
    </xf>
    <xf numFmtId="49" fontId="13" fillId="5" borderId="4" xfId="0" applyNumberFormat="1" applyFont="1" applyFill="1" applyBorder="1" applyAlignment="1">
      <alignment horizontal="left" vertical="center"/>
    </xf>
    <xf numFmtId="172" fontId="12" fillId="5" borderId="4" xfId="0" applyNumberFormat="1" applyFont="1" applyFill="1" applyBorder="1" applyAlignment="1">
      <alignment horizontal="left"/>
    </xf>
    <xf numFmtId="172" fontId="3" fillId="5" borderId="4" xfId="0" applyNumberFormat="1" applyFont="1" applyFill="1" applyBorder="1" applyAlignment="1">
      <alignment horizontal="left"/>
    </xf>
    <xf numFmtId="49" fontId="3" fillId="5" borderId="4" xfId="0" applyNumberFormat="1" applyFont="1" applyFill="1" applyBorder="1" applyAlignment="1">
      <alignment horizontal="left" vertical="center" wrapText="1"/>
    </xf>
    <xf numFmtId="49" fontId="5" fillId="5" borderId="4" xfId="0" applyNumberFormat="1" applyFont="1" applyFill="1" applyBorder="1" applyAlignment="1">
      <alignment horizontal="left" vertical="center"/>
    </xf>
    <xf numFmtId="0" fontId="19" fillId="5" borderId="6" xfId="0" applyFont="1" applyFill="1" applyBorder="1" applyAlignment="1">
      <alignment horizontal="left" vertical="top" wrapText="1"/>
    </xf>
    <xf numFmtId="49" fontId="3" fillId="5" borderId="8" xfId="0" applyNumberFormat="1" applyFont="1" applyFill="1" applyBorder="1" applyAlignment="1">
      <alignment horizontal="left" vertical="center" wrapText="1"/>
    </xf>
    <xf numFmtId="0" fontId="13" fillId="5" borderId="4" xfId="0" applyNumberFormat="1" applyFont="1" applyFill="1" applyBorder="1" applyAlignment="1">
      <alignment horizontal="left" vertical="center" wrapText="1"/>
    </xf>
    <xf numFmtId="0" fontId="3" fillId="5" borderId="4" xfId="0" applyNumberFormat="1" applyFont="1" applyFill="1" applyBorder="1" applyAlignment="1">
      <alignment horizontal="left" vertical="center" wrapText="1"/>
    </xf>
    <xf numFmtId="0" fontId="13" fillId="0" borderId="4" xfId="0" applyNumberFormat="1" applyFont="1" applyFill="1" applyBorder="1" applyAlignment="1">
      <alignment horizontal="left" vertical="center" wrapText="1"/>
    </xf>
    <xf numFmtId="49" fontId="3" fillId="0" borderId="8" xfId="0" applyNumberFormat="1" applyFont="1" applyFill="1" applyBorder="1" applyAlignment="1">
      <alignment horizontal="left" vertical="center" wrapText="1"/>
    </xf>
    <xf numFmtId="0" fontId="3" fillId="0" borderId="4" xfId="22" applyFont="1" applyFill="1" applyBorder="1" applyAlignment="1">
      <alignment horizontal="left" vertical="top" wrapText="1"/>
    </xf>
    <xf numFmtId="4" fontId="3" fillId="0" borderId="4" xfId="2" applyNumberFormat="1" applyFont="1" applyFill="1" applyBorder="1" applyAlignment="1">
      <alignment horizontal="left" vertical="center"/>
    </xf>
    <xf numFmtId="4" fontId="3" fillId="0" borderId="4" xfId="13" applyNumberFormat="1" applyFont="1" applyFill="1" applyBorder="1" applyAlignment="1">
      <alignment horizontal="left" vertical="center"/>
    </xf>
    <xf numFmtId="172" fontId="12" fillId="0" borderId="4" xfId="0" applyNumberFormat="1" applyFont="1" applyFill="1" applyBorder="1" applyAlignment="1">
      <alignment horizontal="left"/>
    </xf>
    <xf numFmtId="172" fontId="3" fillId="0" borderId="4" xfId="0" applyNumberFormat="1" applyFont="1" applyFill="1" applyBorder="1" applyAlignment="1">
      <alignment horizontal="left"/>
    </xf>
    <xf numFmtId="1" fontId="3" fillId="0" borderId="4" xfId="0" applyNumberFormat="1" applyFont="1" applyFill="1" applyBorder="1" applyAlignment="1">
      <alignment horizontal="left" vertical="center" wrapText="1"/>
    </xf>
    <xf numFmtId="171" fontId="3" fillId="0" borderId="4" xfId="0" applyNumberFormat="1" applyFont="1" applyFill="1" applyBorder="1" applyAlignment="1">
      <alignment horizontal="left" vertical="center" wrapText="1"/>
    </xf>
    <xf numFmtId="2" fontId="3" fillId="0" borderId="4" xfId="0" applyNumberFormat="1" applyFont="1" applyFill="1" applyBorder="1" applyAlignment="1">
      <alignment horizontal="left" vertical="center" wrapText="1"/>
    </xf>
    <xf numFmtId="169" fontId="3" fillId="0" borderId="4" xfId="0" applyNumberFormat="1" applyFont="1" applyFill="1" applyBorder="1" applyAlignment="1">
      <alignment horizontal="left" vertical="center" wrapText="1"/>
    </xf>
    <xf numFmtId="43" fontId="3" fillId="0" borderId="4" xfId="0" applyNumberFormat="1" applyFont="1" applyFill="1" applyBorder="1" applyAlignment="1">
      <alignment horizontal="left" vertical="center" wrapText="1"/>
    </xf>
    <xf numFmtId="0" fontId="3" fillId="0" borderId="4" xfId="0" applyFont="1" applyFill="1" applyBorder="1" applyAlignment="1">
      <alignment horizontal="left" wrapText="1"/>
    </xf>
    <xf numFmtId="0" fontId="3" fillId="0" borderId="1" xfId="2" applyFont="1" applyFill="1" applyBorder="1" applyAlignment="1">
      <alignment horizontal="left" vertical="center"/>
    </xf>
    <xf numFmtId="0" fontId="3" fillId="0" borderId="1" xfId="5"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13" fillId="0" borderId="4" xfId="0" applyNumberFormat="1" applyFont="1" applyFill="1" applyBorder="1" applyAlignment="1">
      <alignment horizontal="left" vertical="top" wrapText="1"/>
    </xf>
    <xf numFmtId="0" fontId="30" fillId="0" borderId="4" xfId="2" applyFont="1" applyFill="1" applyBorder="1" applyAlignment="1">
      <alignment horizontal="left" vertical="top" wrapText="1"/>
    </xf>
    <xf numFmtId="0" fontId="31" fillId="0" borderId="4"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4" xfId="5" applyFont="1" applyFill="1" applyBorder="1" applyAlignment="1">
      <alignment horizontal="left" vertical="center" wrapText="1"/>
    </xf>
    <xf numFmtId="0" fontId="13" fillId="0" borderId="4" xfId="2" applyNumberFormat="1" applyFont="1" applyFill="1" applyBorder="1" applyAlignment="1">
      <alignment horizontal="left" vertical="center" wrapText="1"/>
    </xf>
    <xf numFmtId="1" fontId="13" fillId="0" borderId="4" xfId="0" applyNumberFormat="1" applyFont="1" applyFill="1" applyBorder="1" applyAlignment="1">
      <alignment horizontal="left" vertical="center" wrapText="1"/>
    </xf>
    <xf numFmtId="171" fontId="13" fillId="0" borderId="4" xfId="0" applyNumberFormat="1" applyFont="1" applyFill="1" applyBorder="1" applyAlignment="1">
      <alignment horizontal="left" vertical="center" wrapText="1"/>
    </xf>
    <xf numFmtId="169" fontId="13" fillId="0" borderId="4" xfId="0" applyNumberFormat="1" applyFont="1" applyFill="1" applyBorder="1" applyAlignment="1">
      <alignment horizontal="left" vertical="center" wrapText="1"/>
    </xf>
    <xf numFmtId="43" fontId="13" fillId="0" borderId="4" xfId="0" applyNumberFormat="1" applyFont="1" applyFill="1" applyBorder="1" applyAlignment="1">
      <alignment horizontal="left" vertical="center" wrapText="1"/>
    </xf>
    <xf numFmtId="2" fontId="13" fillId="0" borderId="4" xfId="0" applyNumberFormat="1" applyFont="1" applyFill="1" applyBorder="1" applyAlignment="1">
      <alignment horizontal="left" vertical="center" wrapText="1"/>
    </xf>
    <xf numFmtId="0" fontId="3" fillId="0" borderId="0" xfId="12" applyFont="1" applyFill="1" applyAlignment="1">
      <alignment horizontal="left" vertical="center" wrapText="1"/>
    </xf>
    <xf numFmtId="4" fontId="3" fillId="0" borderId="4" xfId="0" applyNumberFormat="1" applyFont="1" applyFill="1" applyBorder="1" applyAlignment="1">
      <alignment horizontal="left" wrapText="1"/>
    </xf>
    <xf numFmtId="1" fontId="13" fillId="0" borderId="4" xfId="0" applyNumberFormat="1" applyFont="1" applyFill="1" applyBorder="1" applyAlignment="1">
      <alignment horizontal="left" vertical="center"/>
    </xf>
    <xf numFmtId="164" fontId="13" fillId="0" borderId="4" xfId="1" applyFont="1" applyFill="1" applyBorder="1" applyAlignment="1">
      <alignment horizontal="left" vertical="center"/>
    </xf>
    <xf numFmtId="169" fontId="13" fillId="0" borderId="4" xfId="0" applyNumberFormat="1" applyFont="1" applyFill="1" applyBorder="1" applyAlignment="1">
      <alignment horizontal="left" vertical="center"/>
    </xf>
    <xf numFmtId="2" fontId="13" fillId="0" borderId="4" xfId="0" applyNumberFormat="1" applyFont="1" applyFill="1" applyBorder="1" applyAlignment="1">
      <alignment horizontal="left" vertical="center"/>
    </xf>
    <xf numFmtId="171" fontId="13" fillId="0" borderId="4" xfId="0" applyNumberFormat="1" applyFont="1" applyFill="1" applyBorder="1" applyAlignment="1">
      <alignment horizontal="left" vertical="center"/>
    </xf>
    <xf numFmtId="49" fontId="13" fillId="0" borderId="2" xfId="0" applyNumberFormat="1" applyFont="1" applyFill="1" applyBorder="1" applyAlignment="1">
      <alignment horizontal="left" vertical="center" wrapText="1"/>
    </xf>
    <xf numFmtId="49" fontId="3" fillId="0" borderId="4" xfId="12"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xf>
    <xf numFmtId="171" fontId="27" fillId="0" borderId="4" xfId="0" applyNumberFormat="1" applyFont="1" applyFill="1" applyBorder="1" applyAlignment="1">
      <alignment horizontal="left" vertical="center"/>
    </xf>
    <xf numFmtId="172" fontId="3" fillId="0" borderId="4" xfId="0" applyNumberFormat="1" applyFont="1" applyFill="1" applyBorder="1" applyAlignment="1">
      <alignment horizontal="left" vertical="center"/>
    </xf>
    <xf numFmtId="4" fontId="27" fillId="0" borderId="4" xfId="0" applyNumberFormat="1" applyFont="1" applyFill="1" applyBorder="1" applyAlignment="1">
      <alignment horizontal="left" vertical="center"/>
    </xf>
    <xf numFmtId="2" fontId="27" fillId="0" borderId="4" xfId="0" applyNumberFormat="1" applyFont="1" applyFill="1" applyBorder="1" applyAlignment="1">
      <alignment horizontal="left" vertical="center"/>
    </xf>
    <xf numFmtId="4" fontId="13" fillId="0" borderId="4" xfId="0" applyNumberFormat="1" applyFont="1" applyFill="1" applyBorder="1" applyAlignment="1">
      <alignment horizontal="left" vertical="center"/>
    </xf>
    <xf numFmtId="49" fontId="27" fillId="0" borderId="4" xfId="0" applyNumberFormat="1" applyFont="1" applyFill="1" applyBorder="1" applyAlignment="1">
      <alignment horizontal="left" vertical="center" wrapText="1"/>
    </xf>
    <xf numFmtId="49" fontId="27" fillId="0" borderId="0" xfId="0" applyNumberFormat="1" applyFont="1" applyFill="1" applyAlignment="1">
      <alignment horizontal="left" vertical="center"/>
    </xf>
    <xf numFmtId="49" fontId="24" fillId="0" borderId="4" xfId="0" applyNumberFormat="1" applyFont="1" applyFill="1" applyBorder="1" applyAlignment="1">
      <alignment horizontal="left" vertical="center"/>
    </xf>
    <xf numFmtId="171" fontId="24" fillId="0" borderId="4" xfId="0" applyNumberFormat="1" applyFont="1" applyFill="1" applyBorder="1" applyAlignment="1">
      <alignment horizontal="left" vertical="center"/>
    </xf>
    <xf numFmtId="169" fontId="24" fillId="0" borderId="4" xfId="0" applyNumberFormat="1" applyFont="1" applyFill="1" applyBorder="1" applyAlignment="1">
      <alignment horizontal="left" vertical="center"/>
    </xf>
    <xf numFmtId="4" fontId="24" fillId="0" borderId="4" xfId="0" applyNumberFormat="1" applyFont="1" applyFill="1" applyBorder="1" applyAlignment="1">
      <alignment horizontal="left" vertical="center"/>
    </xf>
    <xf numFmtId="2" fontId="24" fillId="0" borderId="4" xfId="0" applyNumberFormat="1" applyFont="1" applyFill="1" applyBorder="1" applyAlignment="1">
      <alignment horizontal="left" vertical="center"/>
    </xf>
    <xf numFmtId="49" fontId="24" fillId="0" borderId="4" xfId="0" applyNumberFormat="1" applyFont="1" applyFill="1" applyBorder="1" applyAlignment="1">
      <alignment horizontal="left" vertical="center" wrapText="1"/>
    </xf>
    <xf numFmtId="49" fontId="24" fillId="0" borderId="0" xfId="0" applyNumberFormat="1" applyFont="1" applyFill="1" applyAlignment="1">
      <alignment horizontal="left" vertical="center"/>
    </xf>
    <xf numFmtId="0" fontId="13" fillId="0" borderId="4" xfId="5" applyNumberFormat="1" applyFont="1" applyFill="1" applyBorder="1" applyAlignment="1" applyProtection="1">
      <alignment horizontal="left" vertical="center" wrapText="1"/>
      <protection hidden="1"/>
    </xf>
    <xf numFmtId="0" fontId="13" fillId="0" borderId="4" xfId="0" applyNumberFormat="1" applyFont="1" applyFill="1" applyBorder="1" applyAlignment="1">
      <alignment horizontal="left" vertical="center"/>
    </xf>
    <xf numFmtId="10" fontId="13" fillId="0" borderId="4" xfId="2" applyNumberFormat="1" applyFont="1" applyFill="1" applyBorder="1" applyAlignment="1">
      <alignment horizontal="left" vertical="center" wrapText="1"/>
    </xf>
    <xf numFmtId="43" fontId="11" fillId="0" borderId="4" xfId="0" applyNumberFormat="1" applyFont="1" applyFill="1" applyBorder="1" applyAlignment="1">
      <alignment horizontal="left" vertical="center"/>
    </xf>
    <xf numFmtId="0" fontId="13" fillId="0" borderId="4" xfId="12" applyFont="1" applyFill="1" applyBorder="1" applyAlignment="1">
      <alignment horizontal="left" vertical="center" wrapText="1"/>
    </xf>
    <xf numFmtId="0" fontId="13" fillId="0" borderId="0" xfId="0" applyFont="1" applyFill="1" applyAlignment="1">
      <alignment horizontal="left"/>
    </xf>
    <xf numFmtId="0" fontId="12" fillId="0" borderId="4" xfId="0" applyFont="1" applyFill="1" applyBorder="1" applyAlignment="1">
      <alignment horizontal="left" vertical="center" wrapText="1"/>
    </xf>
    <xf numFmtId="0" fontId="17" fillId="0" borderId="4" xfId="0" applyFont="1" applyFill="1" applyBorder="1" applyAlignment="1">
      <alignment horizontal="left"/>
    </xf>
    <xf numFmtId="1" fontId="11" fillId="0" borderId="4" xfId="0" applyNumberFormat="1" applyFont="1" applyFill="1" applyBorder="1" applyAlignment="1">
      <alignment horizontal="left" vertical="center"/>
    </xf>
    <xf numFmtId="169" fontId="11" fillId="0" borderId="4" xfId="0" applyNumberFormat="1" applyFont="1" applyFill="1" applyBorder="1" applyAlignment="1">
      <alignment horizontal="left" vertical="center"/>
    </xf>
    <xf numFmtId="171" fontId="11" fillId="0" borderId="4" xfId="0" applyNumberFormat="1" applyFont="1" applyFill="1" applyBorder="1" applyAlignment="1">
      <alignment horizontal="left" vertical="center"/>
    </xf>
    <xf numFmtId="2" fontId="11" fillId="0" borderId="4" xfId="0" applyNumberFormat="1" applyFont="1" applyFill="1" applyBorder="1" applyAlignment="1">
      <alignment horizontal="left" vertical="center"/>
    </xf>
    <xf numFmtId="4" fontId="11" fillId="0" borderId="4" xfId="0" applyNumberFormat="1" applyFont="1" applyFill="1" applyBorder="1" applyAlignment="1">
      <alignment horizontal="left" vertical="center" wrapText="1"/>
    </xf>
    <xf numFmtId="0" fontId="11" fillId="0" borderId="4" xfId="0" applyFont="1" applyFill="1" applyBorder="1" applyAlignment="1">
      <alignment horizontal="left" wrapText="1"/>
    </xf>
    <xf numFmtId="0" fontId="11" fillId="0" borderId="0" xfId="0" applyFont="1" applyFill="1" applyAlignment="1">
      <alignment horizontal="left"/>
    </xf>
    <xf numFmtId="0" fontId="12" fillId="0" borderId="4" xfId="0" applyFont="1" applyFill="1" applyBorder="1" applyAlignment="1">
      <alignment horizontal="left" wrapText="1"/>
    </xf>
    <xf numFmtId="0" fontId="12" fillId="0" borderId="1" xfId="0" applyFont="1" applyFill="1" applyBorder="1" applyAlignment="1">
      <alignment horizontal="left"/>
    </xf>
    <xf numFmtId="49" fontId="11" fillId="0" borderId="1" xfId="0" applyNumberFormat="1" applyFont="1" applyFill="1" applyBorder="1" applyAlignment="1">
      <alignment horizontal="left" vertical="center" wrapText="1"/>
    </xf>
    <xf numFmtId="0" fontId="12" fillId="0" borderId="4" xfId="0" applyFont="1" applyFill="1" applyBorder="1" applyAlignment="1">
      <alignment horizontal="left"/>
    </xf>
    <xf numFmtId="49" fontId="11" fillId="0" borderId="4" xfId="0" applyNumberFormat="1" applyFont="1" applyFill="1" applyBorder="1" applyAlignment="1">
      <alignment horizontal="left" wrapText="1"/>
    </xf>
    <xf numFmtId="49" fontId="11" fillId="0" borderId="0" xfId="0" applyNumberFormat="1" applyFont="1" applyFill="1" applyAlignment="1">
      <alignment horizontal="left" vertical="center"/>
    </xf>
    <xf numFmtId="2" fontId="11" fillId="0" borderId="4" xfId="0" applyNumberFormat="1" applyFont="1" applyFill="1" applyBorder="1" applyAlignment="1">
      <alignment horizontal="left" vertical="center" wrapText="1"/>
    </xf>
    <xf numFmtId="43" fontId="11" fillId="0" borderId="4" xfId="0" applyNumberFormat="1" applyFont="1" applyFill="1" applyBorder="1" applyAlignment="1">
      <alignment horizontal="left" vertical="center" wrapText="1"/>
    </xf>
    <xf numFmtId="0" fontId="12" fillId="0" borderId="4" xfId="0" applyNumberFormat="1" applyFont="1" applyFill="1" applyBorder="1" applyAlignment="1">
      <alignment horizontal="left" vertical="center" wrapText="1"/>
    </xf>
    <xf numFmtId="0" fontId="12" fillId="0" borderId="0" xfId="0" applyFont="1" applyFill="1" applyAlignment="1">
      <alignment horizontal="left"/>
    </xf>
    <xf numFmtId="0" fontId="21" fillId="0" borderId="4" xfId="0" applyFont="1" applyFill="1" applyBorder="1" applyAlignment="1">
      <alignment horizontal="left"/>
    </xf>
    <xf numFmtId="4" fontId="3" fillId="0" borderId="11"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49" fontId="3" fillId="0" borderId="8" xfId="0" applyNumberFormat="1" applyFont="1" applyFill="1" applyBorder="1" applyAlignment="1">
      <alignment horizontal="left" vertical="top" wrapText="1"/>
    </xf>
    <xf numFmtId="49" fontId="12" fillId="0" borderId="3" xfId="0" applyNumberFormat="1" applyFont="1" applyFill="1" applyBorder="1" applyAlignment="1">
      <alignment horizontal="left" vertical="top" wrapText="1"/>
    </xf>
    <xf numFmtId="3" fontId="3" fillId="0" borderId="8" xfId="0" applyNumberFormat="1" applyFont="1" applyFill="1" applyBorder="1" applyAlignment="1">
      <alignment horizontal="left" vertical="top" wrapText="1"/>
    </xf>
    <xf numFmtId="49" fontId="13" fillId="0" borderId="0" xfId="0" applyNumberFormat="1" applyFont="1" applyFill="1" applyAlignment="1">
      <alignment horizontal="left" vertical="center"/>
    </xf>
    <xf numFmtId="166" fontId="3" fillId="0" borderId="4" xfId="0" applyNumberFormat="1" applyFont="1" applyFill="1" applyBorder="1" applyAlignment="1">
      <alignment horizontal="left"/>
    </xf>
    <xf numFmtId="49" fontId="13" fillId="0" borderId="3"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3" fillId="0" borderId="1" xfId="0" applyFont="1" applyFill="1" applyBorder="1" applyAlignment="1">
      <alignment horizontal="left" wrapText="1"/>
    </xf>
    <xf numFmtId="49" fontId="12" fillId="0" borderId="5"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49" fontId="24" fillId="0" borderId="1" xfId="0" applyNumberFormat="1" applyFont="1" applyFill="1" applyBorder="1" applyAlignment="1">
      <alignment horizontal="left" vertical="top" wrapText="1"/>
    </xf>
    <xf numFmtId="0" fontId="3"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vertical="center"/>
    </xf>
    <xf numFmtId="2" fontId="3" fillId="0" borderId="4"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0" fontId="3" fillId="0" borderId="1" xfId="2"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1" fontId="3" fillId="0" borderId="1" xfId="0" applyNumberFormat="1" applyFont="1" applyFill="1" applyBorder="1" applyAlignment="1">
      <alignment horizontal="left" vertical="center" wrapText="1"/>
    </xf>
    <xf numFmtId="171" fontId="3" fillId="0" borderId="1" xfId="0" applyNumberFormat="1" applyFont="1" applyFill="1" applyBorder="1" applyAlignment="1">
      <alignment horizontal="left" vertical="center" wrapText="1"/>
    </xf>
    <xf numFmtId="164" fontId="3" fillId="0" borderId="1" xfId="1" applyFont="1" applyFill="1" applyBorder="1" applyAlignment="1">
      <alignment horizontal="left" vertical="center" wrapText="1"/>
    </xf>
    <xf numFmtId="169" fontId="3" fillId="0" borderId="1" xfId="0" applyNumberFormat="1" applyFont="1" applyFill="1" applyBorder="1" applyAlignment="1">
      <alignment horizontal="left" vertical="center" wrapText="1"/>
    </xf>
    <xf numFmtId="43" fontId="3"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vertical="center" wrapText="1"/>
    </xf>
    <xf numFmtId="49" fontId="13" fillId="0" borderId="4" xfId="0" applyNumberFormat="1" applyFont="1" applyFill="1" applyBorder="1" applyAlignment="1">
      <alignment horizontal="left" wrapText="1"/>
    </xf>
    <xf numFmtId="1" fontId="13" fillId="0" borderId="4" xfId="0" applyNumberFormat="1" applyFont="1" applyFill="1" applyBorder="1" applyAlignment="1">
      <alignment horizontal="left"/>
    </xf>
    <xf numFmtId="171" fontId="13" fillId="0" borderId="4" xfId="0" applyNumberFormat="1" applyFont="1" applyFill="1" applyBorder="1" applyAlignment="1">
      <alignment horizontal="left"/>
    </xf>
    <xf numFmtId="2" fontId="13" fillId="0" borderId="4" xfId="0" applyNumberFormat="1" applyFont="1" applyFill="1" applyBorder="1" applyAlignment="1">
      <alignment horizontal="left"/>
    </xf>
    <xf numFmtId="169" fontId="13" fillId="0" borderId="4" xfId="0" applyNumberFormat="1" applyFont="1" applyFill="1" applyBorder="1" applyAlignment="1">
      <alignment horizontal="left"/>
    </xf>
    <xf numFmtId="1" fontId="12" fillId="0" borderId="4"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4" fontId="12" fillId="0" borderId="4" xfId="0" applyNumberFormat="1" applyFont="1" applyFill="1" applyBorder="1" applyAlignment="1">
      <alignment horizontal="left" vertical="top" wrapText="1"/>
    </xf>
    <xf numFmtId="3" fontId="12" fillId="0" borderId="4" xfId="0" applyNumberFormat="1" applyFont="1" applyFill="1" applyBorder="1" applyAlignment="1">
      <alignment horizontal="left" vertical="center" wrapText="1"/>
    </xf>
    <xf numFmtId="4" fontId="3" fillId="0" borderId="8"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top" wrapText="1"/>
    </xf>
    <xf numFmtId="49" fontId="3" fillId="0" borderId="0" xfId="0" applyNumberFormat="1" applyFont="1" applyFill="1" applyAlignment="1">
      <alignment horizontal="left" vertical="top" wrapText="1"/>
    </xf>
    <xf numFmtId="49" fontId="13" fillId="4" borderId="4" xfId="0" applyNumberFormat="1" applyFont="1" applyFill="1" applyBorder="1" applyAlignment="1">
      <alignment horizontal="left" vertical="center"/>
    </xf>
    <xf numFmtId="49" fontId="11" fillId="5" borderId="4" xfId="0" applyNumberFormat="1" applyFont="1" applyFill="1" applyBorder="1" applyAlignment="1">
      <alignment horizontal="left" vertical="center"/>
    </xf>
    <xf numFmtId="0" fontId="3" fillId="0" borderId="4" xfId="0" applyNumberFormat="1" applyFont="1" applyFill="1" applyBorder="1" applyAlignment="1">
      <alignment horizontal="left" wrapText="1"/>
    </xf>
    <xf numFmtId="1" fontId="3" fillId="0" borderId="4" xfId="0" applyNumberFormat="1" applyFont="1" applyFill="1" applyBorder="1" applyAlignment="1">
      <alignment horizontal="left" wrapText="1"/>
    </xf>
    <xf numFmtId="1" fontId="3" fillId="0" borderId="4" xfId="0" applyNumberFormat="1" applyFont="1" applyFill="1" applyBorder="1" applyAlignment="1">
      <alignment horizontal="left" vertical="top" wrapText="1"/>
    </xf>
    <xf numFmtId="2" fontId="3" fillId="0" borderId="4" xfId="0" applyNumberFormat="1" applyFont="1" applyFill="1" applyBorder="1" applyAlignment="1">
      <alignment horizontal="left" wrapText="1"/>
    </xf>
    <xf numFmtId="1" fontId="11" fillId="0" borderId="4"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0" fontId="3" fillId="5" borderId="4" xfId="0" applyNumberFormat="1" applyFont="1" applyFill="1" applyBorder="1" applyAlignment="1">
      <alignment horizontal="left" vertical="center"/>
    </xf>
    <xf numFmtId="172" fontId="3" fillId="0" borderId="4" xfId="0" applyNumberFormat="1" applyFont="1" applyFill="1" applyBorder="1" applyAlignment="1">
      <alignment horizontal="left" vertical="top"/>
    </xf>
    <xf numFmtId="2" fontId="3" fillId="0" borderId="4" xfId="0" applyNumberFormat="1" applyFont="1" applyFill="1" applyBorder="1" applyAlignment="1">
      <alignment horizontal="left"/>
    </xf>
    <xf numFmtId="172" fontId="3" fillId="5" borderId="4" xfId="0" applyNumberFormat="1" applyFont="1" applyFill="1" applyBorder="1" applyAlignment="1">
      <alignment horizontal="left" vertical="center"/>
    </xf>
    <xf numFmtId="4" fontId="13" fillId="0" borderId="4" xfId="0" applyNumberFormat="1" applyFont="1" applyFill="1" applyBorder="1" applyAlignment="1">
      <alignment horizontal="left" vertical="center" wrapText="1"/>
    </xf>
    <xf numFmtId="4" fontId="12" fillId="0" borderId="4" xfId="0" applyNumberFormat="1" applyFont="1" applyFill="1" applyBorder="1" applyAlignment="1">
      <alignment horizontal="left"/>
    </xf>
    <xf numFmtId="3" fontId="3" fillId="5" borderId="8" xfId="0" applyNumberFormat="1" applyFont="1" applyFill="1" applyBorder="1" applyAlignment="1">
      <alignment horizontal="left" vertical="center" wrapText="1"/>
    </xf>
    <xf numFmtId="164" fontId="3" fillId="4" borderId="4" xfId="1" applyFont="1" applyFill="1" applyBorder="1" applyAlignment="1">
      <alignment horizontal="left" vertical="center" wrapText="1"/>
    </xf>
    <xf numFmtId="4" fontId="3" fillId="4" borderId="4" xfId="0" applyNumberFormat="1" applyFont="1" applyFill="1" applyBorder="1" applyAlignment="1">
      <alignment horizontal="left" vertical="center"/>
    </xf>
    <xf numFmtId="49" fontId="3" fillId="6" borderId="8" xfId="0" applyNumberFormat="1" applyFont="1" applyFill="1" applyBorder="1" applyAlignment="1">
      <alignment horizontal="left" vertical="center" wrapText="1"/>
    </xf>
    <xf numFmtId="4" fontId="3" fillId="0" borderId="4" xfId="0" applyNumberFormat="1" applyFont="1" applyFill="1" applyBorder="1" applyAlignment="1">
      <alignment horizontal="left" vertical="top"/>
    </xf>
    <xf numFmtId="173"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xf>
    <xf numFmtId="175" fontId="3" fillId="0" borderId="4" xfId="0" applyNumberFormat="1" applyFont="1" applyFill="1" applyBorder="1" applyAlignment="1">
      <alignment horizontal="left"/>
    </xf>
    <xf numFmtId="0" fontId="18" fillId="0" borderId="4" xfId="0" applyFont="1" applyFill="1" applyBorder="1" applyAlignment="1">
      <alignment horizontal="left" vertical="top" wrapText="1"/>
    </xf>
    <xf numFmtId="49" fontId="3" fillId="0" borderId="4" xfId="12" applyNumberFormat="1" applyFont="1" applyFill="1" applyBorder="1" applyAlignment="1">
      <alignment horizontal="left" vertical="top"/>
    </xf>
    <xf numFmtId="166" fontId="3" fillId="0" borderId="4" xfId="0" applyNumberFormat="1" applyFont="1" applyFill="1" applyBorder="1" applyAlignment="1">
      <alignment horizontal="left" vertical="top"/>
    </xf>
    <xf numFmtId="178"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vertical="top"/>
    </xf>
    <xf numFmtId="175" fontId="3" fillId="0" borderId="4" xfId="0" applyNumberFormat="1" applyFont="1" applyFill="1" applyBorder="1" applyAlignment="1">
      <alignment horizontal="left" vertical="top"/>
    </xf>
    <xf numFmtId="0" fontId="3" fillId="0" borderId="4" xfId="0" applyFont="1" applyFill="1" applyBorder="1" applyAlignment="1">
      <alignment horizontal="left" vertical="top"/>
    </xf>
    <xf numFmtId="0" fontId="0" fillId="0" borderId="0" xfId="0" applyFill="1" applyAlignment="1">
      <alignment horizontal="left" vertical="center"/>
    </xf>
    <xf numFmtId="0" fontId="0" fillId="0" borderId="0" xfId="0" applyFill="1" applyAlignment="1">
      <alignment horizontal="left" vertical="top"/>
    </xf>
    <xf numFmtId="0" fontId="18" fillId="0" borderId="4" xfId="0" applyFont="1" applyFill="1" applyBorder="1" applyAlignment="1">
      <alignment horizontal="left" wrapText="1"/>
    </xf>
    <xf numFmtId="49" fontId="3" fillId="0" borderId="4" xfId="12" applyNumberFormat="1" applyFont="1" applyFill="1" applyBorder="1" applyAlignment="1">
      <alignment horizontal="left"/>
    </xf>
    <xf numFmtId="4" fontId="3" fillId="0" borderId="4" xfId="0" applyNumberFormat="1" applyFont="1" applyFill="1" applyBorder="1" applyAlignment="1">
      <alignment horizontal="left"/>
    </xf>
    <xf numFmtId="173" fontId="3" fillId="0" borderId="4" xfId="0" applyNumberFormat="1" applyFont="1" applyFill="1" applyBorder="1" applyAlignment="1">
      <alignment horizontal="left"/>
    </xf>
    <xf numFmtId="14" fontId="3" fillId="0" borderId="4" xfId="0" applyNumberFormat="1" applyFont="1" applyFill="1" applyBorder="1" applyAlignment="1">
      <alignment horizontal="left" wrapText="1"/>
    </xf>
    <xf numFmtId="166" fontId="3" fillId="0" borderId="4" xfId="0" applyNumberFormat="1" applyFont="1" applyFill="1" applyBorder="1" applyAlignment="1">
      <alignment horizontal="left" wrapText="1"/>
    </xf>
    <xf numFmtId="4" fontId="3" fillId="0" borderId="4" xfId="6" applyNumberFormat="1" applyFont="1" applyFill="1" applyBorder="1" applyAlignment="1">
      <alignment horizontal="left"/>
    </xf>
    <xf numFmtId="176" fontId="3" fillId="0" borderId="4" xfId="0" applyNumberFormat="1" applyFont="1" applyFill="1" applyBorder="1" applyAlignment="1">
      <alignment horizontal="left"/>
    </xf>
    <xf numFmtId="176" fontId="3" fillId="0" borderId="4" xfId="0" applyNumberFormat="1" applyFont="1" applyFill="1" applyBorder="1" applyAlignment="1">
      <alignment horizontal="left" wrapText="1"/>
    </xf>
    <xf numFmtId="166" fontId="12" fillId="0" borderId="4" xfId="0" applyNumberFormat="1" applyFont="1" applyFill="1" applyBorder="1" applyAlignment="1">
      <alignment horizontal="left"/>
    </xf>
    <xf numFmtId="166" fontId="3" fillId="0" borderId="4" xfId="0" applyNumberFormat="1" applyFont="1" applyFill="1" applyBorder="1" applyAlignment="1">
      <alignment horizontal="left" vertical="center"/>
    </xf>
    <xf numFmtId="166" fontId="12" fillId="0" borderId="4" xfId="0" applyNumberFormat="1" applyFont="1" applyFill="1" applyBorder="1" applyAlignment="1">
      <alignment horizontal="left" wrapText="1"/>
    </xf>
    <xf numFmtId="4" fontId="12" fillId="0" borderId="4" xfId="0" applyNumberFormat="1" applyFont="1" applyFill="1" applyBorder="1" applyAlignment="1">
      <alignment horizontal="left" wrapText="1"/>
    </xf>
    <xf numFmtId="0" fontId="3" fillId="0" borderId="2" xfId="0" applyFont="1" applyFill="1" applyBorder="1" applyAlignment="1">
      <alignment horizontal="left" wrapText="1"/>
    </xf>
    <xf numFmtId="49" fontId="12" fillId="0" borderId="4" xfId="0" applyNumberFormat="1" applyFont="1" applyFill="1" applyBorder="1" applyAlignment="1">
      <alignment horizontal="left" vertical="center"/>
    </xf>
    <xf numFmtId="0" fontId="3" fillId="0" borderId="7" xfId="0" applyFont="1" applyFill="1" applyBorder="1" applyAlignment="1">
      <alignment horizontal="left" vertical="top" wrapText="1"/>
    </xf>
    <xf numFmtId="0" fontId="3" fillId="4" borderId="7" xfId="0" applyFont="1" applyFill="1" applyBorder="1" applyAlignment="1">
      <alignment horizontal="left" vertical="center" wrapText="1"/>
    </xf>
    <xf numFmtId="0" fontId="3" fillId="5" borderId="7" xfId="0" applyFont="1" applyFill="1" applyBorder="1" applyAlignment="1">
      <alignment horizontal="left" vertical="center" wrapText="1"/>
    </xf>
    <xf numFmtId="49" fontId="3" fillId="5" borderId="4" xfId="12" applyNumberFormat="1" applyFont="1" applyFill="1" applyBorder="1" applyAlignment="1">
      <alignment horizontal="left" vertical="center"/>
    </xf>
    <xf numFmtId="166" fontId="3" fillId="5" borderId="4" xfId="0" applyNumberFormat="1" applyFont="1" applyFill="1" applyBorder="1" applyAlignment="1">
      <alignment horizontal="left" vertical="center"/>
    </xf>
    <xf numFmtId="166" fontId="3" fillId="4" borderId="4" xfId="0" applyNumberFormat="1" applyFont="1" applyFill="1" applyBorder="1" applyAlignment="1">
      <alignment horizontal="left" vertical="center"/>
    </xf>
    <xf numFmtId="172" fontId="3" fillId="4" borderId="4" xfId="0" applyNumberFormat="1" applyFont="1" applyFill="1" applyBorder="1" applyAlignment="1">
      <alignment horizontal="left" vertical="center"/>
    </xf>
    <xf numFmtId="166" fontId="3" fillId="0" borderId="4" xfId="0" applyNumberFormat="1" applyFont="1" applyFill="1" applyBorder="1" applyAlignment="1">
      <alignment horizontal="left" vertical="center" wrapText="1"/>
    </xf>
    <xf numFmtId="49" fontId="5" fillId="0" borderId="4" xfId="0" applyNumberFormat="1" applyFont="1" applyFill="1" applyBorder="1" applyAlignment="1">
      <alignment horizontal="left" vertical="top"/>
    </xf>
    <xf numFmtId="166" fontId="3" fillId="0" borderId="4" xfId="0" applyNumberFormat="1" applyFont="1" applyFill="1" applyBorder="1" applyAlignment="1">
      <alignment horizontal="left" vertical="top" wrapText="1"/>
    </xf>
    <xf numFmtId="0" fontId="13" fillId="0" borderId="1" xfId="19" applyFont="1" applyFill="1" applyBorder="1" applyAlignment="1">
      <alignment horizontal="left" vertical="center" wrapText="1"/>
    </xf>
    <xf numFmtId="0" fontId="13" fillId="0" borderId="4" xfId="0" applyFont="1" applyFill="1" applyBorder="1" applyAlignment="1">
      <alignment horizontal="left" wrapText="1"/>
    </xf>
    <xf numFmtId="0" fontId="10" fillId="0" borderId="4"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49" fontId="3" fillId="4" borderId="4" xfId="0" applyNumberFormat="1" applyFont="1" applyFill="1" applyBorder="1" applyAlignment="1">
      <alignment horizontal="left" vertical="center" wrapText="1"/>
    </xf>
    <xf numFmtId="49" fontId="3" fillId="5" borderId="19" xfId="0" applyNumberFormat="1" applyFont="1" applyFill="1" applyBorder="1" applyAlignment="1">
      <alignment horizontal="left" vertical="center" wrapText="1"/>
    </xf>
    <xf numFmtId="49" fontId="3" fillId="5" borderId="3" xfId="0" applyNumberFormat="1" applyFont="1" applyFill="1" applyBorder="1" applyAlignment="1">
      <alignment horizontal="left" vertical="center" wrapText="1"/>
    </xf>
    <xf numFmtId="0" fontId="12" fillId="5" borderId="4" xfId="0" applyNumberFormat="1" applyFont="1" applyFill="1" applyBorder="1" applyAlignment="1">
      <alignment horizontal="left" vertical="center" wrapText="1"/>
    </xf>
    <xf numFmtId="49" fontId="24" fillId="5" borderId="8" xfId="0" applyNumberFormat="1" applyFont="1" applyFill="1" applyBorder="1" applyAlignment="1">
      <alignment horizontal="left" vertical="center" wrapText="1"/>
    </xf>
    <xf numFmtId="4" fontId="3" fillId="5" borderId="8" xfId="0" applyNumberFormat="1" applyFont="1" applyFill="1" applyBorder="1" applyAlignment="1">
      <alignment horizontal="left" vertical="center" wrapText="1"/>
    </xf>
    <xf numFmtId="49" fontId="3" fillId="5" borderId="8" xfId="0" applyNumberFormat="1" applyFont="1" applyFill="1" applyBorder="1" applyAlignment="1">
      <alignment horizontal="left" vertical="top" wrapText="1"/>
    </xf>
    <xf numFmtId="49" fontId="3" fillId="5" borderId="11" xfId="0" applyNumberFormat="1" applyFont="1" applyFill="1" applyBorder="1" applyAlignment="1">
      <alignment horizontal="left" vertical="top" wrapText="1"/>
    </xf>
    <xf numFmtId="49" fontId="3" fillId="5" borderId="4" xfId="0" applyNumberFormat="1" applyFont="1" applyFill="1" applyBorder="1" applyAlignment="1">
      <alignment horizontal="left" vertical="top" wrapText="1"/>
    </xf>
    <xf numFmtId="49" fontId="3" fillId="0" borderId="11" xfId="0" applyNumberFormat="1" applyFont="1" applyFill="1" applyBorder="1" applyAlignment="1">
      <alignment horizontal="left" vertical="center" wrapText="1"/>
    </xf>
    <xf numFmtId="171" fontId="3" fillId="5" borderId="4" xfId="0" applyNumberFormat="1" applyFont="1" applyFill="1" applyBorder="1" applyAlignment="1">
      <alignment horizontal="left" vertical="center"/>
    </xf>
    <xf numFmtId="2" fontId="3" fillId="5" borderId="4" xfId="0" applyNumberFormat="1" applyFont="1" applyFill="1" applyBorder="1" applyAlignment="1">
      <alignment horizontal="left" vertical="center"/>
    </xf>
    <xf numFmtId="49" fontId="13" fillId="5" borderId="4" xfId="0" applyNumberFormat="1" applyFont="1" applyFill="1" applyBorder="1" applyAlignment="1">
      <alignment horizontal="left" vertical="center" wrapText="1"/>
    </xf>
    <xf numFmtId="4" fontId="3" fillId="4" borderId="4" xfId="2" applyNumberFormat="1" applyFont="1" applyFill="1" applyBorder="1" applyAlignment="1">
      <alignment horizontal="left" vertical="center"/>
    </xf>
    <xf numFmtId="1" fontId="3" fillId="6" borderId="4" xfId="0" applyNumberFormat="1" applyFont="1" applyFill="1" applyBorder="1" applyAlignment="1">
      <alignment horizontal="left" vertical="center" wrapText="1"/>
    </xf>
    <xf numFmtId="0" fontId="3" fillId="6" borderId="4" xfId="0" applyNumberFormat="1" applyFont="1" applyFill="1" applyBorder="1" applyAlignment="1">
      <alignment horizontal="left" vertical="center" wrapText="1"/>
    </xf>
    <xf numFmtId="49" fontId="3" fillId="6" borderId="3" xfId="0" applyNumberFormat="1" applyFont="1" applyFill="1" applyBorder="1" applyAlignment="1">
      <alignment horizontal="left" vertical="center" wrapText="1"/>
    </xf>
    <xf numFmtId="1" fontId="12" fillId="6" borderId="4" xfId="0" applyNumberFormat="1" applyFont="1" applyFill="1" applyBorder="1" applyAlignment="1">
      <alignment horizontal="left" vertical="top" wrapText="1"/>
    </xf>
    <xf numFmtId="49" fontId="12" fillId="6" borderId="4" xfId="0" applyNumberFormat="1" applyFont="1" applyFill="1" applyBorder="1" applyAlignment="1">
      <alignment horizontal="left" vertical="top" wrapText="1"/>
    </xf>
    <xf numFmtId="4" fontId="3" fillId="6" borderId="8" xfId="0" applyNumberFormat="1" applyFont="1" applyFill="1" applyBorder="1" applyAlignment="1">
      <alignment horizontal="left" vertical="center" wrapText="1"/>
    </xf>
    <xf numFmtId="4" fontId="12" fillId="6" borderId="4" xfId="0" applyNumberFormat="1" applyFont="1" applyFill="1" applyBorder="1" applyAlignment="1">
      <alignment horizontal="left" vertical="top" wrapText="1"/>
    </xf>
    <xf numFmtId="4" fontId="12" fillId="6" borderId="4" xfId="0" applyNumberFormat="1" applyFont="1" applyFill="1" applyBorder="1" applyAlignment="1">
      <alignment horizontal="left" vertical="center" wrapText="1"/>
    </xf>
    <xf numFmtId="3" fontId="3" fillId="6" borderId="8" xfId="0" applyNumberFormat="1" applyFont="1" applyFill="1" applyBorder="1" applyAlignment="1">
      <alignment horizontal="left" vertical="top" wrapText="1"/>
    </xf>
    <xf numFmtId="3" fontId="3" fillId="6" borderId="8" xfId="0" applyNumberFormat="1" applyFont="1" applyFill="1" applyBorder="1" applyAlignment="1">
      <alignment horizontal="left" vertical="center" wrapText="1"/>
    </xf>
    <xf numFmtId="49" fontId="3" fillId="6" borderId="8" xfId="0" applyNumberFormat="1" applyFont="1" applyFill="1" applyBorder="1" applyAlignment="1">
      <alignment horizontal="left" vertical="top" wrapText="1"/>
    </xf>
    <xf numFmtId="49" fontId="3" fillId="6" borderId="0" xfId="0" applyNumberFormat="1" applyFont="1" applyFill="1" applyAlignment="1">
      <alignment horizontal="left" vertical="top" wrapText="1"/>
    </xf>
    <xf numFmtId="49" fontId="5" fillId="2" borderId="4" xfId="0" applyNumberFormat="1" applyFont="1" applyFill="1" applyBorder="1" applyAlignment="1">
      <alignment horizontal="left" vertical="center"/>
    </xf>
    <xf numFmtId="49" fontId="5" fillId="2" borderId="4"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3" xfId="0" applyNumberFormat="1" applyFont="1" applyFill="1" applyBorder="1" applyAlignment="1">
      <alignment horizontal="left" vertical="center" wrapText="1"/>
    </xf>
    <xf numFmtId="169" fontId="5" fillId="2" borderId="4" xfId="0" applyNumberFormat="1" applyFont="1" applyFill="1" applyBorder="1" applyAlignment="1">
      <alignment horizontal="left" vertical="center"/>
    </xf>
  </cellXfs>
  <cellStyles count="23">
    <cellStyle name="Normal 2 3 2 2 2" xfId="4"/>
    <cellStyle name="Normal 3" xfId="14"/>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xfId="22"/>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265"/>
  <sheetViews>
    <sheetView tabSelected="1" topLeftCell="AE212" zoomScale="70" zoomScaleNormal="70" workbookViewId="0">
      <selection activeCell="AY263" sqref="AY263"/>
    </sheetView>
  </sheetViews>
  <sheetFormatPr defaultRowHeight="13.15" customHeight="1" x14ac:dyDescent="0.2"/>
  <cols>
    <col min="1"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9.5703125" style="8" customWidth="1"/>
    <col min="31" max="32" width="16.7109375" style="8" customWidth="1"/>
    <col min="33" max="33" width="22.140625" style="8" customWidth="1"/>
    <col min="34" max="34" width="12.5703125" style="8" customWidth="1"/>
    <col min="35" max="35" width="20.140625" style="8" customWidth="1"/>
    <col min="36" max="37" width="17.28515625" style="8" customWidth="1"/>
    <col min="38" max="38" width="14.28515625" style="8" customWidth="1"/>
    <col min="39" max="40" width="17.28515625" style="8" customWidth="1"/>
    <col min="41" max="41" width="18.140625" style="8" customWidth="1"/>
    <col min="42" max="42" width="11.28515625" style="8" customWidth="1"/>
    <col min="43" max="45" width="17" style="8" customWidth="1"/>
    <col min="46" max="46" width="13.42578125" style="8" customWidth="1"/>
    <col min="47" max="47" width="16.5703125" style="8" customWidth="1"/>
    <col min="48" max="48" width="15" style="8" customWidth="1"/>
    <col min="49" max="49" width="18.42578125" style="8" customWidth="1"/>
    <col min="50" max="50" width="17.28515625" style="8" customWidth="1"/>
    <col min="51" max="51" width="20.28515625" style="8" customWidth="1"/>
    <col min="52" max="52" width="21.28515625" style="8" customWidth="1"/>
    <col min="53" max="53" width="15" style="4" customWidth="1"/>
    <col min="54" max="54" width="4.85546875" style="4" customWidth="1"/>
    <col min="55" max="63" width="4.42578125" style="4" customWidth="1"/>
    <col min="64" max="64" width="7.140625" style="4" customWidth="1"/>
    <col min="65" max="65" width="16.42578125" style="4" customWidth="1"/>
    <col min="66" max="260" width="9.140625" style="4"/>
    <col min="261" max="261" width="7.42578125" style="4" customWidth="1"/>
    <col min="262" max="262" width="20.7109375" style="4" customWidth="1"/>
    <col min="263" max="263" width="44.28515625" style="4" customWidth="1"/>
    <col min="264" max="264" width="48.85546875" style="4" customWidth="1"/>
    <col min="265" max="265" width="8.5703125" style="4" customWidth="1"/>
    <col min="266" max="267" width="5.28515625" style="4" customWidth="1"/>
    <col min="268" max="268" width="7" style="4" customWidth="1"/>
    <col min="269" max="269" width="12.28515625" style="4" customWidth="1"/>
    <col min="270" max="270" width="10.7109375" style="4" customWidth="1"/>
    <col min="271" max="271" width="11.140625" style="4" customWidth="1"/>
    <col min="272" max="272" width="8.85546875" style="4" customWidth="1"/>
    <col min="273" max="273" width="13.85546875" style="4" customWidth="1"/>
    <col min="274" max="274" width="38.85546875" style="4" customWidth="1"/>
    <col min="275" max="276" width="4.85546875" style="4" customWidth="1"/>
    <col min="277" max="277" width="11.85546875" style="4" customWidth="1"/>
    <col min="278" max="278" width="9.140625" style="4" customWidth="1"/>
    <col min="279" max="279" width="13.42578125" style="4" customWidth="1"/>
    <col min="280" max="280" width="15.28515625" style="4" customWidth="1"/>
    <col min="281" max="281" width="15.42578125" style="4" customWidth="1"/>
    <col min="282" max="283" width="14.42578125" style="4" customWidth="1"/>
    <col min="284" max="284" width="7.140625" style="4" customWidth="1"/>
    <col min="285" max="287" width="15.140625" style="4" customWidth="1"/>
    <col min="288" max="288" width="6.7109375" style="4" customWidth="1"/>
    <col min="289" max="289" width="16" style="4" customWidth="1"/>
    <col min="290" max="290" width="14.85546875" style="4" customWidth="1"/>
    <col min="291" max="291" width="12.85546875" style="4" customWidth="1"/>
    <col min="292" max="292" width="4.85546875" style="4" customWidth="1"/>
    <col min="293" max="293" width="14.140625" style="4" customWidth="1"/>
    <col min="294" max="294" width="13.85546875" style="4" customWidth="1"/>
    <col min="295" max="295" width="14.140625" style="4" customWidth="1"/>
    <col min="296" max="296" width="8.5703125" style="4" bestFit="1" customWidth="1"/>
    <col min="297" max="297" width="12.85546875" style="4" customWidth="1"/>
    <col min="298" max="298" width="14" style="4" customWidth="1"/>
    <col min="299" max="299" width="13.140625" style="4" customWidth="1"/>
    <col min="300" max="300" width="8.5703125" style="4" bestFit="1" customWidth="1"/>
    <col min="301" max="301" width="15" style="4" customWidth="1"/>
    <col min="302" max="302" width="14.7109375" style="4" customWidth="1"/>
    <col min="303" max="303" width="15" style="4" customWidth="1"/>
    <col min="304" max="304" width="59.7109375" style="4" customWidth="1"/>
    <col min="305" max="305" width="81.7109375" style="4" bestFit="1" customWidth="1"/>
    <col min="306" max="306" width="19.42578125" style="4" customWidth="1"/>
    <col min="307" max="307" width="14.5703125" style="4" customWidth="1"/>
    <col min="308" max="308" width="12.28515625" style="4" customWidth="1"/>
    <col min="309" max="309" width="14.5703125" style="4" customWidth="1"/>
    <col min="310" max="310" width="11.7109375" style="4" customWidth="1"/>
    <col min="311" max="311" width="14" style="4" customWidth="1"/>
    <col min="312" max="312" width="20.5703125" style="4" customWidth="1"/>
    <col min="313" max="313" width="11.7109375" style="4" customWidth="1"/>
    <col min="314" max="314" width="10.85546875" style="4" customWidth="1"/>
    <col min="315" max="516" width="9.140625" style="4"/>
    <col min="517" max="517" width="7.42578125" style="4" customWidth="1"/>
    <col min="518" max="518" width="20.7109375" style="4" customWidth="1"/>
    <col min="519" max="519" width="44.28515625" style="4" customWidth="1"/>
    <col min="520" max="520" width="48.85546875" style="4" customWidth="1"/>
    <col min="521" max="521" width="8.5703125" style="4" customWidth="1"/>
    <col min="522" max="523" width="5.28515625" style="4" customWidth="1"/>
    <col min="524" max="524" width="7" style="4" customWidth="1"/>
    <col min="525" max="525" width="12.28515625" style="4" customWidth="1"/>
    <col min="526" max="526" width="10.7109375" style="4" customWidth="1"/>
    <col min="527" max="527" width="11.140625" style="4" customWidth="1"/>
    <col min="528" max="528" width="8.85546875" style="4" customWidth="1"/>
    <col min="529" max="529" width="13.85546875" style="4" customWidth="1"/>
    <col min="530" max="530" width="38.85546875" style="4" customWidth="1"/>
    <col min="531" max="532" width="4.85546875" style="4" customWidth="1"/>
    <col min="533" max="533" width="11.85546875" style="4" customWidth="1"/>
    <col min="534" max="534" width="9.140625" style="4" customWidth="1"/>
    <col min="535" max="535" width="13.42578125" style="4" customWidth="1"/>
    <col min="536" max="536" width="15.28515625" style="4" customWidth="1"/>
    <col min="537" max="537" width="15.42578125" style="4" customWidth="1"/>
    <col min="538" max="539" width="14.42578125" style="4" customWidth="1"/>
    <col min="540" max="540" width="7.140625" style="4" customWidth="1"/>
    <col min="541" max="543" width="15.140625" style="4" customWidth="1"/>
    <col min="544" max="544" width="6.7109375" style="4" customWidth="1"/>
    <col min="545" max="545" width="16" style="4" customWidth="1"/>
    <col min="546" max="546" width="14.85546875" style="4" customWidth="1"/>
    <col min="547" max="547" width="12.85546875" style="4" customWidth="1"/>
    <col min="548" max="548" width="4.85546875" style="4" customWidth="1"/>
    <col min="549" max="549" width="14.140625" style="4" customWidth="1"/>
    <col min="550" max="550" width="13.85546875" style="4" customWidth="1"/>
    <col min="551" max="551" width="14.140625" style="4" customWidth="1"/>
    <col min="552" max="552" width="8.5703125" style="4" bestFit="1" customWidth="1"/>
    <col min="553" max="553" width="12.85546875" style="4" customWidth="1"/>
    <col min="554" max="554" width="14" style="4" customWidth="1"/>
    <col min="555" max="555" width="13.140625" style="4" customWidth="1"/>
    <col min="556" max="556" width="8.5703125" style="4" bestFit="1" customWidth="1"/>
    <col min="557" max="557" width="15" style="4" customWidth="1"/>
    <col min="558" max="558" width="14.7109375" style="4" customWidth="1"/>
    <col min="559" max="559" width="15" style="4" customWidth="1"/>
    <col min="560" max="560" width="59.7109375" style="4" customWidth="1"/>
    <col min="561" max="561" width="81.7109375" style="4" bestFit="1" customWidth="1"/>
    <col min="562" max="562" width="19.42578125" style="4" customWidth="1"/>
    <col min="563" max="563" width="14.5703125" style="4" customWidth="1"/>
    <col min="564" max="564" width="12.28515625" style="4" customWidth="1"/>
    <col min="565" max="565" width="14.5703125" style="4" customWidth="1"/>
    <col min="566" max="566" width="11.7109375" style="4" customWidth="1"/>
    <col min="567" max="567" width="14" style="4" customWidth="1"/>
    <col min="568" max="568" width="20.5703125" style="4" customWidth="1"/>
    <col min="569" max="569" width="11.7109375" style="4" customWidth="1"/>
    <col min="570" max="570" width="10.85546875" style="4" customWidth="1"/>
    <col min="571" max="772" width="9.140625" style="4"/>
    <col min="773" max="773" width="7.42578125" style="4" customWidth="1"/>
    <col min="774" max="774" width="20.7109375" style="4" customWidth="1"/>
    <col min="775" max="775" width="44.28515625" style="4" customWidth="1"/>
    <col min="776" max="776" width="48.85546875" style="4" customWidth="1"/>
    <col min="777" max="777" width="8.5703125" style="4" customWidth="1"/>
    <col min="778" max="779" width="5.28515625" style="4" customWidth="1"/>
    <col min="780" max="780" width="7" style="4" customWidth="1"/>
    <col min="781" max="781" width="12.28515625" style="4" customWidth="1"/>
    <col min="782" max="782" width="10.7109375" style="4" customWidth="1"/>
    <col min="783" max="783" width="11.140625" style="4" customWidth="1"/>
    <col min="784" max="784" width="8.85546875" style="4" customWidth="1"/>
    <col min="785" max="785" width="13.85546875" style="4" customWidth="1"/>
    <col min="786" max="786" width="38.85546875" style="4" customWidth="1"/>
    <col min="787" max="788" width="4.85546875" style="4" customWidth="1"/>
    <col min="789" max="789" width="11.85546875" style="4" customWidth="1"/>
    <col min="790" max="790" width="9.140625" style="4" customWidth="1"/>
    <col min="791" max="791" width="13.42578125" style="4" customWidth="1"/>
    <col min="792" max="792" width="15.28515625" style="4" customWidth="1"/>
    <col min="793" max="793" width="15.42578125" style="4" customWidth="1"/>
    <col min="794" max="795" width="14.42578125" style="4" customWidth="1"/>
    <col min="796" max="796" width="7.140625" style="4" customWidth="1"/>
    <col min="797" max="799" width="15.140625" style="4" customWidth="1"/>
    <col min="800" max="800" width="6.7109375" style="4" customWidth="1"/>
    <col min="801" max="801" width="16" style="4" customWidth="1"/>
    <col min="802" max="802" width="14.85546875" style="4" customWidth="1"/>
    <col min="803" max="803" width="12.85546875" style="4" customWidth="1"/>
    <col min="804" max="804" width="4.85546875" style="4" customWidth="1"/>
    <col min="805" max="805" width="14.140625" style="4" customWidth="1"/>
    <col min="806" max="806" width="13.85546875" style="4" customWidth="1"/>
    <col min="807" max="807" width="14.140625" style="4" customWidth="1"/>
    <col min="808" max="808" width="8.5703125" style="4" bestFit="1" customWidth="1"/>
    <col min="809" max="809" width="12.85546875" style="4" customWidth="1"/>
    <col min="810" max="810" width="14" style="4" customWidth="1"/>
    <col min="811" max="811" width="13.140625" style="4" customWidth="1"/>
    <col min="812" max="812" width="8.5703125" style="4" bestFit="1" customWidth="1"/>
    <col min="813" max="813" width="15" style="4" customWidth="1"/>
    <col min="814" max="814" width="14.7109375" style="4" customWidth="1"/>
    <col min="815" max="815" width="15" style="4" customWidth="1"/>
    <col min="816" max="816" width="59.7109375" style="4" customWidth="1"/>
    <col min="817" max="817" width="81.7109375" style="4" bestFit="1" customWidth="1"/>
    <col min="818" max="818" width="19.42578125" style="4" customWidth="1"/>
    <col min="819" max="819" width="14.5703125" style="4" customWidth="1"/>
    <col min="820" max="820" width="12.28515625" style="4" customWidth="1"/>
    <col min="821" max="821" width="14.5703125" style="4" customWidth="1"/>
    <col min="822" max="822" width="11.7109375" style="4" customWidth="1"/>
    <col min="823" max="823" width="14" style="4" customWidth="1"/>
    <col min="824" max="824" width="20.5703125" style="4" customWidth="1"/>
    <col min="825" max="825" width="11.7109375" style="4" customWidth="1"/>
    <col min="826" max="826" width="10.85546875" style="4" customWidth="1"/>
    <col min="827" max="1028" width="9.140625" style="4"/>
    <col min="1029" max="1029" width="7.42578125" style="4" customWidth="1"/>
    <col min="1030" max="1030" width="20.7109375" style="4" customWidth="1"/>
    <col min="1031" max="1031" width="44.28515625" style="4" customWidth="1"/>
    <col min="1032" max="1032" width="48.85546875" style="4" customWidth="1"/>
    <col min="1033" max="1033" width="8.5703125" style="4" customWidth="1"/>
    <col min="1034" max="1035" width="5.28515625" style="4" customWidth="1"/>
    <col min="1036" max="1036" width="7" style="4" customWidth="1"/>
    <col min="1037" max="1037" width="12.28515625" style="4" customWidth="1"/>
    <col min="1038" max="1038" width="10.7109375" style="4" customWidth="1"/>
    <col min="1039" max="1039" width="11.140625" style="4" customWidth="1"/>
    <col min="1040" max="1040" width="8.85546875" style="4" customWidth="1"/>
    <col min="1041" max="1041" width="13.85546875" style="4" customWidth="1"/>
    <col min="1042" max="1042" width="38.85546875" style="4" customWidth="1"/>
    <col min="1043" max="1044" width="4.85546875" style="4" customWidth="1"/>
    <col min="1045" max="1045" width="11.85546875" style="4" customWidth="1"/>
    <col min="1046" max="1046" width="9.140625" style="4" customWidth="1"/>
    <col min="1047" max="1047" width="13.42578125" style="4" customWidth="1"/>
    <col min="1048" max="1048" width="15.28515625" style="4" customWidth="1"/>
    <col min="1049" max="1049" width="15.42578125" style="4" customWidth="1"/>
    <col min="1050" max="1051" width="14.42578125" style="4" customWidth="1"/>
    <col min="1052" max="1052" width="7.140625" style="4" customWidth="1"/>
    <col min="1053" max="1055" width="15.140625" style="4" customWidth="1"/>
    <col min="1056" max="1056" width="6.7109375" style="4" customWidth="1"/>
    <col min="1057" max="1057" width="16" style="4" customWidth="1"/>
    <col min="1058" max="1058" width="14.85546875" style="4" customWidth="1"/>
    <col min="1059" max="1059" width="12.85546875" style="4" customWidth="1"/>
    <col min="1060" max="1060" width="4.85546875" style="4" customWidth="1"/>
    <col min="1061" max="1061" width="14.140625" style="4" customWidth="1"/>
    <col min="1062" max="1062" width="13.85546875" style="4" customWidth="1"/>
    <col min="1063" max="1063" width="14.140625" style="4" customWidth="1"/>
    <col min="1064" max="1064" width="8.5703125" style="4" bestFit="1" customWidth="1"/>
    <col min="1065" max="1065" width="12.85546875" style="4" customWidth="1"/>
    <col min="1066" max="1066" width="14" style="4" customWidth="1"/>
    <col min="1067" max="1067" width="13.140625" style="4" customWidth="1"/>
    <col min="1068" max="1068" width="8.5703125" style="4" bestFit="1" customWidth="1"/>
    <col min="1069" max="1069" width="15" style="4" customWidth="1"/>
    <col min="1070" max="1070" width="14.7109375" style="4" customWidth="1"/>
    <col min="1071" max="1071" width="15" style="4" customWidth="1"/>
    <col min="1072" max="1072" width="59.7109375" style="4" customWidth="1"/>
    <col min="1073" max="1073" width="81.7109375" style="4" bestFit="1" customWidth="1"/>
    <col min="1074" max="1074" width="19.42578125" style="4" customWidth="1"/>
    <col min="1075" max="1075" width="14.5703125" style="4" customWidth="1"/>
    <col min="1076" max="1076" width="12.28515625" style="4" customWidth="1"/>
    <col min="1077" max="1077" width="14.5703125" style="4" customWidth="1"/>
    <col min="1078" max="1078" width="11.7109375" style="4" customWidth="1"/>
    <col min="1079" max="1079" width="14" style="4" customWidth="1"/>
    <col min="1080" max="1080" width="20.5703125" style="4" customWidth="1"/>
    <col min="1081" max="1081" width="11.7109375" style="4" customWidth="1"/>
    <col min="1082" max="1082" width="10.85546875" style="4" customWidth="1"/>
    <col min="1083" max="1284" width="9.140625" style="4"/>
    <col min="1285" max="1285" width="7.42578125" style="4" customWidth="1"/>
    <col min="1286" max="1286" width="20.7109375" style="4" customWidth="1"/>
    <col min="1287" max="1287" width="44.28515625" style="4" customWidth="1"/>
    <col min="1288" max="1288" width="48.85546875" style="4" customWidth="1"/>
    <col min="1289" max="1289" width="8.5703125" style="4" customWidth="1"/>
    <col min="1290" max="1291" width="5.28515625" style="4" customWidth="1"/>
    <col min="1292" max="1292" width="7" style="4" customWidth="1"/>
    <col min="1293" max="1293" width="12.28515625" style="4" customWidth="1"/>
    <col min="1294" max="1294" width="10.7109375" style="4" customWidth="1"/>
    <col min="1295" max="1295" width="11.140625" style="4" customWidth="1"/>
    <col min="1296" max="1296" width="8.85546875" style="4" customWidth="1"/>
    <col min="1297" max="1297" width="13.85546875" style="4" customWidth="1"/>
    <col min="1298" max="1298" width="38.85546875" style="4" customWidth="1"/>
    <col min="1299" max="1300" width="4.85546875" style="4" customWidth="1"/>
    <col min="1301" max="1301" width="11.85546875" style="4" customWidth="1"/>
    <col min="1302" max="1302" width="9.140625" style="4" customWidth="1"/>
    <col min="1303" max="1303" width="13.42578125" style="4" customWidth="1"/>
    <col min="1304" max="1304" width="15.28515625" style="4" customWidth="1"/>
    <col min="1305" max="1305" width="15.42578125" style="4" customWidth="1"/>
    <col min="1306" max="1307" width="14.42578125" style="4" customWidth="1"/>
    <col min="1308" max="1308" width="7.140625" style="4" customWidth="1"/>
    <col min="1309" max="1311" width="15.140625" style="4" customWidth="1"/>
    <col min="1312" max="1312" width="6.7109375" style="4" customWidth="1"/>
    <col min="1313" max="1313" width="16" style="4" customWidth="1"/>
    <col min="1314" max="1314" width="14.85546875" style="4" customWidth="1"/>
    <col min="1315" max="1315" width="12.85546875" style="4" customWidth="1"/>
    <col min="1316" max="1316" width="4.85546875" style="4" customWidth="1"/>
    <col min="1317" max="1317" width="14.140625" style="4" customWidth="1"/>
    <col min="1318" max="1318" width="13.85546875" style="4" customWidth="1"/>
    <col min="1319" max="1319" width="14.140625" style="4" customWidth="1"/>
    <col min="1320" max="1320" width="8.5703125" style="4" bestFit="1" customWidth="1"/>
    <col min="1321" max="1321" width="12.85546875" style="4" customWidth="1"/>
    <col min="1322" max="1322" width="14" style="4" customWidth="1"/>
    <col min="1323" max="1323" width="13.140625" style="4" customWidth="1"/>
    <col min="1324" max="1324" width="8.5703125" style="4" bestFit="1" customWidth="1"/>
    <col min="1325" max="1325" width="15" style="4" customWidth="1"/>
    <col min="1326" max="1326" width="14.7109375" style="4" customWidth="1"/>
    <col min="1327" max="1327" width="15" style="4" customWidth="1"/>
    <col min="1328" max="1328" width="59.7109375" style="4" customWidth="1"/>
    <col min="1329" max="1329" width="81.7109375" style="4" bestFit="1" customWidth="1"/>
    <col min="1330" max="1330" width="19.42578125" style="4" customWidth="1"/>
    <col min="1331" max="1331" width="14.5703125" style="4" customWidth="1"/>
    <col min="1332" max="1332" width="12.28515625" style="4" customWidth="1"/>
    <col min="1333" max="1333" width="14.5703125" style="4" customWidth="1"/>
    <col min="1334" max="1334" width="11.7109375" style="4" customWidth="1"/>
    <col min="1335" max="1335" width="14" style="4" customWidth="1"/>
    <col min="1336" max="1336" width="20.5703125" style="4" customWidth="1"/>
    <col min="1337" max="1337" width="11.7109375" style="4" customWidth="1"/>
    <col min="1338" max="1338" width="10.85546875" style="4" customWidth="1"/>
    <col min="1339" max="1540" width="9.140625" style="4"/>
    <col min="1541" max="1541" width="7.42578125" style="4" customWidth="1"/>
    <col min="1542" max="1542" width="20.7109375" style="4" customWidth="1"/>
    <col min="1543" max="1543" width="44.28515625" style="4" customWidth="1"/>
    <col min="1544" max="1544" width="48.85546875" style="4" customWidth="1"/>
    <col min="1545" max="1545" width="8.5703125" style="4" customWidth="1"/>
    <col min="1546" max="1547" width="5.28515625" style="4" customWidth="1"/>
    <col min="1548" max="1548" width="7" style="4" customWidth="1"/>
    <col min="1549" max="1549" width="12.28515625" style="4" customWidth="1"/>
    <col min="1550" max="1550" width="10.7109375" style="4" customWidth="1"/>
    <col min="1551" max="1551" width="11.140625" style="4" customWidth="1"/>
    <col min="1552" max="1552" width="8.85546875" style="4" customWidth="1"/>
    <col min="1553" max="1553" width="13.85546875" style="4" customWidth="1"/>
    <col min="1554" max="1554" width="38.85546875" style="4" customWidth="1"/>
    <col min="1555" max="1556" width="4.85546875" style="4" customWidth="1"/>
    <col min="1557" max="1557" width="11.85546875" style="4" customWidth="1"/>
    <col min="1558" max="1558" width="9.140625" style="4" customWidth="1"/>
    <col min="1559" max="1559" width="13.42578125" style="4" customWidth="1"/>
    <col min="1560" max="1560" width="15.28515625" style="4" customWidth="1"/>
    <col min="1561" max="1561" width="15.42578125" style="4" customWidth="1"/>
    <col min="1562" max="1563" width="14.42578125" style="4" customWidth="1"/>
    <col min="1564" max="1564" width="7.140625" style="4" customWidth="1"/>
    <col min="1565" max="1567" width="15.140625" style="4" customWidth="1"/>
    <col min="1568" max="1568" width="6.7109375" style="4" customWidth="1"/>
    <col min="1569" max="1569" width="16" style="4" customWidth="1"/>
    <col min="1570" max="1570" width="14.85546875" style="4" customWidth="1"/>
    <col min="1571" max="1571" width="12.85546875" style="4" customWidth="1"/>
    <col min="1572" max="1572" width="4.85546875" style="4" customWidth="1"/>
    <col min="1573" max="1573" width="14.140625" style="4" customWidth="1"/>
    <col min="1574" max="1574" width="13.85546875" style="4" customWidth="1"/>
    <col min="1575" max="1575" width="14.140625" style="4" customWidth="1"/>
    <col min="1576" max="1576" width="8.5703125" style="4" bestFit="1" customWidth="1"/>
    <col min="1577" max="1577" width="12.85546875" style="4" customWidth="1"/>
    <col min="1578" max="1578" width="14" style="4" customWidth="1"/>
    <col min="1579" max="1579" width="13.140625" style="4" customWidth="1"/>
    <col min="1580" max="1580" width="8.5703125" style="4" bestFit="1" customWidth="1"/>
    <col min="1581" max="1581" width="15" style="4" customWidth="1"/>
    <col min="1582" max="1582" width="14.7109375" style="4" customWidth="1"/>
    <col min="1583" max="1583" width="15" style="4" customWidth="1"/>
    <col min="1584" max="1584" width="59.7109375" style="4" customWidth="1"/>
    <col min="1585" max="1585" width="81.7109375" style="4" bestFit="1" customWidth="1"/>
    <col min="1586" max="1586" width="19.42578125" style="4" customWidth="1"/>
    <col min="1587" max="1587" width="14.5703125" style="4" customWidth="1"/>
    <col min="1588" max="1588" width="12.28515625" style="4" customWidth="1"/>
    <col min="1589" max="1589" width="14.5703125" style="4" customWidth="1"/>
    <col min="1590" max="1590" width="11.7109375" style="4" customWidth="1"/>
    <col min="1591" max="1591" width="14" style="4" customWidth="1"/>
    <col min="1592" max="1592" width="20.5703125" style="4" customWidth="1"/>
    <col min="1593" max="1593" width="11.7109375" style="4" customWidth="1"/>
    <col min="1594" max="1594" width="10.85546875" style="4" customWidth="1"/>
    <col min="1595" max="1796" width="9.140625" style="4"/>
    <col min="1797" max="1797" width="7.42578125" style="4" customWidth="1"/>
    <col min="1798" max="1798" width="20.7109375" style="4" customWidth="1"/>
    <col min="1799" max="1799" width="44.28515625" style="4" customWidth="1"/>
    <col min="1800" max="1800" width="48.85546875" style="4" customWidth="1"/>
    <col min="1801" max="1801" width="8.5703125" style="4" customWidth="1"/>
    <col min="1802" max="1803" width="5.28515625" style="4" customWidth="1"/>
    <col min="1804" max="1804" width="7" style="4" customWidth="1"/>
    <col min="1805" max="1805" width="12.28515625" style="4" customWidth="1"/>
    <col min="1806" max="1806" width="10.7109375" style="4" customWidth="1"/>
    <col min="1807" max="1807" width="11.140625" style="4" customWidth="1"/>
    <col min="1808" max="1808" width="8.85546875" style="4" customWidth="1"/>
    <col min="1809" max="1809" width="13.85546875" style="4" customWidth="1"/>
    <col min="1810" max="1810" width="38.85546875" style="4" customWidth="1"/>
    <col min="1811" max="1812" width="4.85546875" style="4" customWidth="1"/>
    <col min="1813" max="1813" width="11.85546875" style="4" customWidth="1"/>
    <col min="1814" max="1814" width="9.140625" style="4" customWidth="1"/>
    <col min="1815" max="1815" width="13.42578125" style="4" customWidth="1"/>
    <col min="1816" max="1816" width="15.28515625" style="4" customWidth="1"/>
    <col min="1817" max="1817" width="15.42578125" style="4" customWidth="1"/>
    <col min="1818" max="1819" width="14.42578125" style="4" customWidth="1"/>
    <col min="1820" max="1820" width="7.140625" style="4" customWidth="1"/>
    <col min="1821" max="1823" width="15.140625" style="4" customWidth="1"/>
    <col min="1824" max="1824" width="6.7109375" style="4" customWidth="1"/>
    <col min="1825" max="1825" width="16" style="4" customWidth="1"/>
    <col min="1826" max="1826" width="14.85546875" style="4" customWidth="1"/>
    <col min="1827" max="1827" width="12.85546875" style="4" customWidth="1"/>
    <col min="1828" max="1828" width="4.85546875" style="4" customWidth="1"/>
    <col min="1829" max="1829" width="14.140625" style="4" customWidth="1"/>
    <col min="1830" max="1830" width="13.85546875" style="4" customWidth="1"/>
    <col min="1831" max="1831" width="14.140625" style="4" customWidth="1"/>
    <col min="1832" max="1832" width="8.5703125" style="4" bestFit="1" customWidth="1"/>
    <col min="1833" max="1833" width="12.85546875" style="4" customWidth="1"/>
    <col min="1834" max="1834" width="14" style="4" customWidth="1"/>
    <col min="1835" max="1835" width="13.140625" style="4" customWidth="1"/>
    <col min="1836" max="1836" width="8.5703125" style="4" bestFit="1" customWidth="1"/>
    <col min="1837" max="1837" width="15" style="4" customWidth="1"/>
    <col min="1838" max="1838" width="14.7109375" style="4" customWidth="1"/>
    <col min="1839" max="1839" width="15" style="4" customWidth="1"/>
    <col min="1840" max="1840" width="59.7109375" style="4" customWidth="1"/>
    <col min="1841" max="1841" width="81.7109375" style="4" bestFit="1" customWidth="1"/>
    <col min="1842" max="1842" width="19.42578125" style="4" customWidth="1"/>
    <col min="1843" max="1843" width="14.5703125" style="4" customWidth="1"/>
    <col min="1844" max="1844" width="12.28515625" style="4" customWidth="1"/>
    <col min="1845" max="1845" width="14.5703125" style="4" customWidth="1"/>
    <col min="1846" max="1846" width="11.7109375" style="4" customWidth="1"/>
    <col min="1847" max="1847" width="14" style="4" customWidth="1"/>
    <col min="1848" max="1848" width="20.5703125" style="4" customWidth="1"/>
    <col min="1849" max="1849" width="11.7109375" style="4" customWidth="1"/>
    <col min="1850" max="1850" width="10.85546875" style="4" customWidth="1"/>
    <col min="1851" max="2052" width="9.140625" style="4"/>
    <col min="2053" max="2053" width="7.42578125" style="4" customWidth="1"/>
    <col min="2054" max="2054" width="20.7109375" style="4" customWidth="1"/>
    <col min="2055" max="2055" width="44.28515625" style="4" customWidth="1"/>
    <col min="2056" max="2056" width="48.85546875" style="4" customWidth="1"/>
    <col min="2057" max="2057" width="8.5703125" style="4" customWidth="1"/>
    <col min="2058" max="2059" width="5.28515625" style="4" customWidth="1"/>
    <col min="2060" max="2060" width="7" style="4" customWidth="1"/>
    <col min="2061" max="2061" width="12.28515625" style="4" customWidth="1"/>
    <col min="2062" max="2062" width="10.7109375" style="4" customWidth="1"/>
    <col min="2063" max="2063" width="11.140625" style="4" customWidth="1"/>
    <col min="2064" max="2064" width="8.85546875" style="4" customWidth="1"/>
    <col min="2065" max="2065" width="13.85546875" style="4" customWidth="1"/>
    <col min="2066" max="2066" width="38.85546875" style="4" customWidth="1"/>
    <col min="2067" max="2068" width="4.85546875" style="4" customWidth="1"/>
    <col min="2069" max="2069" width="11.85546875" style="4" customWidth="1"/>
    <col min="2070" max="2070" width="9.140625" style="4" customWidth="1"/>
    <col min="2071" max="2071" width="13.42578125" style="4" customWidth="1"/>
    <col min="2072" max="2072" width="15.28515625" style="4" customWidth="1"/>
    <col min="2073" max="2073" width="15.42578125" style="4" customWidth="1"/>
    <col min="2074" max="2075" width="14.42578125" style="4" customWidth="1"/>
    <col min="2076" max="2076" width="7.140625" style="4" customWidth="1"/>
    <col min="2077" max="2079" width="15.140625" style="4" customWidth="1"/>
    <col min="2080" max="2080" width="6.7109375" style="4" customWidth="1"/>
    <col min="2081" max="2081" width="16" style="4" customWidth="1"/>
    <col min="2082" max="2082" width="14.85546875" style="4" customWidth="1"/>
    <col min="2083" max="2083" width="12.85546875" style="4" customWidth="1"/>
    <col min="2084" max="2084" width="4.85546875" style="4" customWidth="1"/>
    <col min="2085" max="2085" width="14.140625" style="4" customWidth="1"/>
    <col min="2086" max="2086" width="13.85546875" style="4" customWidth="1"/>
    <col min="2087" max="2087" width="14.140625" style="4" customWidth="1"/>
    <col min="2088" max="2088" width="8.5703125" style="4" bestFit="1" customWidth="1"/>
    <col min="2089" max="2089" width="12.85546875" style="4" customWidth="1"/>
    <col min="2090" max="2090" width="14" style="4" customWidth="1"/>
    <col min="2091" max="2091" width="13.140625" style="4" customWidth="1"/>
    <col min="2092" max="2092" width="8.5703125" style="4" bestFit="1" customWidth="1"/>
    <col min="2093" max="2093" width="15" style="4" customWidth="1"/>
    <col min="2094" max="2094" width="14.7109375" style="4" customWidth="1"/>
    <col min="2095" max="2095" width="15" style="4" customWidth="1"/>
    <col min="2096" max="2096" width="59.7109375" style="4" customWidth="1"/>
    <col min="2097" max="2097" width="81.7109375" style="4" bestFit="1" customWidth="1"/>
    <col min="2098" max="2098" width="19.42578125" style="4" customWidth="1"/>
    <col min="2099" max="2099" width="14.5703125" style="4" customWidth="1"/>
    <col min="2100" max="2100" width="12.28515625" style="4" customWidth="1"/>
    <col min="2101" max="2101" width="14.5703125" style="4" customWidth="1"/>
    <col min="2102" max="2102" width="11.7109375" style="4" customWidth="1"/>
    <col min="2103" max="2103" width="14" style="4" customWidth="1"/>
    <col min="2104" max="2104" width="20.5703125" style="4" customWidth="1"/>
    <col min="2105" max="2105" width="11.7109375" style="4" customWidth="1"/>
    <col min="2106" max="2106" width="10.85546875" style="4" customWidth="1"/>
    <col min="2107" max="2308" width="9.140625" style="4"/>
    <col min="2309" max="2309" width="7.42578125" style="4" customWidth="1"/>
    <col min="2310" max="2310" width="20.7109375" style="4" customWidth="1"/>
    <col min="2311" max="2311" width="44.28515625" style="4" customWidth="1"/>
    <col min="2312" max="2312" width="48.85546875" style="4" customWidth="1"/>
    <col min="2313" max="2313" width="8.5703125" style="4" customWidth="1"/>
    <col min="2314" max="2315" width="5.28515625" style="4" customWidth="1"/>
    <col min="2316" max="2316" width="7" style="4" customWidth="1"/>
    <col min="2317" max="2317" width="12.28515625" style="4" customWidth="1"/>
    <col min="2318" max="2318" width="10.7109375" style="4" customWidth="1"/>
    <col min="2319" max="2319" width="11.140625" style="4" customWidth="1"/>
    <col min="2320" max="2320" width="8.85546875" style="4" customWidth="1"/>
    <col min="2321" max="2321" width="13.85546875" style="4" customWidth="1"/>
    <col min="2322" max="2322" width="38.85546875" style="4" customWidth="1"/>
    <col min="2323" max="2324" width="4.85546875" style="4" customWidth="1"/>
    <col min="2325" max="2325" width="11.85546875" style="4" customWidth="1"/>
    <col min="2326" max="2326" width="9.140625" style="4" customWidth="1"/>
    <col min="2327" max="2327" width="13.42578125" style="4" customWidth="1"/>
    <col min="2328" max="2328" width="15.28515625" style="4" customWidth="1"/>
    <col min="2329" max="2329" width="15.42578125" style="4" customWidth="1"/>
    <col min="2330" max="2331" width="14.42578125" style="4" customWidth="1"/>
    <col min="2332" max="2332" width="7.140625" style="4" customWidth="1"/>
    <col min="2333" max="2335" width="15.140625" style="4" customWidth="1"/>
    <col min="2336" max="2336" width="6.7109375" style="4" customWidth="1"/>
    <col min="2337" max="2337" width="16" style="4" customWidth="1"/>
    <col min="2338" max="2338" width="14.85546875" style="4" customWidth="1"/>
    <col min="2339" max="2339" width="12.85546875" style="4" customWidth="1"/>
    <col min="2340" max="2340" width="4.85546875" style="4" customWidth="1"/>
    <col min="2341" max="2341" width="14.140625" style="4" customWidth="1"/>
    <col min="2342" max="2342" width="13.85546875" style="4" customWidth="1"/>
    <col min="2343" max="2343" width="14.140625" style="4" customWidth="1"/>
    <col min="2344" max="2344" width="8.5703125" style="4" bestFit="1" customWidth="1"/>
    <col min="2345" max="2345" width="12.85546875" style="4" customWidth="1"/>
    <col min="2346" max="2346" width="14" style="4" customWidth="1"/>
    <col min="2347" max="2347" width="13.140625" style="4" customWidth="1"/>
    <col min="2348" max="2348" width="8.5703125" style="4" bestFit="1" customWidth="1"/>
    <col min="2349" max="2349" width="15" style="4" customWidth="1"/>
    <col min="2350" max="2350" width="14.7109375" style="4" customWidth="1"/>
    <col min="2351" max="2351" width="15" style="4" customWidth="1"/>
    <col min="2352" max="2352" width="59.7109375" style="4" customWidth="1"/>
    <col min="2353" max="2353" width="81.7109375" style="4" bestFit="1" customWidth="1"/>
    <col min="2354" max="2354" width="19.42578125" style="4" customWidth="1"/>
    <col min="2355" max="2355" width="14.5703125" style="4" customWidth="1"/>
    <col min="2356" max="2356" width="12.28515625" style="4" customWidth="1"/>
    <col min="2357" max="2357" width="14.5703125" style="4" customWidth="1"/>
    <col min="2358" max="2358" width="11.7109375" style="4" customWidth="1"/>
    <col min="2359" max="2359" width="14" style="4" customWidth="1"/>
    <col min="2360" max="2360" width="20.5703125" style="4" customWidth="1"/>
    <col min="2361" max="2361" width="11.7109375" style="4" customWidth="1"/>
    <col min="2362" max="2362" width="10.85546875" style="4" customWidth="1"/>
    <col min="2363" max="2564" width="9.140625" style="4"/>
    <col min="2565" max="2565" width="7.42578125" style="4" customWidth="1"/>
    <col min="2566" max="2566" width="20.7109375" style="4" customWidth="1"/>
    <col min="2567" max="2567" width="44.28515625" style="4" customWidth="1"/>
    <col min="2568" max="2568" width="48.85546875" style="4" customWidth="1"/>
    <col min="2569" max="2569" width="8.5703125" style="4" customWidth="1"/>
    <col min="2570" max="2571" width="5.28515625" style="4" customWidth="1"/>
    <col min="2572" max="2572" width="7" style="4" customWidth="1"/>
    <col min="2573" max="2573" width="12.28515625" style="4" customWidth="1"/>
    <col min="2574" max="2574" width="10.7109375" style="4" customWidth="1"/>
    <col min="2575" max="2575" width="11.140625" style="4" customWidth="1"/>
    <col min="2576" max="2576" width="8.85546875" style="4" customWidth="1"/>
    <col min="2577" max="2577" width="13.85546875" style="4" customWidth="1"/>
    <col min="2578" max="2578" width="38.85546875" style="4" customWidth="1"/>
    <col min="2579" max="2580" width="4.85546875" style="4" customWidth="1"/>
    <col min="2581" max="2581" width="11.85546875" style="4" customWidth="1"/>
    <col min="2582" max="2582" width="9.140625" style="4" customWidth="1"/>
    <col min="2583" max="2583" width="13.42578125" style="4" customWidth="1"/>
    <col min="2584" max="2584" width="15.28515625" style="4" customWidth="1"/>
    <col min="2585" max="2585" width="15.42578125" style="4" customWidth="1"/>
    <col min="2586" max="2587" width="14.42578125" style="4" customWidth="1"/>
    <col min="2588" max="2588" width="7.140625" style="4" customWidth="1"/>
    <col min="2589" max="2591" width="15.140625" style="4" customWidth="1"/>
    <col min="2592" max="2592" width="6.7109375" style="4" customWidth="1"/>
    <col min="2593" max="2593" width="16" style="4" customWidth="1"/>
    <col min="2594" max="2594" width="14.85546875" style="4" customWidth="1"/>
    <col min="2595" max="2595" width="12.85546875" style="4" customWidth="1"/>
    <col min="2596" max="2596" width="4.85546875" style="4" customWidth="1"/>
    <col min="2597" max="2597" width="14.140625" style="4" customWidth="1"/>
    <col min="2598" max="2598" width="13.85546875" style="4" customWidth="1"/>
    <col min="2599" max="2599" width="14.140625" style="4" customWidth="1"/>
    <col min="2600" max="2600" width="8.5703125" style="4" bestFit="1" customWidth="1"/>
    <col min="2601" max="2601" width="12.85546875" style="4" customWidth="1"/>
    <col min="2602" max="2602" width="14" style="4" customWidth="1"/>
    <col min="2603" max="2603" width="13.140625" style="4" customWidth="1"/>
    <col min="2604" max="2604" width="8.5703125" style="4" bestFit="1" customWidth="1"/>
    <col min="2605" max="2605" width="15" style="4" customWidth="1"/>
    <col min="2606" max="2606" width="14.7109375" style="4" customWidth="1"/>
    <col min="2607" max="2607" width="15" style="4" customWidth="1"/>
    <col min="2608" max="2608" width="59.7109375" style="4" customWidth="1"/>
    <col min="2609" max="2609" width="81.7109375" style="4" bestFit="1" customWidth="1"/>
    <col min="2610" max="2610" width="19.42578125" style="4" customWidth="1"/>
    <col min="2611" max="2611" width="14.5703125" style="4" customWidth="1"/>
    <col min="2612" max="2612" width="12.28515625" style="4" customWidth="1"/>
    <col min="2613" max="2613" width="14.5703125" style="4" customWidth="1"/>
    <col min="2614" max="2614" width="11.7109375" style="4" customWidth="1"/>
    <col min="2615" max="2615" width="14" style="4" customWidth="1"/>
    <col min="2616" max="2616" width="20.5703125" style="4" customWidth="1"/>
    <col min="2617" max="2617" width="11.7109375" style="4" customWidth="1"/>
    <col min="2618" max="2618" width="10.85546875" style="4" customWidth="1"/>
    <col min="2619" max="2820" width="9.140625" style="4"/>
    <col min="2821" max="2821" width="7.42578125" style="4" customWidth="1"/>
    <col min="2822" max="2822" width="20.7109375" style="4" customWidth="1"/>
    <col min="2823" max="2823" width="44.28515625" style="4" customWidth="1"/>
    <col min="2824" max="2824" width="48.85546875" style="4" customWidth="1"/>
    <col min="2825" max="2825" width="8.5703125" style="4" customWidth="1"/>
    <col min="2826" max="2827" width="5.28515625" style="4" customWidth="1"/>
    <col min="2828" max="2828" width="7" style="4" customWidth="1"/>
    <col min="2829" max="2829" width="12.28515625" style="4" customWidth="1"/>
    <col min="2830" max="2830" width="10.7109375" style="4" customWidth="1"/>
    <col min="2831" max="2831" width="11.140625" style="4" customWidth="1"/>
    <col min="2832" max="2832" width="8.85546875" style="4" customWidth="1"/>
    <col min="2833" max="2833" width="13.85546875" style="4" customWidth="1"/>
    <col min="2834" max="2834" width="38.85546875" style="4" customWidth="1"/>
    <col min="2835" max="2836" width="4.85546875" style="4" customWidth="1"/>
    <col min="2837" max="2837" width="11.85546875" style="4" customWidth="1"/>
    <col min="2838" max="2838" width="9.140625" style="4" customWidth="1"/>
    <col min="2839" max="2839" width="13.42578125" style="4" customWidth="1"/>
    <col min="2840" max="2840" width="15.28515625" style="4" customWidth="1"/>
    <col min="2841" max="2841" width="15.42578125" style="4" customWidth="1"/>
    <col min="2842" max="2843" width="14.42578125" style="4" customWidth="1"/>
    <col min="2844" max="2844" width="7.140625" style="4" customWidth="1"/>
    <col min="2845" max="2847" width="15.140625" style="4" customWidth="1"/>
    <col min="2848" max="2848" width="6.7109375" style="4" customWidth="1"/>
    <col min="2849" max="2849" width="16" style="4" customWidth="1"/>
    <col min="2850" max="2850" width="14.85546875" style="4" customWidth="1"/>
    <col min="2851" max="2851" width="12.85546875" style="4" customWidth="1"/>
    <col min="2852" max="2852" width="4.85546875" style="4" customWidth="1"/>
    <col min="2853" max="2853" width="14.140625" style="4" customWidth="1"/>
    <col min="2854" max="2854" width="13.85546875" style="4" customWidth="1"/>
    <col min="2855" max="2855" width="14.140625" style="4" customWidth="1"/>
    <col min="2856" max="2856" width="8.5703125" style="4" bestFit="1" customWidth="1"/>
    <col min="2857" max="2857" width="12.85546875" style="4" customWidth="1"/>
    <col min="2858" max="2858" width="14" style="4" customWidth="1"/>
    <col min="2859" max="2859" width="13.140625" style="4" customWidth="1"/>
    <col min="2860" max="2860" width="8.5703125" style="4" bestFit="1" customWidth="1"/>
    <col min="2861" max="2861" width="15" style="4" customWidth="1"/>
    <col min="2862" max="2862" width="14.7109375" style="4" customWidth="1"/>
    <col min="2863" max="2863" width="15" style="4" customWidth="1"/>
    <col min="2864" max="2864" width="59.7109375" style="4" customWidth="1"/>
    <col min="2865" max="2865" width="81.7109375" style="4" bestFit="1" customWidth="1"/>
    <col min="2866" max="2866" width="19.42578125" style="4" customWidth="1"/>
    <col min="2867" max="2867" width="14.5703125" style="4" customWidth="1"/>
    <col min="2868" max="2868" width="12.28515625" style="4" customWidth="1"/>
    <col min="2869" max="2869" width="14.5703125" style="4" customWidth="1"/>
    <col min="2870" max="2870" width="11.7109375" style="4" customWidth="1"/>
    <col min="2871" max="2871" width="14" style="4" customWidth="1"/>
    <col min="2872" max="2872" width="20.5703125" style="4" customWidth="1"/>
    <col min="2873" max="2873" width="11.7109375" style="4" customWidth="1"/>
    <col min="2874" max="2874" width="10.85546875" style="4" customWidth="1"/>
    <col min="2875" max="3076" width="9.140625" style="4"/>
    <col min="3077" max="3077" width="7.42578125" style="4" customWidth="1"/>
    <col min="3078" max="3078" width="20.7109375" style="4" customWidth="1"/>
    <col min="3079" max="3079" width="44.28515625" style="4" customWidth="1"/>
    <col min="3080" max="3080" width="48.85546875" style="4" customWidth="1"/>
    <col min="3081" max="3081" width="8.5703125" style="4" customWidth="1"/>
    <col min="3082" max="3083" width="5.28515625" style="4" customWidth="1"/>
    <col min="3084" max="3084" width="7" style="4" customWidth="1"/>
    <col min="3085" max="3085" width="12.28515625" style="4" customWidth="1"/>
    <col min="3086" max="3086" width="10.7109375" style="4" customWidth="1"/>
    <col min="3087" max="3087" width="11.140625" style="4" customWidth="1"/>
    <col min="3088" max="3088" width="8.85546875" style="4" customWidth="1"/>
    <col min="3089" max="3089" width="13.85546875" style="4" customWidth="1"/>
    <col min="3090" max="3090" width="38.85546875" style="4" customWidth="1"/>
    <col min="3091" max="3092" width="4.85546875" style="4" customWidth="1"/>
    <col min="3093" max="3093" width="11.85546875" style="4" customWidth="1"/>
    <col min="3094" max="3094" width="9.140625" style="4" customWidth="1"/>
    <col min="3095" max="3095" width="13.42578125" style="4" customWidth="1"/>
    <col min="3096" max="3096" width="15.28515625" style="4" customWidth="1"/>
    <col min="3097" max="3097" width="15.42578125" style="4" customWidth="1"/>
    <col min="3098" max="3099" width="14.42578125" style="4" customWidth="1"/>
    <col min="3100" max="3100" width="7.140625" style="4" customWidth="1"/>
    <col min="3101" max="3103" width="15.140625" style="4" customWidth="1"/>
    <col min="3104" max="3104" width="6.7109375" style="4" customWidth="1"/>
    <col min="3105" max="3105" width="16" style="4" customWidth="1"/>
    <col min="3106" max="3106" width="14.85546875" style="4" customWidth="1"/>
    <col min="3107" max="3107" width="12.85546875" style="4" customWidth="1"/>
    <col min="3108" max="3108" width="4.85546875" style="4" customWidth="1"/>
    <col min="3109" max="3109" width="14.140625" style="4" customWidth="1"/>
    <col min="3110" max="3110" width="13.85546875" style="4" customWidth="1"/>
    <col min="3111" max="3111" width="14.140625" style="4" customWidth="1"/>
    <col min="3112" max="3112" width="8.5703125" style="4" bestFit="1" customWidth="1"/>
    <col min="3113" max="3113" width="12.85546875" style="4" customWidth="1"/>
    <col min="3114" max="3114" width="14" style="4" customWidth="1"/>
    <col min="3115" max="3115" width="13.140625" style="4" customWidth="1"/>
    <col min="3116" max="3116" width="8.5703125" style="4" bestFit="1" customWidth="1"/>
    <col min="3117" max="3117" width="15" style="4" customWidth="1"/>
    <col min="3118" max="3118" width="14.7109375" style="4" customWidth="1"/>
    <col min="3119" max="3119" width="15" style="4" customWidth="1"/>
    <col min="3120" max="3120" width="59.7109375" style="4" customWidth="1"/>
    <col min="3121" max="3121" width="81.7109375" style="4" bestFit="1" customWidth="1"/>
    <col min="3122" max="3122" width="19.42578125" style="4" customWidth="1"/>
    <col min="3123" max="3123" width="14.5703125" style="4" customWidth="1"/>
    <col min="3124" max="3124" width="12.28515625" style="4" customWidth="1"/>
    <col min="3125" max="3125" width="14.5703125" style="4" customWidth="1"/>
    <col min="3126" max="3126" width="11.7109375" style="4" customWidth="1"/>
    <col min="3127" max="3127" width="14" style="4" customWidth="1"/>
    <col min="3128" max="3128" width="20.5703125" style="4" customWidth="1"/>
    <col min="3129" max="3129" width="11.7109375" style="4" customWidth="1"/>
    <col min="3130" max="3130" width="10.85546875" style="4" customWidth="1"/>
    <col min="3131" max="3332" width="9.140625" style="4"/>
    <col min="3333" max="3333" width="7.42578125" style="4" customWidth="1"/>
    <col min="3334" max="3334" width="20.7109375" style="4" customWidth="1"/>
    <col min="3335" max="3335" width="44.28515625" style="4" customWidth="1"/>
    <col min="3336" max="3336" width="48.85546875" style="4" customWidth="1"/>
    <col min="3337" max="3337" width="8.5703125" style="4" customWidth="1"/>
    <col min="3338" max="3339" width="5.28515625" style="4" customWidth="1"/>
    <col min="3340" max="3340" width="7" style="4" customWidth="1"/>
    <col min="3341" max="3341" width="12.28515625" style="4" customWidth="1"/>
    <col min="3342" max="3342" width="10.7109375" style="4" customWidth="1"/>
    <col min="3343" max="3343" width="11.140625" style="4" customWidth="1"/>
    <col min="3344" max="3344" width="8.85546875" style="4" customWidth="1"/>
    <col min="3345" max="3345" width="13.85546875" style="4" customWidth="1"/>
    <col min="3346" max="3346" width="38.85546875" style="4" customWidth="1"/>
    <col min="3347" max="3348" width="4.85546875" style="4" customWidth="1"/>
    <col min="3349" max="3349" width="11.85546875" style="4" customWidth="1"/>
    <col min="3350" max="3350" width="9.140625" style="4" customWidth="1"/>
    <col min="3351" max="3351" width="13.42578125" style="4" customWidth="1"/>
    <col min="3352" max="3352" width="15.28515625" style="4" customWidth="1"/>
    <col min="3353" max="3353" width="15.42578125" style="4" customWidth="1"/>
    <col min="3354" max="3355" width="14.42578125" style="4" customWidth="1"/>
    <col min="3356" max="3356" width="7.140625" style="4" customWidth="1"/>
    <col min="3357" max="3359" width="15.140625" style="4" customWidth="1"/>
    <col min="3360" max="3360" width="6.7109375" style="4" customWidth="1"/>
    <col min="3361" max="3361" width="16" style="4" customWidth="1"/>
    <col min="3362" max="3362" width="14.85546875" style="4" customWidth="1"/>
    <col min="3363" max="3363" width="12.85546875" style="4" customWidth="1"/>
    <col min="3364" max="3364" width="4.85546875" style="4" customWidth="1"/>
    <col min="3365" max="3365" width="14.140625" style="4" customWidth="1"/>
    <col min="3366" max="3366" width="13.85546875" style="4" customWidth="1"/>
    <col min="3367" max="3367" width="14.140625" style="4" customWidth="1"/>
    <col min="3368" max="3368" width="8.5703125" style="4" bestFit="1" customWidth="1"/>
    <col min="3369" max="3369" width="12.85546875" style="4" customWidth="1"/>
    <col min="3370" max="3370" width="14" style="4" customWidth="1"/>
    <col min="3371" max="3371" width="13.140625" style="4" customWidth="1"/>
    <col min="3372" max="3372" width="8.5703125" style="4" bestFit="1" customWidth="1"/>
    <col min="3373" max="3373" width="15" style="4" customWidth="1"/>
    <col min="3374" max="3374" width="14.7109375" style="4" customWidth="1"/>
    <col min="3375" max="3375" width="15" style="4" customWidth="1"/>
    <col min="3376" max="3376" width="59.7109375" style="4" customWidth="1"/>
    <col min="3377" max="3377" width="81.7109375" style="4" bestFit="1" customWidth="1"/>
    <col min="3378" max="3378" width="19.42578125" style="4" customWidth="1"/>
    <col min="3379" max="3379" width="14.5703125" style="4" customWidth="1"/>
    <col min="3380" max="3380" width="12.28515625" style="4" customWidth="1"/>
    <col min="3381" max="3381" width="14.5703125" style="4" customWidth="1"/>
    <col min="3382" max="3382" width="11.7109375" style="4" customWidth="1"/>
    <col min="3383" max="3383" width="14" style="4" customWidth="1"/>
    <col min="3384" max="3384" width="20.5703125" style="4" customWidth="1"/>
    <col min="3385" max="3385" width="11.7109375" style="4" customWidth="1"/>
    <col min="3386" max="3386" width="10.85546875" style="4" customWidth="1"/>
    <col min="3387" max="3588" width="9.140625" style="4"/>
    <col min="3589" max="3589" width="7.42578125" style="4" customWidth="1"/>
    <col min="3590" max="3590" width="20.7109375" style="4" customWidth="1"/>
    <col min="3591" max="3591" width="44.28515625" style="4" customWidth="1"/>
    <col min="3592" max="3592" width="48.85546875" style="4" customWidth="1"/>
    <col min="3593" max="3593" width="8.5703125" style="4" customWidth="1"/>
    <col min="3594" max="3595" width="5.28515625" style="4" customWidth="1"/>
    <col min="3596" max="3596" width="7" style="4" customWidth="1"/>
    <col min="3597" max="3597" width="12.28515625" style="4" customWidth="1"/>
    <col min="3598" max="3598" width="10.7109375" style="4" customWidth="1"/>
    <col min="3599" max="3599" width="11.140625" style="4" customWidth="1"/>
    <col min="3600" max="3600" width="8.85546875" style="4" customWidth="1"/>
    <col min="3601" max="3601" width="13.85546875" style="4" customWidth="1"/>
    <col min="3602" max="3602" width="38.85546875" style="4" customWidth="1"/>
    <col min="3603" max="3604" width="4.85546875" style="4" customWidth="1"/>
    <col min="3605" max="3605" width="11.85546875" style="4" customWidth="1"/>
    <col min="3606" max="3606" width="9.140625" style="4" customWidth="1"/>
    <col min="3607" max="3607" width="13.42578125" style="4" customWidth="1"/>
    <col min="3608" max="3608" width="15.28515625" style="4" customWidth="1"/>
    <col min="3609" max="3609" width="15.42578125" style="4" customWidth="1"/>
    <col min="3610" max="3611" width="14.42578125" style="4" customWidth="1"/>
    <col min="3612" max="3612" width="7.140625" style="4" customWidth="1"/>
    <col min="3613" max="3615" width="15.140625" style="4" customWidth="1"/>
    <col min="3616" max="3616" width="6.7109375" style="4" customWidth="1"/>
    <col min="3617" max="3617" width="16" style="4" customWidth="1"/>
    <col min="3618" max="3618" width="14.85546875" style="4" customWidth="1"/>
    <col min="3619" max="3619" width="12.85546875" style="4" customWidth="1"/>
    <col min="3620" max="3620" width="4.85546875" style="4" customWidth="1"/>
    <col min="3621" max="3621" width="14.140625" style="4" customWidth="1"/>
    <col min="3622" max="3622" width="13.85546875" style="4" customWidth="1"/>
    <col min="3623" max="3623" width="14.140625" style="4" customWidth="1"/>
    <col min="3624" max="3624" width="8.5703125" style="4" bestFit="1" customWidth="1"/>
    <col min="3625" max="3625" width="12.85546875" style="4" customWidth="1"/>
    <col min="3626" max="3626" width="14" style="4" customWidth="1"/>
    <col min="3627" max="3627" width="13.140625" style="4" customWidth="1"/>
    <col min="3628" max="3628" width="8.5703125" style="4" bestFit="1" customWidth="1"/>
    <col min="3629" max="3629" width="15" style="4" customWidth="1"/>
    <col min="3630" max="3630" width="14.7109375" style="4" customWidth="1"/>
    <col min="3631" max="3631" width="15" style="4" customWidth="1"/>
    <col min="3632" max="3632" width="59.7109375" style="4" customWidth="1"/>
    <col min="3633" max="3633" width="81.7109375" style="4" bestFit="1" customWidth="1"/>
    <col min="3634" max="3634" width="19.42578125" style="4" customWidth="1"/>
    <col min="3635" max="3635" width="14.5703125" style="4" customWidth="1"/>
    <col min="3636" max="3636" width="12.28515625" style="4" customWidth="1"/>
    <col min="3637" max="3637" width="14.5703125" style="4" customWidth="1"/>
    <col min="3638" max="3638" width="11.7109375" style="4" customWidth="1"/>
    <col min="3639" max="3639" width="14" style="4" customWidth="1"/>
    <col min="3640" max="3640" width="20.5703125" style="4" customWidth="1"/>
    <col min="3641" max="3641" width="11.7109375" style="4" customWidth="1"/>
    <col min="3642" max="3642" width="10.85546875" style="4" customWidth="1"/>
    <col min="3643" max="3844" width="9.140625" style="4"/>
    <col min="3845" max="3845" width="7.42578125" style="4" customWidth="1"/>
    <col min="3846" max="3846" width="20.7109375" style="4" customWidth="1"/>
    <col min="3847" max="3847" width="44.28515625" style="4" customWidth="1"/>
    <col min="3848" max="3848" width="48.85546875" style="4" customWidth="1"/>
    <col min="3849" max="3849" width="8.5703125" style="4" customWidth="1"/>
    <col min="3850" max="3851" width="5.28515625" style="4" customWidth="1"/>
    <col min="3852" max="3852" width="7" style="4" customWidth="1"/>
    <col min="3853" max="3853" width="12.28515625" style="4" customWidth="1"/>
    <col min="3854" max="3854" width="10.7109375" style="4" customWidth="1"/>
    <col min="3855" max="3855" width="11.140625" style="4" customWidth="1"/>
    <col min="3856" max="3856" width="8.85546875" style="4" customWidth="1"/>
    <col min="3857" max="3857" width="13.85546875" style="4" customWidth="1"/>
    <col min="3858" max="3858" width="38.85546875" style="4" customWidth="1"/>
    <col min="3859" max="3860" width="4.85546875" style="4" customWidth="1"/>
    <col min="3861" max="3861" width="11.85546875" style="4" customWidth="1"/>
    <col min="3862" max="3862" width="9.140625" style="4" customWidth="1"/>
    <col min="3863" max="3863" width="13.42578125" style="4" customWidth="1"/>
    <col min="3864" max="3864" width="15.28515625" style="4" customWidth="1"/>
    <col min="3865" max="3865" width="15.42578125" style="4" customWidth="1"/>
    <col min="3866" max="3867" width="14.42578125" style="4" customWidth="1"/>
    <col min="3868" max="3868" width="7.140625" style="4" customWidth="1"/>
    <col min="3869" max="3871" width="15.140625" style="4" customWidth="1"/>
    <col min="3872" max="3872" width="6.7109375" style="4" customWidth="1"/>
    <col min="3873" max="3873" width="16" style="4" customWidth="1"/>
    <col min="3874" max="3874" width="14.85546875" style="4" customWidth="1"/>
    <col min="3875" max="3875" width="12.85546875" style="4" customWidth="1"/>
    <col min="3876" max="3876" width="4.85546875" style="4" customWidth="1"/>
    <col min="3877" max="3877" width="14.140625" style="4" customWidth="1"/>
    <col min="3878" max="3878" width="13.85546875" style="4" customWidth="1"/>
    <col min="3879" max="3879" width="14.140625" style="4" customWidth="1"/>
    <col min="3880" max="3880" width="8.5703125" style="4" bestFit="1" customWidth="1"/>
    <col min="3881" max="3881" width="12.85546875" style="4" customWidth="1"/>
    <col min="3882" max="3882" width="14" style="4" customWidth="1"/>
    <col min="3883" max="3883" width="13.140625" style="4" customWidth="1"/>
    <col min="3884" max="3884" width="8.5703125" style="4" bestFit="1" customWidth="1"/>
    <col min="3885" max="3885" width="15" style="4" customWidth="1"/>
    <col min="3886" max="3886" width="14.7109375" style="4" customWidth="1"/>
    <col min="3887" max="3887" width="15" style="4" customWidth="1"/>
    <col min="3888" max="3888" width="59.7109375" style="4" customWidth="1"/>
    <col min="3889" max="3889" width="81.7109375" style="4" bestFit="1" customWidth="1"/>
    <col min="3890" max="3890" width="19.42578125" style="4" customWidth="1"/>
    <col min="3891" max="3891" width="14.5703125" style="4" customWidth="1"/>
    <col min="3892" max="3892" width="12.28515625" style="4" customWidth="1"/>
    <col min="3893" max="3893" width="14.5703125" style="4" customWidth="1"/>
    <col min="3894" max="3894" width="11.7109375" style="4" customWidth="1"/>
    <col min="3895" max="3895" width="14" style="4" customWidth="1"/>
    <col min="3896" max="3896" width="20.5703125" style="4" customWidth="1"/>
    <col min="3897" max="3897" width="11.7109375" style="4" customWidth="1"/>
    <col min="3898" max="3898" width="10.85546875" style="4" customWidth="1"/>
    <col min="3899" max="4100" width="9.140625" style="4"/>
    <col min="4101" max="4101" width="7.42578125" style="4" customWidth="1"/>
    <col min="4102" max="4102" width="20.7109375" style="4" customWidth="1"/>
    <col min="4103" max="4103" width="44.28515625" style="4" customWidth="1"/>
    <col min="4104" max="4104" width="48.85546875" style="4" customWidth="1"/>
    <col min="4105" max="4105" width="8.5703125" style="4" customWidth="1"/>
    <col min="4106" max="4107" width="5.28515625" style="4" customWidth="1"/>
    <col min="4108" max="4108" width="7" style="4" customWidth="1"/>
    <col min="4109" max="4109" width="12.28515625" style="4" customWidth="1"/>
    <col min="4110" max="4110" width="10.7109375" style="4" customWidth="1"/>
    <col min="4111" max="4111" width="11.140625" style="4" customWidth="1"/>
    <col min="4112" max="4112" width="8.85546875" style="4" customWidth="1"/>
    <col min="4113" max="4113" width="13.85546875" style="4" customWidth="1"/>
    <col min="4114" max="4114" width="38.85546875" style="4" customWidth="1"/>
    <col min="4115" max="4116" width="4.85546875" style="4" customWidth="1"/>
    <col min="4117" max="4117" width="11.85546875" style="4" customWidth="1"/>
    <col min="4118" max="4118" width="9.140625" style="4" customWidth="1"/>
    <col min="4119" max="4119" width="13.42578125" style="4" customWidth="1"/>
    <col min="4120" max="4120" width="15.28515625" style="4" customWidth="1"/>
    <col min="4121" max="4121" width="15.42578125" style="4" customWidth="1"/>
    <col min="4122" max="4123" width="14.42578125" style="4" customWidth="1"/>
    <col min="4124" max="4124" width="7.140625" style="4" customWidth="1"/>
    <col min="4125" max="4127" width="15.140625" style="4" customWidth="1"/>
    <col min="4128" max="4128" width="6.7109375" style="4" customWidth="1"/>
    <col min="4129" max="4129" width="16" style="4" customWidth="1"/>
    <col min="4130" max="4130" width="14.85546875" style="4" customWidth="1"/>
    <col min="4131" max="4131" width="12.85546875" style="4" customWidth="1"/>
    <col min="4132" max="4132" width="4.85546875" style="4" customWidth="1"/>
    <col min="4133" max="4133" width="14.140625" style="4" customWidth="1"/>
    <col min="4134" max="4134" width="13.85546875" style="4" customWidth="1"/>
    <col min="4135" max="4135" width="14.140625" style="4" customWidth="1"/>
    <col min="4136" max="4136" width="8.5703125" style="4" bestFit="1" customWidth="1"/>
    <col min="4137" max="4137" width="12.85546875" style="4" customWidth="1"/>
    <col min="4138" max="4138" width="14" style="4" customWidth="1"/>
    <col min="4139" max="4139" width="13.140625" style="4" customWidth="1"/>
    <col min="4140" max="4140" width="8.5703125" style="4" bestFit="1" customWidth="1"/>
    <col min="4141" max="4141" width="15" style="4" customWidth="1"/>
    <col min="4142" max="4142" width="14.7109375" style="4" customWidth="1"/>
    <col min="4143" max="4143" width="15" style="4" customWidth="1"/>
    <col min="4144" max="4144" width="59.7109375" style="4" customWidth="1"/>
    <col min="4145" max="4145" width="81.7109375" style="4" bestFit="1" customWidth="1"/>
    <col min="4146" max="4146" width="19.42578125" style="4" customWidth="1"/>
    <col min="4147" max="4147" width="14.5703125" style="4" customWidth="1"/>
    <col min="4148" max="4148" width="12.28515625" style="4" customWidth="1"/>
    <col min="4149" max="4149" width="14.5703125" style="4" customWidth="1"/>
    <col min="4150" max="4150" width="11.7109375" style="4" customWidth="1"/>
    <col min="4151" max="4151" width="14" style="4" customWidth="1"/>
    <col min="4152" max="4152" width="20.5703125" style="4" customWidth="1"/>
    <col min="4153" max="4153" width="11.7109375" style="4" customWidth="1"/>
    <col min="4154" max="4154" width="10.85546875" style="4" customWidth="1"/>
    <col min="4155" max="4356" width="9.140625" style="4"/>
    <col min="4357" max="4357" width="7.42578125" style="4" customWidth="1"/>
    <col min="4358" max="4358" width="20.7109375" style="4" customWidth="1"/>
    <col min="4359" max="4359" width="44.28515625" style="4" customWidth="1"/>
    <col min="4360" max="4360" width="48.85546875" style="4" customWidth="1"/>
    <col min="4361" max="4361" width="8.5703125" style="4" customWidth="1"/>
    <col min="4362" max="4363" width="5.28515625" style="4" customWidth="1"/>
    <col min="4364" max="4364" width="7" style="4" customWidth="1"/>
    <col min="4365" max="4365" width="12.28515625" style="4" customWidth="1"/>
    <col min="4366" max="4366" width="10.7109375" style="4" customWidth="1"/>
    <col min="4367" max="4367" width="11.140625" style="4" customWidth="1"/>
    <col min="4368" max="4368" width="8.85546875" style="4" customWidth="1"/>
    <col min="4369" max="4369" width="13.85546875" style="4" customWidth="1"/>
    <col min="4370" max="4370" width="38.85546875" style="4" customWidth="1"/>
    <col min="4371" max="4372" width="4.85546875" style="4" customWidth="1"/>
    <col min="4373" max="4373" width="11.85546875" style="4" customWidth="1"/>
    <col min="4374" max="4374" width="9.140625" style="4" customWidth="1"/>
    <col min="4375" max="4375" width="13.42578125" style="4" customWidth="1"/>
    <col min="4376" max="4376" width="15.28515625" style="4" customWidth="1"/>
    <col min="4377" max="4377" width="15.42578125" style="4" customWidth="1"/>
    <col min="4378" max="4379" width="14.42578125" style="4" customWidth="1"/>
    <col min="4380" max="4380" width="7.140625" style="4" customWidth="1"/>
    <col min="4381" max="4383" width="15.140625" style="4" customWidth="1"/>
    <col min="4384" max="4384" width="6.7109375" style="4" customWidth="1"/>
    <col min="4385" max="4385" width="16" style="4" customWidth="1"/>
    <col min="4386" max="4386" width="14.85546875" style="4" customWidth="1"/>
    <col min="4387" max="4387" width="12.85546875" style="4" customWidth="1"/>
    <col min="4388" max="4388" width="4.85546875" style="4" customWidth="1"/>
    <col min="4389" max="4389" width="14.140625" style="4" customWidth="1"/>
    <col min="4390" max="4390" width="13.85546875" style="4" customWidth="1"/>
    <col min="4391" max="4391" width="14.140625" style="4" customWidth="1"/>
    <col min="4392" max="4392" width="8.5703125" style="4" bestFit="1" customWidth="1"/>
    <col min="4393" max="4393" width="12.85546875" style="4" customWidth="1"/>
    <col min="4394" max="4394" width="14" style="4" customWidth="1"/>
    <col min="4395" max="4395" width="13.140625" style="4" customWidth="1"/>
    <col min="4396" max="4396" width="8.5703125" style="4" bestFit="1" customWidth="1"/>
    <col min="4397" max="4397" width="15" style="4" customWidth="1"/>
    <col min="4398" max="4398" width="14.7109375" style="4" customWidth="1"/>
    <col min="4399" max="4399" width="15" style="4" customWidth="1"/>
    <col min="4400" max="4400" width="59.7109375" style="4" customWidth="1"/>
    <col min="4401" max="4401" width="81.7109375" style="4" bestFit="1" customWidth="1"/>
    <col min="4402" max="4402" width="19.42578125" style="4" customWidth="1"/>
    <col min="4403" max="4403" width="14.5703125" style="4" customWidth="1"/>
    <col min="4404" max="4404" width="12.28515625" style="4" customWidth="1"/>
    <col min="4405" max="4405" width="14.5703125" style="4" customWidth="1"/>
    <col min="4406" max="4406" width="11.7109375" style="4" customWidth="1"/>
    <col min="4407" max="4407" width="14" style="4" customWidth="1"/>
    <col min="4408" max="4408" width="20.5703125" style="4" customWidth="1"/>
    <col min="4409" max="4409" width="11.7109375" style="4" customWidth="1"/>
    <col min="4410" max="4410" width="10.85546875" style="4" customWidth="1"/>
    <col min="4411" max="4612" width="9.140625" style="4"/>
    <col min="4613" max="4613" width="7.42578125" style="4" customWidth="1"/>
    <col min="4614" max="4614" width="20.7109375" style="4" customWidth="1"/>
    <col min="4615" max="4615" width="44.28515625" style="4" customWidth="1"/>
    <col min="4616" max="4616" width="48.85546875" style="4" customWidth="1"/>
    <col min="4617" max="4617" width="8.5703125" style="4" customWidth="1"/>
    <col min="4618" max="4619" width="5.28515625" style="4" customWidth="1"/>
    <col min="4620" max="4620" width="7" style="4" customWidth="1"/>
    <col min="4621" max="4621" width="12.28515625" style="4" customWidth="1"/>
    <col min="4622" max="4622" width="10.7109375" style="4" customWidth="1"/>
    <col min="4623" max="4623" width="11.140625" style="4" customWidth="1"/>
    <col min="4624" max="4624" width="8.85546875" style="4" customWidth="1"/>
    <col min="4625" max="4625" width="13.85546875" style="4" customWidth="1"/>
    <col min="4626" max="4626" width="38.85546875" style="4" customWidth="1"/>
    <col min="4627" max="4628" width="4.85546875" style="4" customWidth="1"/>
    <col min="4629" max="4629" width="11.85546875" style="4" customWidth="1"/>
    <col min="4630" max="4630" width="9.140625" style="4" customWidth="1"/>
    <col min="4631" max="4631" width="13.42578125" style="4" customWidth="1"/>
    <col min="4632" max="4632" width="15.28515625" style="4" customWidth="1"/>
    <col min="4633" max="4633" width="15.42578125" style="4" customWidth="1"/>
    <col min="4634" max="4635" width="14.42578125" style="4" customWidth="1"/>
    <col min="4636" max="4636" width="7.140625" style="4" customWidth="1"/>
    <col min="4637" max="4639" width="15.140625" style="4" customWidth="1"/>
    <col min="4640" max="4640" width="6.7109375" style="4" customWidth="1"/>
    <col min="4641" max="4641" width="16" style="4" customWidth="1"/>
    <col min="4642" max="4642" width="14.85546875" style="4" customWidth="1"/>
    <col min="4643" max="4643" width="12.85546875" style="4" customWidth="1"/>
    <col min="4644" max="4644" width="4.85546875" style="4" customWidth="1"/>
    <col min="4645" max="4645" width="14.140625" style="4" customWidth="1"/>
    <col min="4646" max="4646" width="13.85546875" style="4" customWidth="1"/>
    <col min="4647" max="4647" width="14.140625" style="4" customWidth="1"/>
    <col min="4648" max="4648" width="8.5703125" style="4" bestFit="1" customWidth="1"/>
    <col min="4649" max="4649" width="12.85546875" style="4" customWidth="1"/>
    <col min="4650" max="4650" width="14" style="4" customWidth="1"/>
    <col min="4651" max="4651" width="13.140625" style="4" customWidth="1"/>
    <col min="4652" max="4652" width="8.5703125" style="4" bestFit="1" customWidth="1"/>
    <col min="4653" max="4653" width="15" style="4" customWidth="1"/>
    <col min="4654" max="4654" width="14.7109375" style="4" customWidth="1"/>
    <col min="4655" max="4655" width="15" style="4" customWidth="1"/>
    <col min="4656" max="4656" width="59.7109375" style="4" customWidth="1"/>
    <col min="4657" max="4657" width="81.7109375" style="4" bestFit="1" customWidth="1"/>
    <col min="4658" max="4658" width="19.42578125" style="4" customWidth="1"/>
    <col min="4659" max="4659" width="14.5703125" style="4" customWidth="1"/>
    <col min="4660" max="4660" width="12.28515625" style="4" customWidth="1"/>
    <col min="4661" max="4661" width="14.5703125" style="4" customWidth="1"/>
    <col min="4662" max="4662" width="11.7109375" style="4" customWidth="1"/>
    <col min="4663" max="4663" width="14" style="4" customWidth="1"/>
    <col min="4664" max="4664" width="20.5703125" style="4" customWidth="1"/>
    <col min="4665" max="4665" width="11.7109375" style="4" customWidth="1"/>
    <col min="4666" max="4666" width="10.85546875" style="4" customWidth="1"/>
    <col min="4667" max="4868" width="9.140625" style="4"/>
    <col min="4869" max="4869" width="7.42578125" style="4" customWidth="1"/>
    <col min="4870" max="4870" width="20.7109375" style="4" customWidth="1"/>
    <col min="4871" max="4871" width="44.28515625" style="4" customWidth="1"/>
    <col min="4872" max="4872" width="48.85546875" style="4" customWidth="1"/>
    <col min="4873" max="4873" width="8.5703125" style="4" customWidth="1"/>
    <col min="4874" max="4875" width="5.28515625" style="4" customWidth="1"/>
    <col min="4876" max="4876" width="7" style="4" customWidth="1"/>
    <col min="4877" max="4877" width="12.28515625" style="4" customWidth="1"/>
    <col min="4878" max="4878" width="10.7109375" style="4" customWidth="1"/>
    <col min="4879" max="4879" width="11.140625" style="4" customWidth="1"/>
    <col min="4880" max="4880" width="8.85546875" style="4" customWidth="1"/>
    <col min="4881" max="4881" width="13.85546875" style="4" customWidth="1"/>
    <col min="4882" max="4882" width="38.85546875" style="4" customWidth="1"/>
    <col min="4883" max="4884" width="4.85546875" style="4" customWidth="1"/>
    <col min="4885" max="4885" width="11.85546875" style="4" customWidth="1"/>
    <col min="4886" max="4886" width="9.140625" style="4" customWidth="1"/>
    <col min="4887" max="4887" width="13.42578125" style="4" customWidth="1"/>
    <col min="4888" max="4888" width="15.28515625" style="4" customWidth="1"/>
    <col min="4889" max="4889" width="15.42578125" style="4" customWidth="1"/>
    <col min="4890" max="4891" width="14.42578125" style="4" customWidth="1"/>
    <col min="4892" max="4892" width="7.140625" style="4" customWidth="1"/>
    <col min="4893" max="4895" width="15.140625" style="4" customWidth="1"/>
    <col min="4896" max="4896" width="6.7109375" style="4" customWidth="1"/>
    <col min="4897" max="4897" width="16" style="4" customWidth="1"/>
    <col min="4898" max="4898" width="14.85546875" style="4" customWidth="1"/>
    <col min="4899" max="4899" width="12.85546875" style="4" customWidth="1"/>
    <col min="4900" max="4900" width="4.85546875" style="4" customWidth="1"/>
    <col min="4901" max="4901" width="14.140625" style="4" customWidth="1"/>
    <col min="4902" max="4902" width="13.85546875" style="4" customWidth="1"/>
    <col min="4903" max="4903" width="14.140625" style="4" customWidth="1"/>
    <col min="4904" max="4904" width="8.5703125" style="4" bestFit="1" customWidth="1"/>
    <col min="4905" max="4905" width="12.85546875" style="4" customWidth="1"/>
    <col min="4906" max="4906" width="14" style="4" customWidth="1"/>
    <col min="4907" max="4907" width="13.140625" style="4" customWidth="1"/>
    <col min="4908" max="4908" width="8.5703125" style="4" bestFit="1" customWidth="1"/>
    <col min="4909" max="4909" width="15" style="4" customWidth="1"/>
    <col min="4910" max="4910" width="14.7109375" style="4" customWidth="1"/>
    <col min="4911" max="4911" width="15" style="4" customWidth="1"/>
    <col min="4912" max="4912" width="59.7109375" style="4" customWidth="1"/>
    <col min="4913" max="4913" width="81.7109375" style="4" bestFit="1" customWidth="1"/>
    <col min="4914" max="4914" width="19.42578125" style="4" customWidth="1"/>
    <col min="4915" max="4915" width="14.5703125" style="4" customWidth="1"/>
    <col min="4916" max="4916" width="12.28515625" style="4" customWidth="1"/>
    <col min="4917" max="4917" width="14.5703125" style="4" customWidth="1"/>
    <col min="4918" max="4918" width="11.7109375" style="4" customWidth="1"/>
    <col min="4919" max="4919" width="14" style="4" customWidth="1"/>
    <col min="4920" max="4920" width="20.5703125" style="4" customWidth="1"/>
    <col min="4921" max="4921" width="11.7109375" style="4" customWidth="1"/>
    <col min="4922" max="4922" width="10.85546875" style="4" customWidth="1"/>
    <col min="4923" max="5124" width="9.140625" style="4"/>
    <col min="5125" max="5125" width="7.42578125" style="4" customWidth="1"/>
    <col min="5126" max="5126" width="20.7109375" style="4" customWidth="1"/>
    <col min="5127" max="5127" width="44.28515625" style="4" customWidth="1"/>
    <col min="5128" max="5128" width="48.85546875" style="4" customWidth="1"/>
    <col min="5129" max="5129" width="8.5703125" style="4" customWidth="1"/>
    <col min="5130" max="5131" width="5.28515625" style="4" customWidth="1"/>
    <col min="5132" max="5132" width="7" style="4" customWidth="1"/>
    <col min="5133" max="5133" width="12.28515625" style="4" customWidth="1"/>
    <col min="5134" max="5134" width="10.7109375" style="4" customWidth="1"/>
    <col min="5135" max="5135" width="11.140625" style="4" customWidth="1"/>
    <col min="5136" max="5136" width="8.85546875" style="4" customWidth="1"/>
    <col min="5137" max="5137" width="13.85546875" style="4" customWidth="1"/>
    <col min="5138" max="5138" width="38.85546875" style="4" customWidth="1"/>
    <col min="5139" max="5140" width="4.85546875" style="4" customWidth="1"/>
    <col min="5141" max="5141" width="11.85546875" style="4" customWidth="1"/>
    <col min="5142" max="5142" width="9.140625" style="4" customWidth="1"/>
    <col min="5143" max="5143" width="13.42578125" style="4" customWidth="1"/>
    <col min="5144" max="5144" width="15.28515625" style="4" customWidth="1"/>
    <col min="5145" max="5145" width="15.42578125" style="4" customWidth="1"/>
    <col min="5146" max="5147" width="14.42578125" style="4" customWidth="1"/>
    <col min="5148" max="5148" width="7.140625" style="4" customWidth="1"/>
    <col min="5149" max="5151" width="15.140625" style="4" customWidth="1"/>
    <col min="5152" max="5152" width="6.7109375" style="4" customWidth="1"/>
    <col min="5153" max="5153" width="16" style="4" customWidth="1"/>
    <col min="5154" max="5154" width="14.85546875" style="4" customWidth="1"/>
    <col min="5155" max="5155" width="12.85546875" style="4" customWidth="1"/>
    <col min="5156" max="5156" width="4.85546875" style="4" customWidth="1"/>
    <col min="5157" max="5157" width="14.140625" style="4" customWidth="1"/>
    <col min="5158" max="5158" width="13.85546875" style="4" customWidth="1"/>
    <col min="5159" max="5159" width="14.140625" style="4" customWidth="1"/>
    <col min="5160" max="5160" width="8.5703125" style="4" bestFit="1" customWidth="1"/>
    <col min="5161" max="5161" width="12.85546875" style="4" customWidth="1"/>
    <col min="5162" max="5162" width="14" style="4" customWidth="1"/>
    <col min="5163" max="5163" width="13.140625" style="4" customWidth="1"/>
    <col min="5164" max="5164" width="8.5703125" style="4" bestFit="1" customWidth="1"/>
    <col min="5165" max="5165" width="15" style="4" customWidth="1"/>
    <col min="5166" max="5166" width="14.7109375" style="4" customWidth="1"/>
    <col min="5167" max="5167" width="15" style="4" customWidth="1"/>
    <col min="5168" max="5168" width="59.7109375" style="4" customWidth="1"/>
    <col min="5169" max="5169" width="81.7109375" style="4" bestFit="1" customWidth="1"/>
    <col min="5170" max="5170" width="19.42578125" style="4" customWidth="1"/>
    <col min="5171" max="5171" width="14.5703125" style="4" customWidth="1"/>
    <col min="5172" max="5172" width="12.28515625" style="4" customWidth="1"/>
    <col min="5173" max="5173" width="14.5703125" style="4" customWidth="1"/>
    <col min="5174" max="5174" width="11.7109375" style="4" customWidth="1"/>
    <col min="5175" max="5175" width="14" style="4" customWidth="1"/>
    <col min="5176" max="5176" width="20.5703125" style="4" customWidth="1"/>
    <col min="5177" max="5177" width="11.7109375" style="4" customWidth="1"/>
    <col min="5178" max="5178" width="10.85546875" style="4" customWidth="1"/>
    <col min="5179" max="5380" width="9.140625" style="4"/>
    <col min="5381" max="5381" width="7.42578125" style="4" customWidth="1"/>
    <col min="5382" max="5382" width="20.7109375" style="4" customWidth="1"/>
    <col min="5383" max="5383" width="44.28515625" style="4" customWidth="1"/>
    <col min="5384" max="5384" width="48.85546875" style="4" customWidth="1"/>
    <col min="5385" max="5385" width="8.5703125" style="4" customWidth="1"/>
    <col min="5386" max="5387" width="5.28515625" style="4" customWidth="1"/>
    <col min="5388" max="5388" width="7" style="4" customWidth="1"/>
    <col min="5389" max="5389" width="12.28515625" style="4" customWidth="1"/>
    <col min="5390" max="5390" width="10.7109375" style="4" customWidth="1"/>
    <col min="5391" max="5391" width="11.140625" style="4" customWidth="1"/>
    <col min="5392" max="5392" width="8.85546875" style="4" customWidth="1"/>
    <col min="5393" max="5393" width="13.85546875" style="4" customWidth="1"/>
    <col min="5394" max="5394" width="38.85546875" style="4" customWidth="1"/>
    <col min="5395" max="5396" width="4.85546875" style="4" customWidth="1"/>
    <col min="5397" max="5397" width="11.85546875" style="4" customWidth="1"/>
    <col min="5398" max="5398" width="9.140625" style="4" customWidth="1"/>
    <col min="5399" max="5399" width="13.42578125" style="4" customWidth="1"/>
    <col min="5400" max="5400" width="15.28515625" style="4" customWidth="1"/>
    <col min="5401" max="5401" width="15.42578125" style="4" customWidth="1"/>
    <col min="5402" max="5403" width="14.42578125" style="4" customWidth="1"/>
    <col min="5404" max="5404" width="7.140625" style="4" customWidth="1"/>
    <col min="5405" max="5407" width="15.140625" style="4" customWidth="1"/>
    <col min="5408" max="5408" width="6.7109375" style="4" customWidth="1"/>
    <col min="5409" max="5409" width="16" style="4" customWidth="1"/>
    <col min="5410" max="5410" width="14.85546875" style="4" customWidth="1"/>
    <col min="5411" max="5411" width="12.85546875" style="4" customWidth="1"/>
    <col min="5412" max="5412" width="4.85546875" style="4" customWidth="1"/>
    <col min="5413" max="5413" width="14.140625" style="4" customWidth="1"/>
    <col min="5414" max="5414" width="13.85546875" style="4" customWidth="1"/>
    <col min="5415" max="5415" width="14.140625" style="4" customWidth="1"/>
    <col min="5416" max="5416" width="8.5703125" style="4" bestFit="1" customWidth="1"/>
    <col min="5417" max="5417" width="12.85546875" style="4" customWidth="1"/>
    <col min="5418" max="5418" width="14" style="4" customWidth="1"/>
    <col min="5419" max="5419" width="13.140625" style="4" customWidth="1"/>
    <col min="5420" max="5420" width="8.5703125" style="4" bestFit="1" customWidth="1"/>
    <col min="5421" max="5421" width="15" style="4" customWidth="1"/>
    <col min="5422" max="5422" width="14.7109375" style="4" customWidth="1"/>
    <col min="5423" max="5423" width="15" style="4" customWidth="1"/>
    <col min="5424" max="5424" width="59.7109375" style="4" customWidth="1"/>
    <col min="5425" max="5425" width="81.7109375" style="4" bestFit="1" customWidth="1"/>
    <col min="5426" max="5426" width="19.42578125" style="4" customWidth="1"/>
    <col min="5427" max="5427" width="14.5703125" style="4" customWidth="1"/>
    <col min="5428" max="5428" width="12.28515625" style="4" customWidth="1"/>
    <col min="5429" max="5429" width="14.5703125" style="4" customWidth="1"/>
    <col min="5430" max="5430" width="11.7109375" style="4" customWidth="1"/>
    <col min="5431" max="5431" width="14" style="4" customWidth="1"/>
    <col min="5432" max="5432" width="20.5703125" style="4" customWidth="1"/>
    <col min="5433" max="5433" width="11.7109375" style="4" customWidth="1"/>
    <col min="5434" max="5434" width="10.85546875" style="4" customWidth="1"/>
    <col min="5435" max="5636" width="9.140625" style="4"/>
    <col min="5637" max="5637" width="7.42578125" style="4" customWidth="1"/>
    <col min="5638" max="5638" width="20.7109375" style="4" customWidth="1"/>
    <col min="5639" max="5639" width="44.28515625" style="4" customWidth="1"/>
    <col min="5640" max="5640" width="48.85546875" style="4" customWidth="1"/>
    <col min="5641" max="5641" width="8.5703125" style="4" customWidth="1"/>
    <col min="5642" max="5643" width="5.28515625" style="4" customWidth="1"/>
    <col min="5644" max="5644" width="7" style="4" customWidth="1"/>
    <col min="5645" max="5645" width="12.28515625" style="4" customWidth="1"/>
    <col min="5646" max="5646" width="10.7109375" style="4" customWidth="1"/>
    <col min="5647" max="5647" width="11.140625" style="4" customWidth="1"/>
    <col min="5648" max="5648" width="8.85546875" style="4" customWidth="1"/>
    <col min="5649" max="5649" width="13.85546875" style="4" customWidth="1"/>
    <col min="5650" max="5650" width="38.85546875" style="4" customWidth="1"/>
    <col min="5651" max="5652" width="4.85546875" style="4" customWidth="1"/>
    <col min="5653" max="5653" width="11.85546875" style="4" customWidth="1"/>
    <col min="5654" max="5654" width="9.140625" style="4" customWidth="1"/>
    <col min="5655" max="5655" width="13.42578125" style="4" customWidth="1"/>
    <col min="5656" max="5656" width="15.28515625" style="4" customWidth="1"/>
    <col min="5657" max="5657" width="15.42578125" style="4" customWidth="1"/>
    <col min="5658" max="5659" width="14.42578125" style="4" customWidth="1"/>
    <col min="5660" max="5660" width="7.140625" style="4" customWidth="1"/>
    <col min="5661" max="5663" width="15.140625" style="4" customWidth="1"/>
    <col min="5664" max="5664" width="6.7109375" style="4" customWidth="1"/>
    <col min="5665" max="5665" width="16" style="4" customWidth="1"/>
    <col min="5666" max="5666" width="14.85546875" style="4" customWidth="1"/>
    <col min="5667" max="5667" width="12.85546875" style="4" customWidth="1"/>
    <col min="5668" max="5668" width="4.85546875" style="4" customWidth="1"/>
    <col min="5669" max="5669" width="14.140625" style="4" customWidth="1"/>
    <col min="5670" max="5670" width="13.85546875" style="4" customWidth="1"/>
    <col min="5671" max="5671" width="14.140625" style="4" customWidth="1"/>
    <col min="5672" max="5672" width="8.5703125" style="4" bestFit="1" customWidth="1"/>
    <col min="5673" max="5673" width="12.85546875" style="4" customWidth="1"/>
    <col min="5674" max="5674" width="14" style="4" customWidth="1"/>
    <col min="5675" max="5675" width="13.140625" style="4" customWidth="1"/>
    <col min="5676" max="5676" width="8.5703125" style="4" bestFit="1" customWidth="1"/>
    <col min="5677" max="5677" width="15" style="4" customWidth="1"/>
    <col min="5678" max="5678" width="14.7109375" style="4" customWidth="1"/>
    <col min="5679" max="5679" width="15" style="4" customWidth="1"/>
    <col min="5680" max="5680" width="59.7109375" style="4" customWidth="1"/>
    <col min="5681" max="5681" width="81.7109375" style="4" bestFit="1" customWidth="1"/>
    <col min="5682" max="5682" width="19.42578125" style="4" customWidth="1"/>
    <col min="5683" max="5683" width="14.5703125" style="4" customWidth="1"/>
    <col min="5684" max="5684" width="12.28515625" style="4" customWidth="1"/>
    <col min="5685" max="5685" width="14.5703125" style="4" customWidth="1"/>
    <col min="5686" max="5686" width="11.7109375" style="4" customWidth="1"/>
    <col min="5687" max="5687" width="14" style="4" customWidth="1"/>
    <col min="5688" max="5688" width="20.5703125" style="4" customWidth="1"/>
    <col min="5689" max="5689" width="11.7109375" style="4" customWidth="1"/>
    <col min="5690" max="5690" width="10.85546875" style="4" customWidth="1"/>
    <col min="5691" max="5892" width="9.140625" style="4"/>
    <col min="5893" max="5893" width="7.42578125" style="4" customWidth="1"/>
    <col min="5894" max="5894" width="20.7109375" style="4" customWidth="1"/>
    <col min="5895" max="5895" width="44.28515625" style="4" customWidth="1"/>
    <col min="5896" max="5896" width="48.85546875" style="4" customWidth="1"/>
    <col min="5897" max="5897" width="8.5703125" style="4" customWidth="1"/>
    <col min="5898" max="5899" width="5.28515625" style="4" customWidth="1"/>
    <col min="5900" max="5900" width="7" style="4" customWidth="1"/>
    <col min="5901" max="5901" width="12.28515625" style="4" customWidth="1"/>
    <col min="5902" max="5902" width="10.7109375" style="4" customWidth="1"/>
    <col min="5903" max="5903" width="11.140625" style="4" customWidth="1"/>
    <col min="5904" max="5904" width="8.85546875" style="4" customWidth="1"/>
    <col min="5905" max="5905" width="13.85546875" style="4" customWidth="1"/>
    <col min="5906" max="5906" width="38.85546875" style="4" customWidth="1"/>
    <col min="5907" max="5908" width="4.85546875" style="4" customWidth="1"/>
    <col min="5909" max="5909" width="11.85546875" style="4" customWidth="1"/>
    <col min="5910" max="5910" width="9.140625" style="4" customWidth="1"/>
    <col min="5911" max="5911" width="13.42578125" style="4" customWidth="1"/>
    <col min="5912" max="5912" width="15.28515625" style="4" customWidth="1"/>
    <col min="5913" max="5913" width="15.42578125" style="4" customWidth="1"/>
    <col min="5914" max="5915" width="14.42578125" style="4" customWidth="1"/>
    <col min="5916" max="5916" width="7.140625" style="4" customWidth="1"/>
    <col min="5917" max="5919" width="15.140625" style="4" customWidth="1"/>
    <col min="5920" max="5920" width="6.7109375" style="4" customWidth="1"/>
    <col min="5921" max="5921" width="16" style="4" customWidth="1"/>
    <col min="5922" max="5922" width="14.85546875" style="4" customWidth="1"/>
    <col min="5923" max="5923" width="12.85546875" style="4" customWidth="1"/>
    <col min="5924" max="5924" width="4.85546875" style="4" customWidth="1"/>
    <col min="5925" max="5925" width="14.140625" style="4" customWidth="1"/>
    <col min="5926" max="5926" width="13.85546875" style="4" customWidth="1"/>
    <col min="5927" max="5927" width="14.140625" style="4" customWidth="1"/>
    <col min="5928" max="5928" width="8.5703125" style="4" bestFit="1" customWidth="1"/>
    <col min="5929" max="5929" width="12.85546875" style="4" customWidth="1"/>
    <col min="5930" max="5930" width="14" style="4" customWidth="1"/>
    <col min="5931" max="5931" width="13.140625" style="4" customWidth="1"/>
    <col min="5932" max="5932" width="8.5703125" style="4" bestFit="1" customWidth="1"/>
    <col min="5933" max="5933" width="15" style="4" customWidth="1"/>
    <col min="5934" max="5934" width="14.7109375" style="4" customWidth="1"/>
    <col min="5935" max="5935" width="15" style="4" customWidth="1"/>
    <col min="5936" max="5936" width="59.7109375" style="4" customWidth="1"/>
    <col min="5937" max="5937" width="81.7109375" style="4" bestFit="1" customWidth="1"/>
    <col min="5938" max="5938" width="19.42578125" style="4" customWidth="1"/>
    <col min="5939" max="5939" width="14.5703125" style="4" customWidth="1"/>
    <col min="5940" max="5940" width="12.28515625" style="4" customWidth="1"/>
    <col min="5941" max="5941" width="14.5703125" style="4" customWidth="1"/>
    <col min="5942" max="5942" width="11.7109375" style="4" customWidth="1"/>
    <col min="5943" max="5943" width="14" style="4" customWidth="1"/>
    <col min="5944" max="5944" width="20.5703125" style="4" customWidth="1"/>
    <col min="5945" max="5945" width="11.7109375" style="4" customWidth="1"/>
    <col min="5946" max="5946" width="10.85546875" style="4" customWidth="1"/>
    <col min="5947" max="6148" width="9.140625" style="4"/>
    <col min="6149" max="6149" width="7.42578125" style="4" customWidth="1"/>
    <col min="6150" max="6150" width="20.7109375" style="4" customWidth="1"/>
    <col min="6151" max="6151" width="44.28515625" style="4" customWidth="1"/>
    <col min="6152" max="6152" width="48.85546875" style="4" customWidth="1"/>
    <col min="6153" max="6153" width="8.5703125" style="4" customWidth="1"/>
    <col min="6154" max="6155" width="5.28515625" style="4" customWidth="1"/>
    <col min="6156" max="6156" width="7" style="4" customWidth="1"/>
    <col min="6157" max="6157" width="12.28515625" style="4" customWidth="1"/>
    <col min="6158" max="6158" width="10.7109375" style="4" customWidth="1"/>
    <col min="6159" max="6159" width="11.140625" style="4" customWidth="1"/>
    <col min="6160" max="6160" width="8.85546875" style="4" customWidth="1"/>
    <col min="6161" max="6161" width="13.85546875" style="4" customWidth="1"/>
    <col min="6162" max="6162" width="38.85546875" style="4" customWidth="1"/>
    <col min="6163" max="6164" width="4.85546875" style="4" customWidth="1"/>
    <col min="6165" max="6165" width="11.85546875" style="4" customWidth="1"/>
    <col min="6166" max="6166" width="9.140625" style="4" customWidth="1"/>
    <col min="6167" max="6167" width="13.42578125" style="4" customWidth="1"/>
    <col min="6168" max="6168" width="15.28515625" style="4" customWidth="1"/>
    <col min="6169" max="6169" width="15.42578125" style="4" customWidth="1"/>
    <col min="6170" max="6171" width="14.42578125" style="4" customWidth="1"/>
    <col min="6172" max="6172" width="7.140625" style="4" customWidth="1"/>
    <col min="6173" max="6175" width="15.140625" style="4" customWidth="1"/>
    <col min="6176" max="6176" width="6.7109375" style="4" customWidth="1"/>
    <col min="6177" max="6177" width="16" style="4" customWidth="1"/>
    <col min="6178" max="6178" width="14.85546875" style="4" customWidth="1"/>
    <col min="6179" max="6179" width="12.85546875" style="4" customWidth="1"/>
    <col min="6180" max="6180" width="4.85546875" style="4" customWidth="1"/>
    <col min="6181" max="6181" width="14.140625" style="4" customWidth="1"/>
    <col min="6182" max="6182" width="13.85546875" style="4" customWidth="1"/>
    <col min="6183" max="6183" width="14.140625" style="4" customWidth="1"/>
    <col min="6184" max="6184" width="8.5703125" style="4" bestFit="1" customWidth="1"/>
    <col min="6185" max="6185" width="12.85546875" style="4" customWidth="1"/>
    <col min="6186" max="6186" width="14" style="4" customWidth="1"/>
    <col min="6187" max="6187" width="13.140625" style="4" customWidth="1"/>
    <col min="6188" max="6188" width="8.5703125" style="4" bestFit="1" customWidth="1"/>
    <col min="6189" max="6189" width="15" style="4" customWidth="1"/>
    <col min="6190" max="6190" width="14.7109375" style="4" customWidth="1"/>
    <col min="6191" max="6191" width="15" style="4" customWidth="1"/>
    <col min="6192" max="6192" width="59.7109375" style="4" customWidth="1"/>
    <col min="6193" max="6193" width="81.7109375" style="4" bestFit="1" customWidth="1"/>
    <col min="6194" max="6194" width="19.42578125" style="4" customWidth="1"/>
    <col min="6195" max="6195" width="14.5703125" style="4" customWidth="1"/>
    <col min="6196" max="6196" width="12.28515625" style="4" customWidth="1"/>
    <col min="6197" max="6197" width="14.5703125" style="4" customWidth="1"/>
    <col min="6198" max="6198" width="11.7109375" style="4" customWidth="1"/>
    <col min="6199" max="6199" width="14" style="4" customWidth="1"/>
    <col min="6200" max="6200" width="20.5703125" style="4" customWidth="1"/>
    <col min="6201" max="6201" width="11.7109375" style="4" customWidth="1"/>
    <col min="6202" max="6202" width="10.85546875" style="4" customWidth="1"/>
    <col min="6203" max="6404" width="9.140625" style="4"/>
    <col min="6405" max="6405" width="7.42578125" style="4" customWidth="1"/>
    <col min="6406" max="6406" width="20.7109375" style="4" customWidth="1"/>
    <col min="6407" max="6407" width="44.28515625" style="4" customWidth="1"/>
    <col min="6408" max="6408" width="48.85546875" style="4" customWidth="1"/>
    <col min="6409" max="6409" width="8.5703125" style="4" customWidth="1"/>
    <col min="6410" max="6411" width="5.28515625" style="4" customWidth="1"/>
    <col min="6412" max="6412" width="7" style="4" customWidth="1"/>
    <col min="6413" max="6413" width="12.28515625" style="4" customWidth="1"/>
    <col min="6414" max="6414" width="10.7109375" style="4" customWidth="1"/>
    <col min="6415" max="6415" width="11.140625" style="4" customWidth="1"/>
    <col min="6416" max="6416" width="8.85546875" style="4" customWidth="1"/>
    <col min="6417" max="6417" width="13.85546875" style="4" customWidth="1"/>
    <col min="6418" max="6418" width="38.85546875" style="4" customWidth="1"/>
    <col min="6419" max="6420" width="4.85546875" style="4" customWidth="1"/>
    <col min="6421" max="6421" width="11.85546875" style="4" customWidth="1"/>
    <col min="6422" max="6422" width="9.140625" style="4" customWidth="1"/>
    <col min="6423" max="6423" width="13.42578125" style="4" customWidth="1"/>
    <col min="6424" max="6424" width="15.28515625" style="4" customWidth="1"/>
    <col min="6425" max="6425" width="15.42578125" style="4" customWidth="1"/>
    <col min="6426" max="6427" width="14.42578125" style="4" customWidth="1"/>
    <col min="6428" max="6428" width="7.140625" style="4" customWidth="1"/>
    <col min="6429" max="6431" width="15.140625" style="4" customWidth="1"/>
    <col min="6432" max="6432" width="6.7109375" style="4" customWidth="1"/>
    <col min="6433" max="6433" width="16" style="4" customWidth="1"/>
    <col min="6434" max="6434" width="14.85546875" style="4" customWidth="1"/>
    <col min="6435" max="6435" width="12.85546875" style="4" customWidth="1"/>
    <col min="6436" max="6436" width="4.85546875" style="4" customWidth="1"/>
    <col min="6437" max="6437" width="14.140625" style="4" customWidth="1"/>
    <col min="6438" max="6438" width="13.85546875" style="4" customWidth="1"/>
    <col min="6439" max="6439" width="14.140625" style="4" customWidth="1"/>
    <col min="6440" max="6440" width="8.5703125" style="4" bestFit="1" customWidth="1"/>
    <col min="6441" max="6441" width="12.85546875" style="4" customWidth="1"/>
    <col min="6442" max="6442" width="14" style="4" customWidth="1"/>
    <col min="6443" max="6443" width="13.140625" style="4" customWidth="1"/>
    <col min="6444" max="6444" width="8.5703125" style="4" bestFit="1" customWidth="1"/>
    <col min="6445" max="6445" width="15" style="4" customWidth="1"/>
    <col min="6446" max="6446" width="14.7109375" style="4" customWidth="1"/>
    <col min="6447" max="6447" width="15" style="4" customWidth="1"/>
    <col min="6448" max="6448" width="59.7109375" style="4" customWidth="1"/>
    <col min="6449" max="6449" width="81.7109375" style="4" bestFit="1" customWidth="1"/>
    <col min="6450" max="6450" width="19.42578125" style="4" customWidth="1"/>
    <col min="6451" max="6451" width="14.5703125" style="4" customWidth="1"/>
    <col min="6452" max="6452" width="12.28515625" style="4" customWidth="1"/>
    <col min="6453" max="6453" width="14.5703125" style="4" customWidth="1"/>
    <col min="6454" max="6454" width="11.7109375" style="4" customWidth="1"/>
    <col min="6455" max="6455" width="14" style="4" customWidth="1"/>
    <col min="6456" max="6456" width="20.5703125" style="4" customWidth="1"/>
    <col min="6457" max="6457" width="11.7109375" style="4" customWidth="1"/>
    <col min="6458" max="6458" width="10.85546875" style="4" customWidth="1"/>
    <col min="6459" max="6660" width="9.140625" style="4"/>
    <col min="6661" max="6661" width="7.42578125" style="4" customWidth="1"/>
    <col min="6662" max="6662" width="20.7109375" style="4" customWidth="1"/>
    <col min="6663" max="6663" width="44.28515625" style="4" customWidth="1"/>
    <col min="6664" max="6664" width="48.85546875" style="4" customWidth="1"/>
    <col min="6665" max="6665" width="8.5703125" style="4" customWidth="1"/>
    <col min="6666" max="6667" width="5.28515625" style="4" customWidth="1"/>
    <col min="6668" max="6668" width="7" style="4" customWidth="1"/>
    <col min="6669" max="6669" width="12.28515625" style="4" customWidth="1"/>
    <col min="6670" max="6670" width="10.7109375" style="4" customWidth="1"/>
    <col min="6671" max="6671" width="11.140625" style="4" customWidth="1"/>
    <col min="6672" max="6672" width="8.85546875" style="4" customWidth="1"/>
    <col min="6673" max="6673" width="13.85546875" style="4" customWidth="1"/>
    <col min="6674" max="6674" width="38.85546875" style="4" customWidth="1"/>
    <col min="6675" max="6676" width="4.85546875" style="4" customWidth="1"/>
    <col min="6677" max="6677" width="11.85546875" style="4" customWidth="1"/>
    <col min="6678" max="6678" width="9.140625" style="4" customWidth="1"/>
    <col min="6679" max="6679" width="13.42578125" style="4" customWidth="1"/>
    <col min="6680" max="6680" width="15.28515625" style="4" customWidth="1"/>
    <col min="6681" max="6681" width="15.42578125" style="4" customWidth="1"/>
    <col min="6682" max="6683" width="14.42578125" style="4" customWidth="1"/>
    <col min="6684" max="6684" width="7.140625" style="4" customWidth="1"/>
    <col min="6685" max="6687" width="15.140625" style="4" customWidth="1"/>
    <col min="6688" max="6688" width="6.7109375" style="4" customWidth="1"/>
    <col min="6689" max="6689" width="16" style="4" customWidth="1"/>
    <col min="6690" max="6690" width="14.85546875" style="4" customWidth="1"/>
    <col min="6691" max="6691" width="12.85546875" style="4" customWidth="1"/>
    <col min="6692" max="6692" width="4.85546875" style="4" customWidth="1"/>
    <col min="6693" max="6693" width="14.140625" style="4" customWidth="1"/>
    <col min="6694" max="6694" width="13.85546875" style="4" customWidth="1"/>
    <col min="6695" max="6695" width="14.140625" style="4" customWidth="1"/>
    <col min="6696" max="6696" width="8.5703125" style="4" bestFit="1" customWidth="1"/>
    <col min="6697" max="6697" width="12.85546875" style="4" customWidth="1"/>
    <col min="6698" max="6698" width="14" style="4" customWidth="1"/>
    <col min="6699" max="6699" width="13.140625" style="4" customWidth="1"/>
    <col min="6700" max="6700" width="8.5703125" style="4" bestFit="1" customWidth="1"/>
    <col min="6701" max="6701" width="15" style="4" customWidth="1"/>
    <col min="6702" max="6702" width="14.7109375" style="4" customWidth="1"/>
    <col min="6703" max="6703" width="15" style="4" customWidth="1"/>
    <col min="6704" max="6704" width="59.7109375" style="4" customWidth="1"/>
    <col min="6705" max="6705" width="81.7109375" style="4" bestFit="1" customWidth="1"/>
    <col min="6706" max="6706" width="19.42578125" style="4" customWidth="1"/>
    <col min="6707" max="6707" width="14.5703125" style="4" customWidth="1"/>
    <col min="6708" max="6708" width="12.28515625" style="4" customWidth="1"/>
    <col min="6709" max="6709" width="14.5703125" style="4" customWidth="1"/>
    <col min="6710" max="6710" width="11.7109375" style="4" customWidth="1"/>
    <col min="6711" max="6711" width="14" style="4" customWidth="1"/>
    <col min="6712" max="6712" width="20.5703125" style="4" customWidth="1"/>
    <col min="6713" max="6713" width="11.7109375" style="4" customWidth="1"/>
    <col min="6714" max="6714" width="10.85546875" style="4" customWidth="1"/>
    <col min="6715" max="6916" width="9.140625" style="4"/>
    <col min="6917" max="6917" width="7.42578125" style="4" customWidth="1"/>
    <col min="6918" max="6918" width="20.7109375" style="4" customWidth="1"/>
    <col min="6919" max="6919" width="44.28515625" style="4" customWidth="1"/>
    <col min="6920" max="6920" width="48.85546875" style="4" customWidth="1"/>
    <col min="6921" max="6921" width="8.5703125" style="4" customWidth="1"/>
    <col min="6922" max="6923" width="5.28515625" style="4" customWidth="1"/>
    <col min="6924" max="6924" width="7" style="4" customWidth="1"/>
    <col min="6925" max="6925" width="12.28515625" style="4" customWidth="1"/>
    <col min="6926" max="6926" width="10.7109375" style="4" customWidth="1"/>
    <col min="6927" max="6927" width="11.140625" style="4" customWidth="1"/>
    <col min="6928" max="6928" width="8.85546875" style="4" customWidth="1"/>
    <col min="6929" max="6929" width="13.85546875" style="4" customWidth="1"/>
    <col min="6930" max="6930" width="38.85546875" style="4" customWidth="1"/>
    <col min="6931" max="6932" width="4.85546875" style="4" customWidth="1"/>
    <col min="6933" max="6933" width="11.85546875" style="4" customWidth="1"/>
    <col min="6934" max="6934" width="9.140625" style="4" customWidth="1"/>
    <col min="6935" max="6935" width="13.42578125" style="4" customWidth="1"/>
    <col min="6936" max="6936" width="15.28515625" style="4" customWidth="1"/>
    <col min="6937" max="6937" width="15.42578125" style="4" customWidth="1"/>
    <col min="6938" max="6939" width="14.42578125" style="4" customWidth="1"/>
    <col min="6940" max="6940" width="7.140625" style="4" customWidth="1"/>
    <col min="6941" max="6943" width="15.140625" style="4" customWidth="1"/>
    <col min="6944" max="6944" width="6.7109375" style="4" customWidth="1"/>
    <col min="6945" max="6945" width="16" style="4" customWidth="1"/>
    <col min="6946" max="6946" width="14.85546875" style="4" customWidth="1"/>
    <col min="6947" max="6947" width="12.85546875" style="4" customWidth="1"/>
    <col min="6948" max="6948" width="4.85546875" style="4" customWidth="1"/>
    <col min="6949" max="6949" width="14.140625" style="4" customWidth="1"/>
    <col min="6950" max="6950" width="13.85546875" style="4" customWidth="1"/>
    <col min="6951" max="6951" width="14.140625" style="4" customWidth="1"/>
    <col min="6952" max="6952" width="8.5703125" style="4" bestFit="1" customWidth="1"/>
    <col min="6953" max="6953" width="12.85546875" style="4" customWidth="1"/>
    <col min="6954" max="6954" width="14" style="4" customWidth="1"/>
    <col min="6955" max="6955" width="13.140625" style="4" customWidth="1"/>
    <col min="6956" max="6956" width="8.5703125" style="4" bestFit="1" customWidth="1"/>
    <col min="6957" max="6957" width="15" style="4" customWidth="1"/>
    <col min="6958" max="6958" width="14.7109375" style="4" customWidth="1"/>
    <col min="6959" max="6959" width="15" style="4" customWidth="1"/>
    <col min="6960" max="6960" width="59.7109375" style="4" customWidth="1"/>
    <col min="6961" max="6961" width="81.7109375" style="4" bestFit="1" customWidth="1"/>
    <col min="6962" max="6962" width="19.42578125" style="4" customWidth="1"/>
    <col min="6963" max="6963" width="14.5703125" style="4" customWidth="1"/>
    <col min="6964" max="6964" width="12.28515625" style="4" customWidth="1"/>
    <col min="6965" max="6965" width="14.5703125" style="4" customWidth="1"/>
    <col min="6966" max="6966" width="11.7109375" style="4" customWidth="1"/>
    <col min="6967" max="6967" width="14" style="4" customWidth="1"/>
    <col min="6968" max="6968" width="20.5703125" style="4" customWidth="1"/>
    <col min="6969" max="6969" width="11.7109375" style="4" customWidth="1"/>
    <col min="6970" max="6970" width="10.85546875" style="4" customWidth="1"/>
    <col min="6971" max="7172" width="9.140625" style="4"/>
    <col min="7173" max="7173" width="7.42578125" style="4" customWidth="1"/>
    <col min="7174" max="7174" width="20.7109375" style="4" customWidth="1"/>
    <col min="7175" max="7175" width="44.28515625" style="4" customWidth="1"/>
    <col min="7176" max="7176" width="48.85546875" style="4" customWidth="1"/>
    <col min="7177" max="7177" width="8.5703125" style="4" customWidth="1"/>
    <col min="7178" max="7179" width="5.28515625" style="4" customWidth="1"/>
    <col min="7180" max="7180" width="7" style="4" customWidth="1"/>
    <col min="7181" max="7181" width="12.28515625" style="4" customWidth="1"/>
    <col min="7182" max="7182" width="10.7109375" style="4" customWidth="1"/>
    <col min="7183" max="7183" width="11.140625" style="4" customWidth="1"/>
    <col min="7184" max="7184" width="8.85546875" style="4" customWidth="1"/>
    <col min="7185" max="7185" width="13.85546875" style="4" customWidth="1"/>
    <col min="7186" max="7186" width="38.85546875" style="4" customWidth="1"/>
    <col min="7187" max="7188" width="4.85546875" style="4" customWidth="1"/>
    <col min="7189" max="7189" width="11.85546875" style="4" customWidth="1"/>
    <col min="7190" max="7190" width="9.140625" style="4" customWidth="1"/>
    <col min="7191" max="7191" width="13.42578125" style="4" customWidth="1"/>
    <col min="7192" max="7192" width="15.28515625" style="4" customWidth="1"/>
    <col min="7193" max="7193" width="15.42578125" style="4" customWidth="1"/>
    <col min="7194" max="7195" width="14.42578125" style="4" customWidth="1"/>
    <col min="7196" max="7196" width="7.140625" style="4" customWidth="1"/>
    <col min="7197" max="7199" width="15.140625" style="4" customWidth="1"/>
    <col min="7200" max="7200" width="6.7109375" style="4" customWidth="1"/>
    <col min="7201" max="7201" width="16" style="4" customWidth="1"/>
    <col min="7202" max="7202" width="14.85546875" style="4" customWidth="1"/>
    <col min="7203" max="7203" width="12.85546875" style="4" customWidth="1"/>
    <col min="7204" max="7204" width="4.85546875" style="4" customWidth="1"/>
    <col min="7205" max="7205" width="14.140625" style="4" customWidth="1"/>
    <col min="7206" max="7206" width="13.85546875" style="4" customWidth="1"/>
    <col min="7207" max="7207" width="14.140625" style="4" customWidth="1"/>
    <col min="7208" max="7208" width="8.5703125" style="4" bestFit="1" customWidth="1"/>
    <col min="7209" max="7209" width="12.85546875" style="4" customWidth="1"/>
    <col min="7210" max="7210" width="14" style="4" customWidth="1"/>
    <col min="7211" max="7211" width="13.140625" style="4" customWidth="1"/>
    <col min="7212" max="7212" width="8.5703125" style="4" bestFit="1" customWidth="1"/>
    <col min="7213" max="7213" width="15" style="4" customWidth="1"/>
    <col min="7214" max="7214" width="14.7109375" style="4" customWidth="1"/>
    <col min="7215" max="7215" width="15" style="4" customWidth="1"/>
    <col min="7216" max="7216" width="59.7109375" style="4" customWidth="1"/>
    <col min="7217" max="7217" width="81.7109375" style="4" bestFit="1" customWidth="1"/>
    <col min="7218" max="7218" width="19.42578125" style="4" customWidth="1"/>
    <col min="7219" max="7219" width="14.5703125" style="4" customWidth="1"/>
    <col min="7220" max="7220" width="12.28515625" style="4" customWidth="1"/>
    <col min="7221" max="7221" width="14.5703125" style="4" customWidth="1"/>
    <col min="7222" max="7222" width="11.7109375" style="4" customWidth="1"/>
    <col min="7223" max="7223" width="14" style="4" customWidth="1"/>
    <col min="7224" max="7224" width="20.5703125" style="4" customWidth="1"/>
    <col min="7225" max="7225" width="11.7109375" style="4" customWidth="1"/>
    <col min="7226" max="7226" width="10.85546875" style="4" customWidth="1"/>
    <col min="7227" max="7428" width="9.140625" style="4"/>
    <col min="7429" max="7429" width="7.42578125" style="4" customWidth="1"/>
    <col min="7430" max="7430" width="20.7109375" style="4" customWidth="1"/>
    <col min="7431" max="7431" width="44.28515625" style="4" customWidth="1"/>
    <col min="7432" max="7432" width="48.85546875" style="4" customWidth="1"/>
    <col min="7433" max="7433" width="8.5703125" style="4" customWidth="1"/>
    <col min="7434" max="7435" width="5.28515625" style="4" customWidth="1"/>
    <col min="7436" max="7436" width="7" style="4" customWidth="1"/>
    <col min="7437" max="7437" width="12.28515625" style="4" customWidth="1"/>
    <col min="7438" max="7438" width="10.7109375" style="4" customWidth="1"/>
    <col min="7439" max="7439" width="11.140625" style="4" customWidth="1"/>
    <col min="7440" max="7440" width="8.85546875" style="4" customWidth="1"/>
    <col min="7441" max="7441" width="13.85546875" style="4" customWidth="1"/>
    <col min="7442" max="7442" width="38.85546875" style="4" customWidth="1"/>
    <col min="7443" max="7444" width="4.85546875" style="4" customWidth="1"/>
    <col min="7445" max="7445" width="11.85546875" style="4" customWidth="1"/>
    <col min="7446" max="7446" width="9.140625" style="4" customWidth="1"/>
    <col min="7447" max="7447" width="13.42578125" style="4" customWidth="1"/>
    <col min="7448" max="7448" width="15.28515625" style="4" customWidth="1"/>
    <col min="7449" max="7449" width="15.42578125" style="4" customWidth="1"/>
    <col min="7450" max="7451" width="14.42578125" style="4" customWidth="1"/>
    <col min="7452" max="7452" width="7.140625" style="4" customWidth="1"/>
    <col min="7453" max="7455" width="15.140625" style="4" customWidth="1"/>
    <col min="7456" max="7456" width="6.7109375" style="4" customWidth="1"/>
    <col min="7457" max="7457" width="16" style="4" customWidth="1"/>
    <col min="7458" max="7458" width="14.85546875" style="4" customWidth="1"/>
    <col min="7459" max="7459" width="12.85546875" style="4" customWidth="1"/>
    <col min="7460" max="7460" width="4.85546875" style="4" customWidth="1"/>
    <col min="7461" max="7461" width="14.140625" style="4" customWidth="1"/>
    <col min="7462" max="7462" width="13.85546875" style="4" customWidth="1"/>
    <col min="7463" max="7463" width="14.140625" style="4" customWidth="1"/>
    <col min="7464" max="7464" width="8.5703125" style="4" bestFit="1" customWidth="1"/>
    <col min="7465" max="7465" width="12.85546875" style="4" customWidth="1"/>
    <col min="7466" max="7466" width="14" style="4" customWidth="1"/>
    <col min="7467" max="7467" width="13.140625" style="4" customWidth="1"/>
    <col min="7468" max="7468" width="8.5703125" style="4" bestFit="1" customWidth="1"/>
    <col min="7469" max="7469" width="15" style="4" customWidth="1"/>
    <col min="7470" max="7470" width="14.7109375" style="4" customWidth="1"/>
    <col min="7471" max="7471" width="15" style="4" customWidth="1"/>
    <col min="7472" max="7472" width="59.7109375" style="4" customWidth="1"/>
    <col min="7473" max="7473" width="81.7109375" style="4" bestFit="1" customWidth="1"/>
    <col min="7474" max="7474" width="19.42578125" style="4" customWidth="1"/>
    <col min="7475" max="7475" width="14.5703125" style="4" customWidth="1"/>
    <col min="7476" max="7476" width="12.28515625" style="4" customWidth="1"/>
    <col min="7477" max="7477" width="14.5703125" style="4" customWidth="1"/>
    <col min="7478" max="7478" width="11.7109375" style="4" customWidth="1"/>
    <col min="7479" max="7479" width="14" style="4" customWidth="1"/>
    <col min="7480" max="7480" width="20.5703125" style="4" customWidth="1"/>
    <col min="7481" max="7481" width="11.7109375" style="4" customWidth="1"/>
    <col min="7482" max="7482" width="10.85546875" style="4" customWidth="1"/>
    <col min="7483" max="7684" width="9.140625" style="4"/>
    <col min="7685" max="7685" width="7.42578125" style="4" customWidth="1"/>
    <col min="7686" max="7686" width="20.7109375" style="4" customWidth="1"/>
    <col min="7687" max="7687" width="44.28515625" style="4" customWidth="1"/>
    <col min="7688" max="7688" width="48.85546875" style="4" customWidth="1"/>
    <col min="7689" max="7689" width="8.5703125" style="4" customWidth="1"/>
    <col min="7690" max="7691" width="5.28515625" style="4" customWidth="1"/>
    <col min="7692" max="7692" width="7" style="4" customWidth="1"/>
    <col min="7693" max="7693" width="12.28515625" style="4" customWidth="1"/>
    <col min="7694" max="7694" width="10.7109375" style="4" customWidth="1"/>
    <col min="7695" max="7695" width="11.140625" style="4" customWidth="1"/>
    <col min="7696" max="7696" width="8.85546875" style="4" customWidth="1"/>
    <col min="7697" max="7697" width="13.85546875" style="4" customWidth="1"/>
    <col min="7698" max="7698" width="38.85546875" style="4" customWidth="1"/>
    <col min="7699" max="7700" width="4.85546875" style="4" customWidth="1"/>
    <col min="7701" max="7701" width="11.85546875" style="4" customWidth="1"/>
    <col min="7702" max="7702" width="9.140625" style="4" customWidth="1"/>
    <col min="7703" max="7703" width="13.42578125" style="4" customWidth="1"/>
    <col min="7704" max="7704" width="15.28515625" style="4" customWidth="1"/>
    <col min="7705" max="7705" width="15.42578125" style="4" customWidth="1"/>
    <col min="7706" max="7707" width="14.42578125" style="4" customWidth="1"/>
    <col min="7708" max="7708" width="7.140625" style="4" customWidth="1"/>
    <col min="7709" max="7711" width="15.140625" style="4" customWidth="1"/>
    <col min="7712" max="7712" width="6.7109375" style="4" customWidth="1"/>
    <col min="7713" max="7713" width="16" style="4" customWidth="1"/>
    <col min="7714" max="7714" width="14.85546875" style="4" customWidth="1"/>
    <col min="7715" max="7715" width="12.85546875" style="4" customWidth="1"/>
    <col min="7716" max="7716" width="4.85546875" style="4" customWidth="1"/>
    <col min="7717" max="7717" width="14.140625" style="4" customWidth="1"/>
    <col min="7718" max="7718" width="13.85546875" style="4" customWidth="1"/>
    <col min="7719" max="7719" width="14.140625" style="4" customWidth="1"/>
    <col min="7720" max="7720" width="8.5703125" style="4" bestFit="1" customWidth="1"/>
    <col min="7721" max="7721" width="12.85546875" style="4" customWidth="1"/>
    <col min="7722" max="7722" width="14" style="4" customWidth="1"/>
    <col min="7723" max="7723" width="13.140625" style="4" customWidth="1"/>
    <col min="7724" max="7724" width="8.5703125" style="4" bestFit="1" customWidth="1"/>
    <col min="7725" max="7725" width="15" style="4" customWidth="1"/>
    <col min="7726" max="7726" width="14.7109375" style="4" customWidth="1"/>
    <col min="7727" max="7727" width="15" style="4" customWidth="1"/>
    <col min="7728" max="7728" width="59.7109375" style="4" customWidth="1"/>
    <col min="7729" max="7729" width="81.7109375" style="4" bestFit="1" customWidth="1"/>
    <col min="7730" max="7730" width="19.42578125" style="4" customWidth="1"/>
    <col min="7731" max="7731" width="14.5703125" style="4" customWidth="1"/>
    <col min="7732" max="7732" width="12.28515625" style="4" customWidth="1"/>
    <col min="7733" max="7733" width="14.5703125" style="4" customWidth="1"/>
    <col min="7734" max="7734" width="11.7109375" style="4" customWidth="1"/>
    <col min="7735" max="7735" width="14" style="4" customWidth="1"/>
    <col min="7736" max="7736" width="20.5703125" style="4" customWidth="1"/>
    <col min="7737" max="7737" width="11.7109375" style="4" customWidth="1"/>
    <col min="7738" max="7738" width="10.85546875" style="4" customWidth="1"/>
    <col min="7739" max="7940" width="9.140625" style="4"/>
    <col min="7941" max="7941" width="7.42578125" style="4" customWidth="1"/>
    <col min="7942" max="7942" width="20.7109375" style="4" customWidth="1"/>
    <col min="7943" max="7943" width="44.28515625" style="4" customWidth="1"/>
    <col min="7944" max="7944" width="48.85546875" style="4" customWidth="1"/>
    <col min="7945" max="7945" width="8.5703125" style="4" customWidth="1"/>
    <col min="7946" max="7947" width="5.28515625" style="4" customWidth="1"/>
    <col min="7948" max="7948" width="7" style="4" customWidth="1"/>
    <col min="7949" max="7949" width="12.28515625" style="4" customWidth="1"/>
    <col min="7950" max="7950" width="10.7109375" style="4" customWidth="1"/>
    <col min="7951" max="7951" width="11.140625" style="4" customWidth="1"/>
    <col min="7952" max="7952" width="8.85546875" style="4" customWidth="1"/>
    <col min="7953" max="7953" width="13.85546875" style="4" customWidth="1"/>
    <col min="7954" max="7954" width="38.85546875" style="4" customWidth="1"/>
    <col min="7955" max="7956" width="4.85546875" style="4" customWidth="1"/>
    <col min="7957" max="7957" width="11.85546875" style="4" customWidth="1"/>
    <col min="7958" max="7958" width="9.140625" style="4" customWidth="1"/>
    <col min="7959" max="7959" width="13.42578125" style="4" customWidth="1"/>
    <col min="7960" max="7960" width="15.28515625" style="4" customWidth="1"/>
    <col min="7961" max="7961" width="15.42578125" style="4" customWidth="1"/>
    <col min="7962" max="7963" width="14.42578125" style="4" customWidth="1"/>
    <col min="7964" max="7964" width="7.140625" style="4" customWidth="1"/>
    <col min="7965" max="7967" width="15.140625" style="4" customWidth="1"/>
    <col min="7968" max="7968" width="6.7109375" style="4" customWidth="1"/>
    <col min="7969" max="7969" width="16" style="4" customWidth="1"/>
    <col min="7970" max="7970" width="14.85546875" style="4" customWidth="1"/>
    <col min="7971" max="7971" width="12.85546875" style="4" customWidth="1"/>
    <col min="7972" max="7972" width="4.85546875" style="4" customWidth="1"/>
    <col min="7973" max="7973" width="14.140625" style="4" customWidth="1"/>
    <col min="7974" max="7974" width="13.85546875" style="4" customWidth="1"/>
    <col min="7975" max="7975" width="14.140625" style="4" customWidth="1"/>
    <col min="7976" max="7976" width="8.5703125" style="4" bestFit="1" customWidth="1"/>
    <col min="7977" max="7977" width="12.85546875" style="4" customWidth="1"/>
    <col min="7978" max="7978" width="14" style="4" customWidth="1"/>
    <col min="7979" max="7979" width="13.140625" style="4" customWidth="1"/>
    <col min="7980" max="7980" width="8.5703125" style="4" bestFit="1" customWidth="1"/>
    <col min="7981" max="7981" width="15" style="4" customWidth="1"/>
    <col min="7982" max="7982" width="14.7109375" style="4" customWidth="1"/>
    <col min="7983" max="7983" width="15" style="4" customWidth="1"/>
    <col min="7984" max="7984" width="59.7109375" style="4" customWidth="1"/>
    <col min="7985" max="7985" width="81.7109375" style="4" bestFit="1" customWidth="1"/>
    <col min="7986" max="7986" width="19.42578125" style="4" customWidth="1"/>
    <col min="7987" max="7987" width="14.5703125" style="4" customWidth="1"/>
    <col min="7988" max="7988" width="12.28515625" style="4" customWidth="1"/>
    <col min="7989" max="7989" width="14.5703125" style="4" customWidth="1"/>
    <col min="7990" max="7990" width="11.7109375" style="4" customWidth="1"/>
    <col min="7991" max="7991" width="14" style="4" customWidth="1"/>
    <col min="7992" max="7992" width="20.5703125" style="4" customWidth="1"/>
    <col min="7993" max="7993" width="11.7109375" style="4" customWidth="1"/>
    <col min="7994" max="7994" width="10.85546875" style="4" customWidth="1"/>
    <col min="7995" max="8196" width="9.140625" style="4"/>
    <col min="8197" max="8197" width="7.42578125" style="4" customWidth="1"/>
    <col min="8198" max="8198" width="20.7109375" style="4" customWidth="1"/>
    <col min="8199" max="8199" width="44.28515625" style="4" customWidth="1"/>
    <col min="8200" max="8200" width="48.85546875" style="4" customWidth="1"/>
    <col min="8201" max="8201" width="8.5703125" style="4" customWidth="1"/>
    <col min="8202" max="8203" width="5.28515625" style="4" customWidth="1"/>
    <col min="8204" max="8204" width="7" style="4" customWidth="1"/>
    <col min="8205" max="8205" width="12.28515625" style="4" customWidth="1"/>
    <col min="8206" max="8206" width="10.7109375" style="4" customWidth="1"/>
    <col min="8207" max="8207" width="11.140625" style="4" customWidth="1"/>
    <col min="8208" max="8208" width="8.85546875" style="4" customWidth="1"/>
    <col min="8209" max="8209" width="13.85546875" style="4" customWidth="1"/>
    <col min="8210" max="8210" width="38.85546875" style="4" customWidth="1"/>
    <col min="8211" max="8212" width="4.85546875" style="4" customWidth="1"/>
    <col min="8213" max="8213" width="11.85546875" style="4" customWidth="1"/>
    <col min="8214" max="8214" width="9.140625" style="4" customWidth="1"/>
    <col min="8215" max="8215" width="13.42578125" style="4" customWidth="1"/>
    <col min="8216" max="8216" width="15.28515625" style="4" customWidth="1"/>
    <col min="8217" max="8217" width="15.42578125" style="4" customWidth="1"/>
    <col min="8218" max="8219" width="14.42578125" style="4" customWidth="1"/>
    <col min="8220" max="8220" width="7.140625" style="4" customWidth="1"/>
    <col min="8221" max="8223" width="15.140625" style="4" customWidth="1"/>
    <col min="8224" max="8224" width="6.7109375" style="4" customWidth="1"/>
    <col min="8225" max="8225" width="16" style="4" customWidth="1"/>
    <col min="8226" max="8226" width="14.85546875" style="4" customWidth="1"/>
    <col min="8227" max="8227" width="12.85546875" style="4" customWidth="1"/>
    <col min="8228" max="8228" width="4.85546875" style="4" customWidth="1"/>
    <col min="8229" max="8229" width="14.140625" style="4" customWidth="1"/>
    <col min="8230" max="8230" width="13.85546875" style="4" customWidth="1"/>
    <col min="8231" max="8231" width="14.140625" style="4" customWidth="1"/>
    <col min="8232" max="8232" width="8.5703125" style="4" bestFit="1" customWidth="1"/>
    <col min="8233" max="8233" width="12.85546875" style="4" customWidth="1"/>
    <col min="8234" max="8234" width="14" style="4" customWidth="1"/>
    <col min="8235" max="8235" width="13.140625" style="4" customWidth="1"/>
    <col min="8236" max="8236" width="8.5703125" style="4" bestFit="1" customWidth="1"/>
    <col min="8237" max="8237" width="15" style="4" customWidth="1"/>
    <col min="8238" max="8238" width="14.7109375" style="4" customWidth="1"/>
    <col min="8239" max="8239" width="15" style="4" customWidth="1"/>
    <col min="8240" max="8240" width="59.7109375" style="4" customWidth="1"/>
    <col min="8241" max="8241" width="81.7109375" style="4" bestFit="1" customWidth="1"/>
    <col min="8242" max="8242" width="19.42578125" style="4" customWidth="1"/>
    <col min="8243" max="8243" width="14.5703125" style="4" customWidth="1"/>
    <col min="8244" max="8244" width="12.28515625" style="4" customWidth="1"/>
    <col min="8245" max="8245" width="14.5703125" style="4" customWidth="1"/>
    <col min="8246" max="8246" width="11.7109375" style="4" customWidth="1"/>
    <col min="8247" max="8247" width="14" style="4" customWidth="1"/>
    <col min="8248" max="8248" width="20.5703125" style="4" customWidth="1"/>
    <col min="8249" max="8249" width="11.7109375" style="4" customWidth="1"/>
    <col min="8250" max="8250" width="10.85546875" style="4" customWidth="1"/>
    <col min="8251" max="8452" width="9.140625" style="4"/>
    <col min="8453" max="8453" width="7.42578125" style="4" customWidth="1"/>
    <col min="8454" max="8454" width="20.7109375" style="4" customWidth="1"/>
    <col min="8455" max="8455" width="44.28515625" style="4" customWidth="1"/>
    <col min="8456" max="8456" width="48.85546875" style="4" customWidth="1"/>
    <col min="8457" max="8457" width="8.5703125" style="4" customWidth="1"/>
    <col min="8458" max="8459" width="5.28515625" style="4" customWidth="1"/>
    <col min="8460" max="8460" width="7" style="4" customWidth="1"/>
    <col min="8461" max="8461" width="12.28515625" style="4" customWidth="1"/>
    <col min="8462" max="8462" width="10.7109375" style="4" customWidth="1"/>
    <col min="8463" max="8463" width="11.140625" style="4" customWidth="1"/>
    <col min="8464" max="8464" width="8.85546875" style="4" customWidth="1"/>
    <col min="8465" max="8465" width="13.85546875" style="4" customWidth="1"/>
    <col min="8466" max="8466" width="38.85546875" style="4" customWidth="1"/>
    <col min="8467" max="8468" width="4.85546875" style="4" customWidth="1"/>
    <col min="8469" max="8469" width="11.85546875" style="4" customWidth="1"/>
    <col min="8470" max="8470" width="9.140625" style="4" customWidth="1"/>
    <col min="8471" max="8471" width="13.42578125" style="4" customWidth="1"/>
    <col min="8472" max="8472" width="15.28515625" style="4" customWidth="1"/>
    <col min="8473" max="8473" width="15.42578125" style="4" customWidth="1"/>
    <col min="8474" max="8475" width="14.42578125" style="4" customWidth="1"/>
    <col min="8476" max="8476" width="7.140625" style="4" customWidth="1"/>
    <col min="8477" max="8479" width="15.140625" style="4" customWidth="1"/>
    <col min="8480" max="8480" width="6.7109375" style="4" customWidth="1"/>
    <col min="8481" max="8481" width="16" style="4" customWidth="1"/>
    <col min="8482" max="8482" width="14.85546875" style="4" customWidth="1"/>
    <col min="8483" max="8483" width="12.85546875" style="4" customWidth="1"/>
    <col min="8484" max="8484" width="4.85546875" style="4" customWidth="1"/>
    <col min="8485" max="8485" width="14.140625" style="4" customWidth="1"/>
    <col min="8486" max="8486" width="13.85546875" style="4" customWidth="1"/>
    <col min="8487" max="8487" width="14.140625" style="4" customWidth="1"/>
    <col min="8488" max="8488" width="8.5703125" style="4" bestFit="1" customWidth="1"/>
    <col min="8489" max="8489" width="12.85546875" style="4" customWidth="1"/>
    <col min="8490" max="8490" width="14" style="4" customWidth="1"/>
    <col min="8491" max="8491" width="13.140625" style="4" customWidth="1"/>
    <col min="8492" max="8492" width="8.5703125" style="4" bestFit="1" customWidth="1"/>
    <col min="8493" max="8493" width="15" style="4" customWidth="1"/>
    <col min="8494" max="8494" width="14.7109375" style="4" customWidth="1"/>
    <col min="8495" max="8495" width="15" style="4" customWidth="1"/>
    <col min="8496" max="8496" width="59.7109375" style="4" customWidth="1"/>
    <col min="8497" max="8497" width="81.7109375" style="4" bestFit="1" customWidth="1"/>
    <col min="8498" max="8498" width="19.42578125" style="4" customWidth="1"/>
    <col min="8499" max="8499" width="14.5703125" style="4" customWidth="1"/>
    <col min="8500" max="8500" width="12.28515625" style="4" customWidth="1"/>
    <col min="8501" max="8501" width="14.5703125" style="4" customWidth="1"/>
    <col min="8502" max="8502" width="11.7109375" style="4" customWidth="1"/>
    <col min="8503" max="8503" width="14" style="4" customWidth="1"/>
    <col min="8504" max="8504" width="20.5703125" style="4" customWidth="1"/>
    <col min="8505" max="8505" width="11.7109375" style="4" customWidth="1"/>
    <col min="8506" max="8506" width="10.85546875" style="4" customWidth="1"/>
    <col min="8507" max="8708" width="9.140625" style="4"/>
    <col min="8709" max="8709" width="7.42578125" style="4" customWidth="1"/>
    <col min="8710" max="8710" width="20.7109375" style="4" customWidth="1"/>
    <col min="8711" max="8711" width="44.28515625" style="4" customWidth="1"/>
    <col min="8712" max="8712" width="48.85546875" style="4" customWidth="1"/>
    <col min="8713" max="8713" width="8.5703125" style="4" customWidth="1"/>
    <col min="8714" max="8715" width="5.28515625" style="4" customWidth="1"/>
    <col min="8716" max="8716" width="7" style="4" customWidth="1"/>
    <col min="8717" max="8717" width="12.28515625" style="4" customWidth="1"/>
    <col min="8718" max="8718" width="10.7109375" style="4" customWidth="1"/>
    <col min="8719" max="8719" width="11.140625" style="4" customWidth="1"/>
    <col min="8720" max="8720" width="8.85546875" style="4" customWidth="1"/>
    <col min="8721" max="8721" width="13.85546875" style="4" customWidth="1"/>
    <col min="8722" max="8722" width="38.85546875" style="4" customWidth="1"/>
    <col min="8723" max="8724" width="4.85546875" style="4" customWidth="1"/>
    <col min="8725" max="8725" width="11.85546875" style="4" customWidth="1"/>
    <col min="8726" max="8726" width="9.140625" style="4" customWidth="1"/>
    <col min="8727" max="8727" width="13.42578125" style="4" customWidth="1"/>
    <col min="8728" max="8728" width="15.28515625" style="4" customWidth="1"/>
    <col min="8729" max="8729" width="15.42578125" style="4" customWidth="1"/>
    <col min="8730" max="8731" width="14.42578125" style="4" customWidth="1"/>
    <col min="8732" max="8732" width="7.140625" style="4" customWidth="1"/>
    <col min="8733" max="8735" width="15.140625" style="4" customWidth="1"/>
    <col min="8736" max="8736" width="6.7109375" style="4" customWidth="1"/>
    <col min="8737" max="8737" width="16" style="4" customWidth="1"/>
    <col min="8738" max="8738" width="14.85546875" style="4" customWidth="1"/>
    <col min="8739" max="8739" width="12.85546875" style="4" customWidth="1"/>
    <col min="8740" max="8740" width="4.85546875" style="4" customWidth="1"/>
    <col min="8741" max="8741" width="14.140625" style="4" customWidth="1"/>
    <col min="8742" max="8742" width="13.85546875" style="4" customWidth="1"/>
    <col min="8743" max="8743" width="14.140625" style="4" customWidth="1"/>
    <col min="8744" max="8744" width="8.5703125" style="4" bestFit="1" customWidth="1"/>
    <col min="8745" max="8745" width="12.85546875" style="4" customWidth="1"/>
    <col min="8746" max="8746" width="14" style="4" customWidth="1"/>
    <col min="8747" max="8747" width="13.140625" style="4" customWidth="1"/>
    <col min="8748" max="8748" width="8.5703125" style="4" bestFit="1" customWidth="1"/>
    <col min="8749" max="8749" width="15" style="4" customWidth="1"/>
    <col min="8750" max="8750" width="14.7109375" style="4" customWidth="1"/>
    <col min="8751" max="8751" width="15" style="4" customWidth="1"/>
    <col min="8752" max="8752" width="59.7109375" style="4" customWidth="1"/>
    <col min="8753" max="8753" width="81.7109375" style="4" bestFit="1" customWidth="1"/>
    <col min="8754" max="8754" width="19.42578125" style="4" customWidth="1"/>
    <col min="8755" max="8755" width="14.5703125" style="4" customWidth="1"/>
    <col min="8756" max="8756" width="12.28515625" style="4" customWidth="1"/>
    <col min="8757" max="8757" width="14.5703125" style="4" customWidth="1"/>
    <col min="8758" max="8758" width="11.7109375" style="4" customWidth="1"/>
    <col min="8759" max="8759" width="14" style="4" customWidth="1"/>
    <col min="8760" max="8760" width="20.5703125" style="4" customWidth="1"/>
    <col min="8761" max="8761" width="11.7109375" style="4" customWidth="1"/>
    <col min="8762" max="8762" width="10.85546875" style="4" customWidth="1"/>
    <col min="8763" max="8964" width="9.140625" style="4"/>
    <col min="8965" max="8965" width="7.42578125" style="4" customWidth="1"/>
    <col min="8966" max="8966" width="20.7109375" style="4" customWidth="1"/>
    <col min="8967" max="8967" width="44.28515625" style="4" customWidth="1"/>
    <col min="8968" max="8968" width="48.85546875" style="4" customWidth="1"/>
    <col min="8969" max="8969" width="8.5703125" style="4" customWidth="1"/>
    <col min="8970" max="8971" width="5.28515625" style="4" customWidth="1"/>
    <col min="8972" max="8972" width="7" style="4" customWidth="1"/>
    <col min="8973" max="8973" width="12.28515625" style="4" customWidth="1"/>
    <col min="8974" max="8974" width="10.7109375" style="4" customWidth="1"/>
    <col min="8975" max="8975" width="11.140625" style="4" customWidth="1"/>
    <col min="8976" max="8976" width="8.85546875" style="4" customWidth="1"/>
    <col min="8977" max="8977" width="13.85546875" style="4" customWidth="1"/>
    <col min="8978" max="8978" width="38.85546875" style="4" customWidth="1"/>
    <col min="8979" max="8980" width="4.85546875" style="4" customWidth="1"/>
    <col min="8981" max="8981" width="11.85546875" style="4" customWidth="1"/>
    <col min="8982" max="8982" width="9.140625" style="4" customWidth="1"/>
    <col min="8983" max="8983" width="13.42578125" style="4" customWidth="1"/>
    <col min="8984" max="8984" width="15.28515625" style="4" customWidth="1"/>
    <col min="8985" max="8985" width="15.42578125" style="4" customWidth="1"/>
    <col min="8986" max="8987" width="14.42578125" style="4" customWidth="1"/>
    <col min="8988" max="8988" width="7.140625" style="4" customWidth="1"/>
    <col min="8989" max="8991" width="15.140625" style="4" customWidth="1"/>
    <col min="8992" max="8992" width="6.7109375" style="4" customWidth="1"/>
    <col min="8993" max="8993" width="16" style="4" customWidth="1"/>
    <col min="8994" max="8994" width="14.85546875" style="4" customWidth="1"/>
    <col min="8995" max="8995" width="12.85546875" style="4" customWidth="1"/>
    <col min="8996" max="8996" width="4.85546875" style="4" customWidth="1"/>
    <col min="8997" max="8997" width="14.140625" style="4" customWidth="1"/>
    <col min="8998" max="8998" width="13.85546875" style="4" customWidth="1"/>
    <col min="8999" max="8999" width="14.140625" style="4" customWidth="1"/>
    <col min="9000" max="9000" width="8.5703125" style="4" bestFit="1" customWidth="1"/>
    <col min="9001" max="9001" width="12.85546875" style="4" customWidth="1"/>
    <col min="9002" max="9002" width="14" style="4" customWidth="1"/>
    <col min="9003" max="9003" width="13.140625" style="4" customWidth="1"/>
    <col min="9004" max="9004" width="8.5703125" style="4" bestFit="1" customWidth="1"/>
    <col min="9005" max="9005" width="15" style="4" customWidth="1"/>
    <col min="9006" max="9006" width="14.7109375" style="4" customWidth="1"/>
    <col min="9007" max="9007" width="15" style="4" customWidth="1"/>
    <col min="9008" max="9008" width="59.7109375" style="4" customWidth="1"/>
    <col min="9009" max="9009" width="81.7109375" style="4" bestFit="1" customWidth="1"/>
    <col min="9010" max="9010" width="19.42578125" style="4" customWidth="1"/>
    <col min="9011" max="9011" width="14.5703125" style="4" customWidth="1"/>
    <col min="9012" max="9012" width="12.28515625" style="4" customWidth="1"/>
    <col min="9013" max="9013" width="14.5703125" style="4" customWidth="1"/>
    <col min="9014" max="9014" width="11.7109375" style="4" customWidth="1"/>
    <col min="9015" max="9015" width="14" style="4" customWidth="1"/>
    <col min="9016" max="9016" width="20.5703125" style="4" customWidth="1"/>
    <col min="9017" max="9017" width="11.7109375" style="4" customWidth="1"/>
    <col min="9018" max="9018" width="10.85546875" style="4" customWidth="1"/>
    <col min="9019" max="9220" width="9.140625" style="4"/>
    <col min="9221" max="9221" width="7.42578125" style="4" customWidth="1"/>
    <col min="9222" max="9222" width="20.7109375" style="4" customWidth="1"/>
    <col min="9223" max="9223" width="44.28515625" style="4" customWidth="1"/>
    <col min="9224" max="9224" width="48.85546875" style="4" customWidth="1"/>
    <col min="9225" max="9225" width="8.5703125" style="4" customWidth="1"/>
    <col min="9226" max="9227" width="5.28515625" style="4" customWidth="1"/>
    <col min="9228" max="9228" width="7" style="4" customWidth="1"/>
    <col min="9229" max="9229" width="12.28515625" style="4" customWidth="1"/>
    <col min="9230" max="9230" width="10.7109375" style="4" customWidth="1"/>
    <col min="9231" max="9231" width="11.140625" style="4" customWidth="1"/>
    <col min="9232" max="9232" width="8.85546875" style="4" customWidth="1"/>
    <col min="9233" max="9233" width="13.85546875" style="4" customWidth="1"/>
    <col min="9234" max="9234" width="38.85546875" style="4" customWidth="1"/>
    <col min="9235" max="9236" width="4.85546875" style="4" customWidth="1"/>
    <col min="9237" max="9237" width="11.85546875" style="4" customWidth="1"/>
    <col min="9238" max="9238" width="9.140625" style="4" customWidth="1"/>
    <col min="9239" max="9239" width="13.42578125" style="4" customWidth="1"/>
    <col min="9240" max="9240" width="15.28515625" style="4" customWidth="1"/>
    <col min="9241" max="9241" width="15.42578125" style="4" customWidth="1"/>
    <col min="9242" max="9243" width="14.42578125" style="4" customWidth="1"/>
    <col min="9244" max="9244" width="7.140625" style="4" customWidth="1"/>
    <col min="9245" max="9247" width="15.140625" style="4" customWidth="1"/>
    <col min="9248" max="9248" width="6.7109375" style="4" customWidth="1"/>
    <col min="9249" max="9249" width="16" style="4" customWidth="1"/>
    <col min="9250" max="9250" width="14.85546875" style="4" customWidth="1"/>
    <col min="9251" max="9251" width="12.85546875" style="4" customWidth="1"/>
    <col min="9252" max="9252" width="4.85546875" style="4" customWidth="1"/>
    <col min="9253" max="9253" width="14.140625" style="4" customWidth="1"/>
    <col min="9254" max="9254" width="13.85546875" style="4" customWidth="1"/>
    <col min="9255" max="9255" width="14.140625" style="4" customWidth="1"/>
    <col min="9256" max="9256" width="8.5703125" style="4" bestFit="1" customWidth="1"/>
    <col min="9257" max="9257" width="12.85546875" style="4" customWidth="1"/>
    <col min="9258" max="9258" width="14" style="4" customWidth="1"/>
    <col min="9259" max="9259" width="13.140625" style="4" customWidth="1"/>
    <col min="9260" max="9260" width="8.5703125" style="4" bestFit="1" customWidth="1"/>
    <col min="9261" max="9261" width="15" style="4" customWidth="1"/>
    <col min="9262" max="9262" width="14.7109375" style="4" customWidth="1"/>
    <col min="9263" max="9263" width="15" style="4" customWidth="1"/>
    <col min="9264" max="9264" width="59.7109375" style="4" customWidth="1"/>
    <col min="9265" max="9265" width="81.7109375" style="4" bestFit="1" customWidth="1"/>
    <col min="9266" max="9266" width="19.42578125" style="4" customWidth="1"/>
    <col min="9267" max="9267" width="14.5703125" style="4" customWidth="1"/>
    <col min="9268" max="9268" width="12.28515625" style="4" customWidth="1"/>
    <col min="9269" max="9269" width="14.5703125" style="4" customWidth="1"/>
    <col min="9270" max="9270" width="11.7109375" style="4" customWidth="1"/>
    <col min="9271" max="9271" width="14" style="4" customWidth="1"/>
    <col min="9272" max="9272" width="20.5703125" style="4" customWidth="1"/>
    <col min="9273" max="9273" width="11.7109375" style="4" customWidth="1"/>
    <col min="9274" max="9274" width="10.85546875" style="4" customWidth="1"/>
    <col min="9275" max="9476" width="9.140625" style="4"/>
    <col min="9477" max="9477" width="7.42578125" style="4" customWidth="1"/>
    <col min="9478" max="9478" width="20.7109375" style="4" customWidth="1"/>
    <col min="9479" max="9479" width="44.28515625" style="4" customWidth="1"/>
    <col min="9480" max="9480" width="48.85546875" style="4" customWidth="1"/>
    <col min="9481" max="9481" width="8.5703125" style="4" customWidth="1"/>
    <col min="9482" max="9483" width="5.28515625" style="4" customWidth="1"/>
    <col min="9484" max="9484" width="7" style="4" customWidth="1"/>
    <col min="9485" max="9485" width="12.28515625" style="4" customWidth="1"/>
    <col min="9486" max="9486" width="10.7109375" style="4" customWidth="1"/>
    <col min="9487" max="9487" width="11.140625" style="4" customWidth="1"/>
    <col min="9488" max="9488" width="8.85546875" style="4" customWidth="1"/>
    <col min="9489" max="9489" width="13.85546875" style="4" customWidth="1"/>
    <col min="9490" max="9490" width="38.85546875" style="4" customWidth="1"/>
    <col min="9491" max="9492" width="4.85546875" style="4" customWidth="1"/>
    <col min="9493" max="9493" width="11.85546875" style="4" customWidth="1"/>
    <col min="9494" max="9494" width="9.140625" style="4" customWidth="1"/>
    <col min="9495" max="9495" width="13.42578125" style="4" customWidth="1"/>
    <col min="9496" max="9496" width="15.28515625" style="4" customWidth="1"/>
    <col min="9497" max="9497" width="15.42578125" style="4" customWidth="1"/>
    <col min="9498" max="9499" width="14.42578125" style="4" customWidth="1"/>
    <col min="9500" max="9500" width="7.140625" style="4" customWidth="1"/>
    <col min="9501" max="9503" width="15.140625" style="4" customWidth="1"/>
    <col min="9504" max="9504" width="6.7109375" style="4" customWidth="1"/>
    <col min="9505" max="9505" width="16" style="4" customWidth="1"/>
    <col min="9506" max="9506" width="14.85546875" style="4" customWidth="1"/>
    <col min="9507" max="9507" width="12.85546875" style="4" customWidth="1"/>
    <col min="9508" max="9508" width="4.85546875" style="4" customWidth="1"/>
    <col min="9509" max="9509" width="14.140625" style="4" customWidth="1"/>
    <col min="9510" max="9510" width="13.85546875" style="4" customWidth="1"/>
    <col min="9511" max="9511" width="14.140625" style="4" customWidth="1"/>
    <col min="9512" max="9512" width="8.5703125" style="4" bestFit="1" customWidth="1"/>
    <col min="9513" max="9513" width="12.85546875" style="4" customWidth="1"/>
    <col min="9514" max="9514" width="14" style="4" customWidth="1"/>
    <col min="9515" max="9515" width="13.140625" style="4" customWidth="1"/>
    <col min="9516" max="9516" width="8.5703125" style="4" bestFit="1" customWidth="1"/>
    <col min="9517" max="9517" width="15" style="4" customWidth="1"/>
    <col min="9518" max="9518" width="14.7109375" style="4" customWidth="1"/>
    <col min="9519" max="9519" width="15" style="4" customWidth="1"/>
    <col min="9520" max="9520" width="59.7109375" style="4" customWidth="1"/>
    <col min="9521" max="9521" width="81.7109375" style="4" bestFit="1" customWidth="1"/>
    <col min="9522" max="9522" width="19.42578125" style="4" customWidth="1"/>
    <col min="9523" max="9523" width="14.5703125" style="4" customWidth="1"/>
    <col min="9524" max="9524" width="12.28515625" style="4" customWidth="1"/>
    <col min="9525" max="9525" width="14.5703125" style="4" customWidth="1"/>
    <col min="9526" max="9526" width="11.7109375" style="4" customWidth="1"/>
    <col min="9527" max="9527" width="14" style="4" customWidth="1"/>
    <col min="9528" max="9528" width="20.5703125" style="4" customWidth="1"/>
    <col min="9529" max="9529" width="11.7109375" style="4" customWidth="1"/>
    <col min="9530" max="9530" width="10.85546875" style="4" customWidth="1"/>
    <col min="9531" max="9732" width="9.140625" style="4"/>
    <col min="9733" max="9733" width="7.42578125" style="4" customWidth="1"/>
    <col min="9734" max="9734" width="20.7109375" style="4" customWidth="1"/>
    <col min="9735" max="9735" width="44.28515625" style="4" customWidth="1"/>
    <col min="9736" max="9736" width="48.85546875" style="4" customWidth="1"/>
    <col min="9737" max="9737" width="8.5703125" style="4" customWidth="1"/>
    <col min="9738" max="9739" width="5.28515625" style="4" customWidth="1"/>
    <col min="9740" max="9740" width="7" style="4" customWidth="1"/>
    <col min="9741" max="9741" width="12.28515625" style="4" customWidth="1"/>
    <col min="9742" max="9742" width="10.7109375" style="4" customWidth="1"/>
    <col min="9743" max="9743" width="11.140625" style="4" customWidth="1"/>
    <col min="9744" max="9744" width="8.85546875" style="4" customWidth="1"/>
    <col min="9745" max="9745" width="13.85546875" style="4" customWidth="1"/>
    <col min="9746" max="9746" width="38.85546875" style="4" customWidth="1"/>
    <col min="9747" max="9748" width="4.85546875" style="4" customWidth="1"/>
    <col min="9749" max="9749" width="11.85546875" style="4" customWidth="1"/>
    <col min="9750" max="9750" width="9.140625" style="4" customWidth="1"/>
    <col min="9751" max="9751" width="13.42578125" style="4" customWidth="1"/>
    <col min="9752" max="9752" width="15.28515625" style="4" customWidth="1"/>
    <col min="9753" max="9753" width="15.42578125" style="4" customWidth="1"/>
    <col min="9754" max="9755" width="14.42578125" style="4" customWidth="1"/>
    <col min="9756" max="9756" width="7.140625" style="4" customWidth="1"/>
    <col min="9757" max="9759" width="15.140625" style="4" customWidth="1"/>
    <col min="9760" max="9760" width="6.7109375" style="4" customWidth="1"/>
    <col min="9761" max="9761" width="16" style="4" customWidth="1"/>
    <col min="9762" max="9762" width="14.85546875" style="4" customWidth="1"/>
    <col min="9763" max="9763" width="12.85546875" style="4" customWidth="1"/>
    <col min="9764" max="9764" width="4.85546875" style="4" customWidth="1"/>
    <col min="9765" max="9765" width="14.140625" style="4" customWidth="1"/>
    <col min="9766" max="9766" width="13.85546875" style="4" customWidth="1"/>
    <col min="9767" max="9767" width="14.140625" style="4" customWidth="1"/>
    <col min="9768" max="9768" width="8.5703125" style="4" bestFit="1" customWidth="1"/>
    <col min="9769" max="9769" width="12.85546875" style="4" customWidth="1"/>
    <col min="9770" max="9770" width="14" style="4" customWidth="1"/>
    <col min="9771" max="9771" width="13.140625" style="4" customWidth="1"/>
    <col min="9772" max="9772" width="8.5703125" style="4" bestFit="1" customWidth="1"/>
    <col min="9773" max="9773" width="15" style="4" customWidth="1"/>
    <col min="9774" max="9774" width="14.7109375" style="4" customWidth="1"/>
    <col min="9775" max="9775" width="15" style="4" customWidth="1"/>
    <col min="9776" max="9776" width="59.7109375" style="4" customWidth="1"/>
    <col min="9777" max="9777" width="81.7109375" style="4" bestFit="1" customWidth="1"/>
    <col min="9778" max="9778" width="19.42578125" style="4" customWidth="1"/>
    <col min="9779" max="9779" width="14.5703125" style="4" customWidth="1"/>
    <col min="9780" max="9780" width="12.28515625" style="4" customWidth="1"/>
    <col min="9781" max="9781" width="14.5703125" style="4" customWidth="1"/>
    <col min="9782" max="9782" width="11.7109375" style="4" customWidth="1"/>
    <col min="9783" max="9783" width="14" style="4" customWidth="1"/>
    <col min="9784" max="9784" width="20.5703125" style="4" customWidth="1"/>
    <col min="9785" max="9785" width="11.7109375" style="4" customWidth="1"/>
    <col min="9786" max="9786" width="10.85546875" style="4" customWidth="1"/>
    <col min="9787" max="9988" width="9.140625" style="4"/>
    <col min="9989" max="9989" width="7.42578125" style="4" customWidth="1"/>
    <col min="9990" max="9990" width="20.7109375" style="4" customWidth="1"/>
    <col min="9991" max="9991" width="44.28515625" style="4" customWidth="1"/>
    <col min="9992" max="9992" width="48.85546875" style="4" customWidth="1"/>
    <col min="9993" max="9993" width="8.5703125" style="4" customWidth="1"/>
    <col min="9994" max="9995" width="5.28515625" style="4" customWidth="1"/>
    <col min="9996" max="9996" width="7" style="4" customWidth="1"/>
    <col min="9997" max="9997" width="12.28515625" style="4" customWidth="1"/>
    <col min="9998" max="9998" width="10.7109375" style="4" customWidth="1"/>
    <col min="9999" max="9999" width="11.140625" style="4" customWidth="1"/>
    <col min="10000" max="10000" width="8.85546875" style="4" customWidth="1"/>
    <col min="10001" max="10001" width="13.85546875" style="4" customWidth="1"/>
    <col min="10002" max="10002" width="38.85546875" style="4" customWidth="1"/>
    <col min="10003" max="10004" width="4.85546875" style="4" customWidth="1"/>
    <col min="10005" max="10005" width="11.85546875" style="4" customWidth="1"/>
    <col min="10006" max="10006" width="9.140625" style="4" customWidth="1"/>
    <col min="10007" max="10007" width="13.42578125" style="4" customWidth="1"/>
    <col min="10008" max="10008" width="15.28515625" style="4" customWidth="1"/>
    <col min="10009" max="10009" width="15.42578125" style="4" customWidth="1"/>
    <col min="10010" max="10011" width="14.42578125" style="4" customWidth="1"/>
    <col min="10012" max="10012" width="7.140625" style="4" customWidth="1"/>
    <col min="10013" max="10015" width="15.140625" style="4" customWidth="1"/>
    <col min="10016" max="10016" width="6.7109375" style="4" customWidth="1"/>
    <col min="10017" max="10017" width="16" style="4" customWidth="1"/>
    <col min="10018" max="10018" width="14.85546875" style="4" customWidth="1"/>
    <col min="10019" max="10019" width="12.85546875" style="4" customWidth="1"/>
    <col min="10020" max="10020" width="4.85546875" style="4" customWidth="1"/>
    <col min="10021" max="10021" width="14.140625" style="4" customWidth="1"/>
    <col min="10022" max="10022" width="13.85546875" style="4" customWidth="1"/>
    <col min="10023" max="10023" width="14.140625" style="4" customWidth="1"/>
    <col min="10024" max="10024" width="8.5703125" style="4" bestFit="1" customWidth="1"/>
    <col min="10025" max="10025" width="12.85546875" style="4" customWidth="1"/>
    <col min="10026" max="10026" width="14" style="4" customWidth="1"/>
    <col min="10027" max="10027" width="13.140625" style="4" customWidth="1"/>
    <col min="10028" max="10028" width="8.5703125" style="4" bestFit="1" customWidth="1"/>
    <col min="10029" max="10029" width="15" style="4" customWidth="1"/>
    <col min="10030" max="10030" width="14.7109375" style="4" customWidth="1"/>
    <col min="10031" max="10031" width="15" style="4" customWidth="1"/>
    <col min="10032" max="10032" width="59.7109375" style="4" customWidth="1"/>
    <col min="10033" max="10033" width="81.7109375" style="4" bestFit="1" customWidth="1"/>
    <col min="10034" max="10034" width="19.42578125" style="4" customWidth="1"/>
    <col min="10035" max="10035" width="14.5703125" style="4" customWidth="1"/>
    <col min="10036" max="10036" width="12.28515625" style="4" customWidth="1"/>
    <col min="10037" max="10037" width="14.5703125" style="4" customWidth="1"/>
    <col min="10038" max="10038" width="11.7109375" style="4" customWidth="1"/>
    <col min="10039" max="10039" width="14" style="4" customWidth="1"/>
    <col min="10040" max="10040" width="20.5703125" style="4" customWidth="1"/>
    <col min="10041" max="10041" width="11.7109375" style="4" customWidth="1"/>
    <col min="10042" max="10042" width="10.85546875" style="4" customWidth="1"/>
    <col min="10043" max="10244" width="9.140625" style="4"/>
    <col min="10245" max="10245" width="7.42578125" style="4" customWidth="1"/>
    <col min="10246" max="10246" width="20.7109375" style="4" customWidth="1"/>
    <col min="10247" max="10247" width="44.28515625" style="4" customWidth="1"/>
    <col min="10248" max="10248" width="48.85546875" style="4" customWidth="1"/>
    <col min="10249" max="10249" width="8.5703125" style="4" customWidth="1"/>
    <col min="10250" max="10251" width="5.28515625" style="4" customWidth="1"/>
    <col min="10252" max="10252" width="7" style="4" customWidth="1"/>
    <col min="10253" max="10253" width="12.28515625" style="4" customWidth="1"/>
    <col min="10254" max="10254" width="10.7109375" style="4" customWidth="1"/>
    <col min="10255" max="10255" width="11.140625" style="4" customWidth="1"/>
    <col min="10256" max="10256" width="8.85546875" style="4" customWidth="1"/>
    <col min="10257" max="10257" width="13.85546875" style="4" customWidth="1"/>
    <col min="10258" max="10258" width="38.85546875" style="4" customWidth="1"/>
    <col min="10259" max="10260" width="4.85546875" style="4" customWidth="1"/>
    <col min="10261" max="10261" width="11.85546875" style="4" customWidth="1"/>
    <col min="10262" max="10262" width="9.140625" style="4" customWidth="1"/>
    <col min="10263" max="10263" width="13.42578125" style="4" customWidth="1"/>
    <col min="10264" max="10264" width="15.28515625" style="4" customWidth="1"/>
    <col min="10265" max="10265" width="15.42578125" style="4" customWidth="1"/>
    <col min="10266" max="10267" width="14.42578125" style="4" customWidth="1"/>
    <col min="10268" max="10268" width="7.140625" style="4" customWidth="1"/>
    <col min="10269" max="10271" width="15.140625" style="4" customWidth="1"/>
    <col min="10272" max="10272" width="6.7109375" style="4" customWidth="1"/>
    <col min="10273" max="10273" width="16" style="4" customWidth="1"/>
    <col min="10274" max="10274" width="14.85546875" style="4" customWidth="1"/>
    <col min="10275" max="10275" width="12.85546875" style="4" customWidth="1"/>
    <col min="10276" max="10276" width="4.85546875" style="4" customWidth="1"/>
    <col min="10277" max="10277" width="14.140625" style="4" customWidth="1"/>
    <col min="10278" max="10278" width="13.85546875" style="4" customWidth="1"/>
    <col min="10279" max="10279" width="14.140625" style="4" customWidth="1"/>
    <col min="10280" max="10280" width="8.5703125" style="4" bestFit="1" customWidth="1"/>
    <col min="10281" max="10281" width="12.85546875" style="4" customWidth="1"/>
    <col min="10282" max="10282" width="14" style="4" customWidth="1"/>
    <col min="10283" max="10283" width="13.140625" style="4" customWidth="1"/>
    <col min="10284" max="10284" width="8.5703125" style="4" bestFit="1" customWidth="1"/>
    <col min="10285" max="10285" width="15" style="4" customWidth="1"/>
    <col min="10286" max="10286" width="14.7109375" style="4" customWidth="1"/>
    <col min="10287" max="10287" width="15" style="4" customWidth="1"/>
    <col min="10288" max="10288" width="59.7109375" style="4" customWidth="1"/>
    <col min="10289" max="10289" width="81.7109375" style="4" bestFit="1" customWidth="1"/>
    <col min="10290" max="10290" width="19.42578125" style="4" customWidth="1"/>
    <col min="10291" max="10291" width="14.5703125" style="4" customWidth="1"/>
    <col min="10292" max="10292" width="12.28515625" style="4" customWidth="1"/>
    <col min="10293" max="10293" width="14.5703125" style="4" customWidth="1"/>
    <col min="10294" max="10294" width="11.7109375" style="4" customWidth="1"/>
    <col min="10295" max="10295" width="14" style="4" customWidth="1"/>
    <col min="10296" max="10296" width="20.5703125" style="4" customWidth="1"/>
    <col min="10297" max="10297" width="11.7109375" style="4" customWidth="1"/>
    <col min="10298" max="10298" width="10.85546875" style="4" customWidth="1"/>
    <col min="10299" max="10500" width="9.140625" style="4"/>
    <col min="10501" max="10501" width="7.42578125" style="4" customWidth="1"/>
    <col min="10502" max="10502" width="20.7109375" style="4" customWidth="1"/>
    <col min="10503" max="10503" width="44.28515625" style="4" customWidth="1"/>
    <col min="10504" max="10504" width="48.85546875" style="4" customWidth="1"/>
    <col min="10505" max="10505" width="8.5703125" style="4" customWidth="1"/>
    <col min="10506" max="10507" width="5.28515625" style="4" customWidth="1"/>
    <col min="10508" max="10508" width="7" style="4" customWidth="1"/>
    <col min="10509" max="10509" width="12.28515625" style="4" customWidth="1"/>
    <col min="10510" max="10510" width="10.7109375" style="4" customWidth="1"/>
    <col min="10511" max="10511" width="11.140625" style="4" customWidth="1"/>
    <col min="10512" max="10512" width="8.85546875" style="4" customWidth="1"/>
    <col min="10513" max="10513" width="13.85546875" style="4" customWidth="1"/>
    <col min="10514" max="10514" width="38.85546875" style="4" customWidth="1"/>
    <col min="10515" max="10516" width="4.85546875" style="4" customWidth="1"/>
    <col min="10517" max="10517" width="11.85546875" style="4" customWidth="1"/>
    <col min="10518" max="10518" width="9.140625" style="4" customWidth="1"/>
    <col min="10519" max="10519" width="13.42578125" style="4" customWidth="1"/>
    <col min="10520" max="10520" width="15.28515625" style="4" customWidth="1"/>
    <col min="10521" max="10521" width="15.42578125" style="4" customWidth="1"/>
    <col min="10522" max="10523" width="14.42578125" style="4" customWidth="1"/>
    <col min="10524" max="10524" width="7.140625" style="4" customWidth="1"/>
    <col min="10525" max="10527" width="15.140625" style="4" customWidth="1"/>
    <col min="10528" max="10528" width="6.7109375" style="4" customWidth="1"/>
    <col min="10529" max="10529" width="16" style="4" customWidth="1"/>
    <col min="10530" max="10530" width="14.85546875" style="4" customWidth="1"/>
    <col min="10531" max="10531" width="12.85546875" style="4" customWidth="1"/>
    <col min="10532" max="10532" width="4.85546875" style="4" customWidth="1"/>
    <col min="10533" max="10533" width="14.140625" style="4" customWidth="1"/>
    <col min="10534" max="10534" width="13.85546875" style="4" customWidth="1"/>
    <col min="10535" max="10535" width="14.140625" style="4" customWidth="1"/>
    <col min="10536" max="10536" width="8.5703125" style="4" bestFit="1" customWidth="1"/>
    <col min="10537" max="10537" width="12.85546875" style="4" customWidth="1"/>
    <col min="10538" max="10538" width="14" style="4" customWidth="1"/>
    <col min="10539" max="10539" width="13.140625" style="4" customWidth="1"/>
    <col min="10540" max="10540" width="8.5703125" style="4" bestFit="1" customWidth="1"/>
    <col min="10541" max="10541" width="15" style="4" customWidth="1"/>
    <col min="10542" max="10542" width="14.7109375" style="4" customWidth="1"/>
    <col min="10543" max="10543" width="15" style="4" customWidth="1"/>
    <col min="10544" max="10544" width="59.7109375" style="4" customWidth="1"/>
    <col min="10545" max="10545" width="81.7109375" style="4" bestFit="1" customWidth="1"/>
    <col min="10546" max="10546" width="19.42578125" style="4" customWidth="1"/>
    <col min="10547" max="10547" width="14.5703125" style="4" customWidth="1"/>
    <col min="10548" max="10548" width="12.28515625" style="4" customWidth="1"/>
    <col min="10549" max="10549" width="14.5703125" style="4" customWidth="1"/>
    <col min="10550" max="10550" width="11.7109375" style="4" customWidth="1"/>
    <col min="10551" max="10551" width="14" style="4" customWidth="1"/>
    <col min="10552" max="10552" width="20.5703125" style="4" customWidth="1"/>
    <col min="10553" max="10553" width="11.7109375" style="4" customWidth="1"/>
    <col min="10554" max="10554" width="10.85546875" style="4" customWidth="1"/>
    <col min="10555" max="10756" width="9.140625" style="4"/>
    <col min="10757" max="10757" width="7.42578125" style="4" customWidth="1"/>
    <col min="10758" max="10758" width="20.7109375" style="4" customWidth="1"/>
    <col min="10759" max="10759" width="44.28515625" style="4" customWidth="1"/>
    <col min="10760" max="10760" width="48.85546875" style="4" customWidth="1"/>
    <col min="10761" max="10761" width="8.5703125" style="4" customWidth="1"/>
    <col min="10762" max="10763" width="5.28515625" style="4" customWidth="1"/>
    <col min="10764" max="10764" width="7" style="4" customWidth="1"/>
    <col min="10765" max="10765" width="12.28515625" style="4" customWidth="1"/>
    <col min="10766" max="10766" width="10.7109375" style="4" customWidth="1"/>
    <col min="10767" max="10767" width="11.140625" style="4" customWidth="1"/>
    <col min="10768" max="10768" width="8.85546875" style="4" customWidth="1"/>
    <col min="10769" max="10769" width="13.85546875" style="4" customWidth="1"/>
    <col min="10770" max="10770" width="38.85546875" style="4" customWidth="1"/>
    <col min="10771" max="10772" width="4.85546875" style="4" customWidth="1"/>
    <col min="10773" max="10773" width="11.85546875" style="4" customWidth="1"/>
    <col min="10774" max="10774" width="9.140625" style="4" customWidth="1"/>
    <col min="10775" max="10775" width="13.42578125" style="4" customWidth="1"/>
    <col min="10776" max="10776" width="15.28515625" style="4" customWidth="1"/>
    <col min="10777" max="10777" width="15.42578125" style="4" customWidth="1"/>
    <col min="10778" max="10779" width="14.42578125" style="4" customWidth="1"/>
    <col min="10780" max="10780" width="7.140625" style="4" customWidth="1"/>
    <col min="10781" max="10783" width="15.140625" style="4" customWidth="1"/>
    <col min="10784" max="10784" width="6.7109375" style="4" customWidth="1"/>
    <col min="10785" max="10785" width="16" style="4" customWidth="1"/>
    <col min="10786" max="10786" width="14.85546875" style="4" customWidth="1"/>
    <col min="10787" max="10787" width="12.85546875" style="4" customWidth="1"/>
    <col min="10788" max="10788" width="4.85546875" style="4" customWidth="1"/>
    <col min="10789" max="10789" width="14.140625" style="4" customWidth="1"/>
    <col min="10790" max="10790" width="13.85546875" style="4" customWidth="1"/>
    <col min="10791" max="10791" width="14.140625" style="4" customWidth="1"/>
    <col min="10792" max="10792" width="8.5703125" style="4" bestFit="1" customWidth="1"/>
    <col min="10793" max="10793" width="12.85546875" style="4" customWidth="1"/>
    <col min="10794" max="10794" width="14" style="4" customWidth="1"/>
    <col min="10795" max="10795" width="13.140625" style="4" customWidth="1"/>
    <col min="10796" max="10796" width="8.5703125" style="4" bestFit="1" customWidth="1"/>
    <col min="10797" max="10797" width="15" style="4" customWidth="1"/>
    <col min="10798" max="10798" width="14.7109375" style="4" customWidth="1"/>
    <col min="10799" max="10799" width="15" style="4" customWidth="1"/>
    <col min="10800" max="10800" width="59.7109375" style="4" customWidth="1"/>
    <col min="10801" max="10801" width="81.7109375" style="4" bestFit="1" customWidth="1"/>
    <col min="10802" max="10802" width="19.42578125" style="4" customWidth="1"/>
    <col min="10803" max="10803" width="14.5703125" style="4" customWidth="1"/>
    <col min="10804" max="10804" width="12.28515625" style="4" customWidth="1"/>
    <col min="10805" max="10805" width="14.5703125" style="4" customWidth="1"/>
    <col min="10806" max="10806" width="11.7109375" style="4" customWidth="1"/>
    <col min="10807" max="10807" width="14" style="4" customWidth="1"/>
    <col min="10808" max="10808" width="20.5703125" style="4" customWidth="1"/>
    <col min="10809" max="10809" width="11.7109375" style="4" customWidth="1"/>
    <col min="10810" max="10810" width="10.85546875" style="4" customWidth="1"/>
    <col min="10811" max="11012" width="9.140625" style="4"/>
    <col min="11013" max="11013" width="7.42578125" style="4" customWidth="1"/>
    <col min="11014" max="11014" width="20.7109375" style="4" customWidth="1"/>
    <col min="11015" max="11015" width="44.28515625" style="4" customWidth="1"/>
    <col min="11016" max="11016" width="48.85546875" style="4" customWidth="1"/>
    <col min="11017" max="11017" width="8.5703125" style="4" customWidth="1"/>
    <col min="11018" max="11019" width="5.28515625" style="4" customWidth="1"/>
    <col min="11020" max="11020" width="7" style="4" customWidth="1"/>
    <col min="11021" max="11021" width="12.28515625" style="4" customWidth="1"/>
    <col min="11022" max="11022" width="10.7109375" style="4" customWidth="1"/>
    <col min="11023" max="11023" width="11.140625" style="4" customWidth="1"/>
    <col min="11024" max="11024" width="8.85546875" style="4" customWidth="1"/>
    <col min="11025" max="11025" width="13.85546875" style="4" customWidth="1"/>
    <col min="11026" max="11026" width="38.85546875" style="4" customWidth="1"/>
    <col min="11027" max="11028" width="4.85546875" style="4" customWidth="1"/>
    <col min="11029" max="11029" width="11.85546875" style="4" customWidth="1"/>
    <col min="11030" max="11030" width="9.140625" style="4" customWidth="1"/>
    <col min="11031" max="11031" width="13.42578125" style="4" customWidth="1"/>
    <col min="11032" max="11032" width="15.28515625" style="4" customWidth="1"/>
    <col min="11033" max="11033" width="15.42578125" style="4" customWidth="1"/>
    <col min="11034" max="11035" width="14.42578125" style="4" customWidth="1"/>
    <col min="11036" max="11036" width="7.140625" style="4" customWidth="1"/>
    <col min="11037" max="11039" width="15.140625" style="4" customWidth="1"/>
    <col min="11040" max="11040" width="6.7109375" style="4" customWidth="1"/>
    <col min="11041" max="11041" width="16" style="4" customWidth="1"/>
    <col min="11042" max="11042" width="14.85546875" style="4" customWidth="1"/>
    <col min="11043" max="11043" width="12.85546875" style="4" customWidth="1"/>
    <col min="11044" max="11044" width="4.85546875" style="4" customWidth="1"/>
    <col min="11045" max="11045" width="14.140625" style="4" customWidth="1"/>
    <col min="11046" max="11046" width="13.85546875" style="4" customWidth="1"/>
    <col min="11047" max="11047" width="14.140625" style="4" customWidth="1"/>
    <col min="11048" max="11048" width="8.5703125" style="4" bestFit="1" customWidth="1"/>
    <col min="11049" max="11049" width="12.85546875" style="4" customWidth="1"/>
    <col min="11050" max="11050" width="14" style="4" customWidth="1"/>
    <col min="11051" max="11051" width="13.140625" style="4" customWidth="1"/>
    <col min="11052" max="11052" width="8.5703125" style="4" bestFit="1" customWidth="1"/>
    <col min="11053" max="11053" width="15" style="4" customWidth="1"/>
    <col min="11054" max="11054" width="14.7109375" style="4" customWidth="1"/>
    <col min="11055" max="11055" width="15" style="4" customWidth="1"/>
    <col min="11056" max="11056" width="59.7109375" style="4" customWidth="1"/>
    <col min="11057" max="11057" width="81.7109375" style="4" bestFit="1" customWidth="1"/>
    <col min="11058" max="11058" width="19.42578125" style="4" customWidth="1"/>
    <col min="11059" max="11059" width="14.5703125" style="4" customWidth="1"/>
    <col min="11060" max="11060" width="12.28515625" style="4" customWidth="1"/>
    <col min="11061" max="11061" width="14.5703125" style="4" customWidth="1"/>
    <col min="11062" max="11062" width="11.7109375" style="4" customWidth="1"/>
    <col min="11063" max="11063" width="14" style="4" customWidth="1"/>
    <col min="11064" max="11064" width="20.5703125" style="4" customWidth="1"/>
    <col min="11065" max="11065" width="11.7109375" style="4" customWidth="1"/>
    <col min="11066" max="11066" width="10.85546875" style="4" customWidth="1"/>
    <col min="11067" max="11268" width="9.140625" style="4"/>
    <col min="11269" max="11269" width="7.42578125" style="4" customWidth="1"/>
    <col min="11270" max="11270" width="20.7109375" style="4" customWidth="1"/>
    <col min="11271" max="11271" width="44.28515625" style="4" customWidth="1"/>
    <col min="11272" max="11272" width="48.85546875" style="4" customWidth="1"/>
    <col min="11273" max="11273" width="8.5703125" style="4" customWidth="1"/>
    <col min="11274" max="11275" width="5.28515625" style="4" customWidth="1"/>
    <col min="11276" max="11276" width="7" style="4" customWidth="1"/>
    <col min="11277" max="11277" width="12.28515625" style="4" customWidth="1"/>
    <col min="11278" max="11278" width="10.7109375" style="4" customWidth="1"/>
    <col min="11279" max="11279" width="11.140625" style="4" customWidth="1"/>
    <col min="11280" max="11280" width="8.85546875" style="4" customWidth="1"/>
    <col min="11281" max="11281" width="13.85546875" style="4" customWidth="1"/>
    <col min="11282" max="11282" width="38.85546875" style="4" customWidth="1"/>
    <col min="11283" max="11284" width="4.85546875" style="4" customWidth="1"/>
    <col min="11285" max="11285" width="11.85546875" style="4" customWidth="1"/>
    <col min="11286" max="11286" width="9.140625" style="4" customWidth="1"/>
    <col min="11287" max="11287" width="13.42578125" style="4" customWidth="1"/>
    <col min="11288" max="11288" width="15.28515625" style="4" customWidth="1"/>
    <col min="11289" max="11289" width="15.42578125" style="4" customWidth="1"/>
    <col min="11290" max="11291" width="14.42578125" style="4" customWidth="1"/>
    <col min="11292" max="11292" width="7.140625" style="4" customWidth="1"/>
    <col min="11293" max="11295" width="15.140625" style="4" customWidth="1"/>
    <col min="11296" max="11296" width="6.7109375" style="4" customWidth="1"/>
    <col min="11297" max="11297" width="16" style="4" customWidth="1"/>
    <col min="11298" max="11298" width="14.85546875" style="4" customWidth="1"/>
    <col min="11299" max="11299" width="12.85546875" style="4" customWidth="1"/>
    <col min="11300" max="11300" width="4.85546875" style="4" customWidth="1"/>
    <col min="11301" max="11301" width="14.140625" style="4" customWidth="1"/>
    <col min="11302" max="11302" width="13.85546875" style="4" customWidth="1"/>
    <col min="11303" max="11303" width="14.140625" style="4" customWidth="1"/>
    <col min="11304" max="11304" width="8.5703125" style="4" bestFit="1" customWidth="1"/>
    <col min="11305" max="11305" width="12.85546875" style="4" customWidth="1"/>
    <col min="11306" max="11306" width="14" style="4" customWidth="1"/>
    <col min="11307" max="11307" width="13.140625" style="4" customWidth="1"/>
    <col min="11308" max="11308" width="8.5703125" style="4" bestFit="1" customWidth="1"/>
    <col min="11309" max="11309" width="15" style="4" customWidth="1"/>
    <col min="11310" max="11310" width="14.7109375" style="4" customWidth="1"/>
    <col min="11311" max="11311" width="15" style="4" customWidth="1"/>
    <col min="11312" max="11312" width="59.7109375" style="4" customWidth="1"/>
    <col min="11313" max="11313" width="81.7109375" style="4" bestFit="1" customWidth="1"/>
    <col min="11314" max="11314" width="19.42578125" style="4" customWidth="1"/>
    <col min="11315" max="11315" width="14.5703125" style="4" customWidth="1"/>
    <col min="11316" max="11316" width="12.28515625" style="4" customWidth="1"/>
    <col min="11317" max="11317" width="14.5703125" style="4" customWidth="1"/>
    <col min="11318" max="11318" width="11.7109375" style="4" customWidth="1"/>
    <col min="11319" max="11319" width="14" style="4" customWidth="1"/>
    <col min="11320" max="11320" width="20.5703125" style="4" customWidth="1"/>
    <col min="11321" max="11321" width="11.7109375" style="4" customWidth="1"/>
    <col min="11322" max="11322" width="10.85546875" style="4" customWidth="1"/>
    <col min="11323" max="11524" width="9.140625" style="4"/>
    <col min="11525" max="11525" width="7.42578125" style="4" customWidth="1"/>
    <col min="11526" max="11526" width="20.7109375" style="4" customWidth="1"/>
    <col min="11527" max="11527" width="44.28515625" style="4" customWidth="1"/>
    <col min="11528" max="11528" width="48.85546875" style="4" customWidth="1"/>
    <col min="11529" max="11529" width="8.5703125" style="4" customWidth="1"/>
    <col min="11530" max="11531" width="5.28515625" style="4" customWidth="1"/>
    <col min="11532" max="11532" width="7" style="4" customWidth="1"/>
    <col min="11533" max="11533" width="12.28515625" style="4" customWidth="1"/>
    <col min="11534" max="11534" width="10.7109375" style="4" customWidth="1"/>
    <col min="11535" max="11535" width="11.140625" style="4" customWidth="1"/>
    <col min="11536" max="11536" width="8.85546875" style="4" customWidth="1"/>
    <col min="11537" max="11537" width="13.85546875" style="4" customWidth="1"/>
    <col min="11538" max="11538" width="38.85546875" style="4" customWidth="1"/>
    <col min="11539" max="11540" width="4.85546875" style="4" customWidth="1"/>
    <col min="11541" max="11541" width="11.85546875" style="4" customWidth="1"/>
    <col min="11542" max="11542" width="9.140625" style="4" customWidth="1"/>
    <col min="11543" max="11543" width="13.42578125" style="4" customWidth="1"/>
    <col min="11544" max="11544" width="15.28515625" style="4" customWidth="1"/>
    <col min="11545" max="11545" width="15.42578125" style="4" customWidth="1"/>
    <col min="11546" max="11547" width="14.42578125" style="4" customWidth="1"/>
    <col min="11548" max="11548" width="7.140625" style="4" customWidth="1"/>
    <col min="11549" max="11551" width="15.140625" style="4" customWidth="1"/>
    <col min="11552" max="11552" width="6.7109375" style="4" customWidth="1"/>
    <col min="11553" max="11553" width="16" style="4" customWidth="1"/>
    <col min="11554" max="11554" width="14.85546875" style="4" customWidth="1"/>
    <col min="11555" max="11555" width="12.85546875" style="4" customWidth="1"/>
    <col min="11556" max="11556" width="4.85546875" style="4" customWidth="1"/>
    <col min="11557" max="11557" width="14.140625" style="4" customWidth="1"/>
    <col min="11558" max="11558" width="13.85546875" style="4" customWidth="1"/>
    <col min="11559" max="11559" width="14.140625" style="4" customWidth="1"/>
    <col min="11560" max="11560" width="8.5703125" style="4" bestFit="1" customWidth="1"/>
    <col min="11561" max="11561" width="12.85546875" style="4" customWidth="1"/>
    <col min="11562" max="11562" width="14" style="4" customWidth="1"/>
    <col min="11563" max="11563" width="13.140625" style="4" customWidth="1"/>
    <col min="11564" max="11564" width="8.5703125" style="4" bestFit="1" customWidth="1"/>
    <col min="11565" max="11565" width="15" style="4" customWidth="1"/>
    <col min="11566" max="11566" width="14.7109375" style="4" customWidth="1"/>
    <col min="11567" max="11567" width="15" style="4" customWidth="1"/>
    <col min="11568" max="11568" width="59.7109375" style="4" customWidth="1"/>
    <col min="11569" max="11569" width="81.7109375" style="4" bestFit="1" customWidth="1"/>
    <col min="11570" max="11570" width="19.42578125" style="4" customWidth="1"/>
    <col min="11571" max="11571" width="14.5703125" style="4" customWidth="1"/>
    <col min="11572" max="11572" width="12.28515625" style="4" customWidth="1"/>
    <col min="11573" max="11573" width="14.5703125" style="4" customWidth="1"/>
    <col min="11574" max="11574" width="11.7109375" style="4" customWidth="1"/>
    <col min="11575" max="11575" width="14" style="4" customWidth="1"/>
    <col min="11576" max="11576" width="20.5703125" style="4" customWidth="1"/>
    <col min="11577" max="11577" width="11.7109375" style="4" customWidth="1"/>
    <col min="11578" max="11578" width="10.85546875" style="4" customWidth="1"/>
    <col min="11579" max="11780" width="9.140625" style="4"/>
    <col min="11781" max="11781" width="7.42578125" style="4" customWidth="1"/>
    <col min="11782" max="11782" width="20.7109375" style="4" customWidth="1"/>
    <col min="11783" max="11783" width="44.28515625" style="4" customWidth="1"/>
    <col min="11784" max="11784" width="48.85546875" style="4" customWidth="1"/>
    <col min="11785" max="11785" width="8.5703125" style="4" customWidth="1"/>
    <col min="11786" max="11787" width="5.28515625" style="4" customWidth="1"/>
    <col min="11788" max="11788" width="7" style="4" customWidth="1"/>
    <col min="11789" max="11789" width="12.28515625" style="4" customWidth="1"/>
    <col min="11790" max="11790" width="10.7109375" style="4" customWidth="1"/>
    <col min="11791" max="11791" width="11.140625" style="4" customWidth="1"/>
    <col min="11792" max="11792" width="8.85546875" style="4" customWidth="1"/>
    <col min="11793" max="11793" width="13.85546875" style="4" customWidth="1"/>
    <col min="11794" max="11794" width="38.85546875" style="4" customWidth="1"/>
    <col min="11795" max="11796" width="4.85546875" style="4" customWidth="1"/>
    <col min="11797" max="11797" width="11.85546875" style="4" customWidth="1"/>
    <col min="11798" max="11798" width="9.140625" style="4" customWidth="1"/>
    <col min="11799" max="11799" width="13.42578125" style="4" customWidth="1"/>
    <col min="11800" max="11800" width="15.28515625" style="4" customWidth="1"/>
    <col min="11801" max="11801" width="15.42578125" style="4" customWidth="1"/>
    <col min="11802" max="11803" width="14.42578125" style="4" customWidth="1"/>
    <col min="11804" max="11804" width="7.140625" style="4" customWidth="1"/>
    <col min="11805" max="11807" width="15.140625" style="4" customWidth="1"/>
    <col min="11808" max="11808" width="6.7109375" style="4" customWidth="1"/>
    <col min="11809" max="11809" width="16" style="4" customWidth="1"/>
    <col min="11810" max="11810" width="14.85546875" style="4" customWidth="1"/>
    <col min="11811" max="11811" width="12.85546875" style="4" customWidth="1"/>
    <col min="11812" max="11812" width="4.85546875" style="4" customWidth="1"/>
    <col min="11813" max="11813" width="14.140625" style="4" customWidth="1"/>
    <col min="11814" max="11814" width="13.85546875" style="4" customWidth="1"/>
    <col min="11815" max="11815" width="14.140625" style="4" customWidth="1"/>
    <col min="11816" max="11816" width="8.5703125" style="4" bestFit="1" customWidth="1"/>
    <col min="11817" max="11817" width="12.85546875" style="4" customWidth="1"/>
    <col min="11818" max="11818" width="14" style="4" customWidth="1"/>
    <col min="11819" max="11819" width="13.140625" style="4" customWidth="1"/>
    <col min="11820" max="11820" width="8.5703125" style="4" bestFit="1" customWidth="1"/>
    <col min="11821" max="11821" width="15" style="4" customWidth="1"/>
    <col min="11822" max="11822" width="14.7109375" style="4" customWidth="1"/>
    <col min="11823" max="11823" width="15" style="4" customWidth="1"/>
    <col min="11824" max="11824" width="59.7109375" style="4" customWidth="1"/>
    <col min="11825" max="11825" width="81.7109375" style="4" bestFit="1" customWidth="1"/>
    <col min="11826" max="11826" width="19.42578125" style="4" customWidth="1"/>
    <col min="11827" max="11827" width="14.5703125" style="4" customWidth="1"/>
    <col min="11828" max="11828" width="12.28515625" style="4" customWidth="1"/>
    <col min="11829" max="11829" width="14.5703125" style="4" customWidth="1"/>
    <col min="11830" max="11830" width="11.7109375" style="4" customWidth="1"/>
    <col min="11831" max="11831" width="14" style="4" customWidth="1"/>
    <col min="11832" max="11832" width="20.5703125" style="4" customWidth="1"/>
    <col min="11833" max="11833" width="11.7109375" style="4" customWidth="1"/>
    <col min="11834" max="11834" width="10.85546875" style="4" customWidth="1"/>
    <col min="11835" max="12036" width="9.140625" style="4"/>
    <col min="12037" max="12037" width="7.42578125" style="4" customWidth="1"/>
    <col min="12038" max="12038" width="20.7109375" style="4" customWidth="1"/>
    <col min="12039" max="12039" width="44.28515625" style="4" customWidth="1"/>
    <col min="12040" max="12040" width="48.85546875" style="4" customWidth="1"/>
    <col min="12041" max="12041" width="8.5703125" style="4" customWidth="1"/>
    <col min="12042" max="12043" width="5.28515625" style="4" customWidth="1"/>
    <col min="12044" max="12044" width="7" style="4" customWidth="1"/>
    <col min="12045" max="12045" width="12.28515625" style="4" customWidth="1"/>
    <col min="12046" max="12046" width="10.7109375" style="4" customWidth="1"/>
    <col min="12047" max="12047" width="11.140625" style="4" customWidth="1"/>
    <col min="12048" max="12048" width="8.85546875" style="4" customWidth="1"/>
    <col min="12049" max="12049" width="13.85546875" style="4" customWidth="1"/>
    <col min="12050" max="12050" width="38.85546875" style="4" customWidth="1"/>
    <col min="12051" max="12052" width="4.85546875" style="4" customWidth="1"/>
    <col min="12053" max="12053" width="11.85546875" style="4" customWidth="1"/>
    <col min="12054" max="12054" width="9.140625" style="4" customWidth="1"/>
    <col min="12055" max="12055" width="13.42578125" style="4" customWidth="1"/>
    <col min="12056" max="12056" width="15.28515625" style="4" customWidth="1"/>
    <col min="12057" max="12057" width="15.42578125" style="4" customWidth="1"/>
    <col min="12058" max="12059" width="14.42578125" style="4" customWidth="1"/>
    <col min="12060" max="12060" width="7.140625" style="4" customWidth="1"/>
    <col min="12061" max="12063" width="15.140625" style="4" customWidth="1"/>
    <col min="12064" max="12064" width="6.7109375" style="4" customWidth="1"/>
    <col min="12065" max="12065" width="16" style="4" customWidth="1"/>
    <col min="12066" max="12066" width="14.85546875" style="4" customWidth="1"/>
    <col min="12067" max="12067" width="12.85546875" style="4" customWidth="1"/>
    <col min="12068" max="12068" width="4.85546875" style="4" customWidth="1"/>
    <col min="12069" max="12069" width="14.140625" style="4" customWidth="1"/>
    <col min="12070" max="12070" width="13.85546875" style="4" customWidth="1"/>
    <col min="12071" max="12071" width="14.140625" style="4" customWidth="1"/>
    <col min="12072" max="12072" width="8.5703125" style="4" bestFit="1" customWidth="1"/>
    <col min="12073" max="12073" width="12.85546875" style="4" customWidth="1"/>
    <col min="12074" max="12074" width="14" style="4" customWidth="1"/>
    <col min="12075" max="12075" width="13.140625" style="4" customWidth="1"/>
    <col min="12076" max="12076" width="8.5703125" style="4" bestFit="1" customWidth="1"/>
    <col min="12077" max="12077" width="15" style="4" customWidth="1"/>
    <col min="12078" max="12078" width="14.7109375" style="4" customWidth="1"/>
    <col min="12079" max="12079" width="15" style="4" customWidth="1"/>
    <col min="12080" max="12080" width="59.7109375" style="4" customWidth="1"/>
    <col min="12081" max="12081" width="81.7109375" style="4" bestFit="1" customWidth="1"/>
    <col min="12082" max="12082" width="19.42578125" style="4" customWidth="1"/>
    <col min="12083" max="12083" width="14.5703125" style="4" customWidth="1"/>
    <col min="12084" max="12084" width="12.28515625" style="4" customWidth="1"/>
    <col min="12085" max="12085" width="14.5703125" style="4" customWidth="1"/>
    <col min="12086" max="12086" width="11.7109375" style="4" customWidth="1"/>
    <col min="12087" max="12087" width="14" style="4" customWidth="1"/>
    <col min="12088" max="12088" width="20.5703125" style="4" customWidth="1"/>
    <col min="12089" max="12089" width="11.7109375" style="4" customWidth="1"/>
    <col min="12090" max="12090" width="10.85546875" style="4" customWidth="1"/>
    <col min="12091" max="12292" width="9.140625" style="4"/>
    <col min="12293" max="12293" width="7.42578125" style="4" customWidth="1"/>
    <col min="12294" max="12294" width="20.7109375" style="4" customWidth="1"/>
    <col min="12295" max="12295" width="44.28515625" style="4" customWidth="1"/>
    <col min="12296" max="12296" width="48.85546875" style="4" customWidth="1"/>
    <col min="12297" max="12297" width="8.5703125" style="4" customWidth="1"/>
    <col min="12298" max="12299" width="5.28515625" style="4" customWidth="1"/>
    <col min="12300" max="12300" width="7" style="4" customWidth="1"/>
    <col min="12301" max="12301" width="12.28515625" style="4" customWidth="1"/>
    <col min="12302" max="12302" width="10.7109375" style="4" customWidth="1"/>
    <col min="12303" max="12303" width="11.140625" style="4" customWidth="1"/>
    <col min="12304" max="12304" width="8.85546875" style="4" customWidth="1"/>
    <col min="12305" max="12305" width="13.85546875" style="4" customWidth="1"/>
    <col min="12306" max="12306" width="38.85546875" style="4" customWidth="1"/>
    <col min="12307" max="12308" width="4.85546875" style="4" customWidth="1"/>
    <col min="12309" max="12309" width="11.85546875" style="4" customWidth="1"/>
    <col min="12310" max="12310" width="9.140625" style="4" customWidth="1"/>
    <col min="12311" max="12311" width="13.42578125" style="4" customWidth="1"/>
    <col min="12312" max="12312" width="15.28515625" style="4" customWidth="1"/>
    <col min="12313" max="12313" width="15.42578125" style="4" customWidth="1"/>
    <col min="12314" max="12315" width="14.42578125" style="4" customWidth="1"/>
    <col min="12316" max="12316" width="7.140625" style="4" customWidth="1"/>
    <col min="12317" max="12319" width="15.140625" style="4" customWidth="1"/>
    <col min="12320" max="12320" width="6.7109375" style="4" customWidth="1"/>
    <col min="12321" max="12321" width="16" style="4" customWidth="1"/>
    <col min="12322" max="12322" width="14.85546875" style="4" customWidth="1"/>
    <col min="12323" max="12323" width="12.85546875" style="4" customWidth="1"/>
    <col min="12324" max="12324" width="4.85546875" style="4" customWidth="1"/>
    <col min="12325" max="12325" width="14.140625" style="4" customWidth="1"/>
    <col min="12326" max="12326" width="13.85546875" style="4" customWidth="1"/>
    <col min="12327" max="12327" width="14.140625" style="4" customWidth="1"/>
    <col min="12328" max="12328" width="8.5703125" style="4" bestFit="1" customWidth="1"/>
    <col min="12329" max="12329" width="12.85546875" style="4" customWidth="1"/>
    <col min="12330" max="12330" width="14" style="4" customWidth="1"/>
    <col min="12331" max="12331" width="13.140625" style="4" customWidth="1"/>
    <col min="12332" max="12332" width="8.5703125" style="4" bestFit="1" customWidth="1"/>
    <col min="12333" max="12333" width="15" style="4" customWidth="1"/>
    <col min="12334" max="12334" width="14.7109375" style="4" customWidth="1"/>
    <col min="12335" max="12335" width="15" style="4" customWidth="1"/>
    <col min="12336" max="12336" width="59.7109375" style="4" customWidth="1"/>
    <col min="12337" max="12337" width="81.7109375" style="4" bestFit="1" customWidth="1"/>
    <col min="12338" max="12338" width="19.42578125" style="4" customWidth="1"/>
    <col min="12339" max="12339" width="14.5703125" style="4" customWidth="1"/>
    <col min="12340" max="12340" width="12.28515625" style="4" customWidth="1"/>
    <col min="12341" max="12341" width="14.5703125" style="4" customWidth="1"/>
    <col min="12342" max="12342" width="11.7109375" style="4" customWidth="1"/>
    <col min="12343" max="12343" width="14" style="4" customWidth="1"/>
    <col min="12344" max="12344" width="20.5703125" style="4" customWidth="1"/>
    <col min="12345" max="12345" width="11.7109375" style="4" customWidth="1"/>
    <col min="12346" max="12346" width="10.85546875" style="4" customWidth="1"/>
    <col min="12347" max="12548" width="9.140625" style="4"/>
    <col min="12549" max="12549" width="7.42578125" style="4" customWidth="1"/>
    <col min="12550" max="12550" width="20.7109375" style="4" customWidth="1"/>
    <col min="12551" max="12551" width="44.28515625" style="4" customWidth="1"/>
    <col min="12552" max="12552" width="48.85546875" style="4" customWidth="1"/>
    <col min="12553" max="12553" width="8.5703125" style="4" customWidth="1"/>
    <col min="12554" max="12555" width="5.28515625" style="4" customWidth="1"/>
    <col min="12556" max="12556" width="7" style="4" customWidth="1"/>
    <col min="12557" max="12557" width="12.28515625" style="4" customWidth="1"/>
    <col min="12558" max="12558" width="10.7109375" style="4" customWidth="1"/>
    <col min="12559" max="12559" width="11.140625" style="4" customWidth="1"/>
    <col min="12560" max="12560" width="8.85546875" style="4" customWidth="1"/>
    <col min="12561" max="12561" width="13.85546875" style="4" customWidth="1"/>
    <col min="12562" max="12562" width="38.85546875" style="4" customWidth="1"/>
    <col min="12563" max="12564" width="4.85546875" style="4" customWidth="1"/>
    <col min="12565" max="12565" width="11.85546875" style="4" customWidth="1"/>
    <col min="12566" max="12566" width="9.140625" style="4" customWidth="1"/>
    <col min="12567" max="12567" width="13.42578125" style="4" customWidth="1"/>
    <col min="12568" max="12568" width="15.28515625" style="4" customWidth="1"/>
    <col min="12569" max="12569" width="15.42578125" style="4" customWidth="1"/>
    <col min="12570" max="12571" width="14.42578125" style="4" customWidth="1"/>
    <col min="12572" max="12572" width="7.140625" style="4" customWidth="1"/>
    <col min="12573" max="12575" width="15.140625" style="4" customWidth="1"/>
    <col min="12576" max="12576" width="6.7109375" style="4" customWidth="1"/>
    <col min="12577" max="12577" width="16" style="4" customWidth="1"/>
    <col min="12578" max="12578" width="14.85546875" style="4" customWidth="1"/>
    <col min="12579" max="12579" width="12.85546875" style="4" customWidth="1"/>
    <col min="12580" max="12580" width="4.85546875" style="4" customWidth="1"/>
    <col min="12581" max="12581" width="14.140625" style="4" customWidth="1"/>
    <col min="12582" max="12582" width="13.85546875" style="4" customWidth="1"/>
    <col min="12583" max="12583" width="14.140625" style="4" customWidth="1"/>
    <col min="12584" max="12584" width="8.5703125" style="4" bestFit="1" customWidth="1"/>
    <col min="12585" max="12585" width="12.85546875" style="4" customWidth="1"/>
    <col min="12586" max="12586" width="14" style="4" customWidth="1"/>
    <col min="12587" max="12587" width="13.140625" style="4" customWidth="1"/>
    <col min="12588" max="12588" width="8.5703125" style="4" bestFit="1" customWidth="1"/>
    <col min="12589" max="12589" width="15" style="4" customWidth="1"/>
    <col min="12590" max="12590" width="14.7109375" style="4" customWidth="1"/>
    <col min="12591" max="12591" width="15" style="4" customWidth="1"/>
    <col min="12592" max="12592" width="59.7109375" style="4" customWidth="1"/>
    <col min="12593" max="12593" width="81.7109375" style="4" bestFit="1" customWidth="1"/>
    <col min="12594" max="12594" width="19.42578125" style="4" customWidth="1"/>
    <col min="12595" max="12595" width="14.5703125" style="4" customWidth="1"/>
    <col min="12596" max="12596" width="12.28515625" style="4" customWidth="1"/>
    <col min="12597" max="12597" width="14.5703125" style="4" customWidth="1"/>
    <col min="12598" max="12598" width="11.7109375" style="4" customWidth="1"/>
    <col min="12599" max="12599" width="14" style="4" customWidth="1"/>
    <col min="12600" max="12600" width="20.5703125" style="4" customWidth="1"/>
    <col min="12601" max="12601" width="11.7109375" style="4" customWidth="1"/>
    <col min="12602" max="12602" width="10.85546875" style="4" customWidth="1"/>
    <col min="12603" max="12804" width="9.140625" style="4"/>
    <col min="12805" max="12805" width="7.42578125" style="4" customWidth="1"/>
    <col min="12806" max="12806" width="20.7109375" style="4" customWidth="1"/>
    <col min="12807" max="12807" width="44.28515625" style="4" customWidth="1"/>
    <col min="12808" max="12808" width="48.85546875" style="4" customWidth="1"/>
    <col min="12809" max="12809" width="8.5703125" style="4" customWidth="1"/>
    <col min="12810" max="12811" width="5.28515625" style="4" customWidth="1"/>
    <col min="12812" max="12812" width="7" style="4" customWidth="1"/>
    <col min="12813" max="12813" width="12.28515625" style="4" customWidth="1"/>
    <col min="12814" max="12814" width="10.7109375" style="4" customWidth="1"/>
    <col min="12815" max="12815" width="11.140625" style="4" customWidth="1"/>
    <col min="12816" max="12816" width="8.85546875" style="4" customWidth="1"/>
    <col min="12817" max="12817" width="13.85546875" style="4" customWidth="1"/>
    <col min="12818" max="12818" width="38.85546875" style="4" customWidth="1"/>
    <col min="12819" max="12820" width="4.85546875" style="4" customWidth="1"/>
    <col min="12821" max="12821" width="11.85546875" style="4" customWidth="1"/>
    <col min="12822" max="12822" width="9.140625" style="4" customWidth="1"/>
    <col min="12823" max="12823" width="13.42578125" style="4" customWidth="1"/>
    <col min="12824" max="12824" width="15.28515625" style="4" customWidth="1"/>
    <col min="12825" max="12825" width="15.42578125" style="4" customWidth="1"/>
    <col min="12826" max="12827" width="14.42578125" style="4" customWidth="1"/>
    <col min="12828" max="12828" width="7.140625" style="4" customWidth="1"/>
    <col min="12829" max="12831" width="15.140625" style="4" customWidth="1"/>
    <col min="12832" max="12832" width="6.7109375" style="4" customWidth="1"/>
    <col min="12833" max="12833" width="16" style="4" customWidth="1"/>
    <col min="12834" max="12834" width="14.85546875" style="4" customWidth="1"/>
    <col min="12835" max="12835" width="12.85546875" style="4" customWidth="1"/>
    <col min="12836" max="12836" width="4.85546875" style="4" customWidth="1"/>
    <col min="12837" max="12837" width="14.140625" style="4" customWidth="1"/>
    <col min="12838" max="12838" width="13.85546875" style="4" customWidth="1"/>
    <col min="12839" max="12839" width="14.140625" style="4" customWidth="1"/>
    <col min="12840" max="12840" width="8.5703125" style="4" bestFit="1" customWidth="1"/>
    <col min="12841" max="12841" width="12.85546875" style="4" customWidth="1"/>
    <col min="12842" max="12842" width="14" style="4" customWidth="1"/>
    <col min="12843" max="12843" width="13.140625" style="4" customWidth="1"/>
    <col min="12844" max="12844" width="8.5703125" style="4" bestFit="1" customWidth="1"/>
    <col min="12845" max="12845" width="15" style="4" customWidth="1"/>
    <col min="12846" max="12846" width="14.7109375" style="4" customWidth="1"/>
    <col min="12847" max="12847" width="15" style="4" customWidth="1"/>
    <col min="12848" max="12848" width="59.7109375" style="4" customWidth="1"/>
    <col min="12849" max="12849" width="81.7109375" style="4" bestFit="1" customWidth="1"/>
    <col min="12850" max="12850" width="19.42578125" style="4" customWidth="1"/>
    <col min="12851" max="12851" width="14.5703125" style="4" customWidth="1"/>
    <col min="12852" max="12852" width="12.28515625" style="4" customWidth="1"/>
    <col min="12853" max="12853" width="14.5703125" style="4" customWidth="1"/>
    <col min="12854" max="12854" width="11.7109375" style="4" customWidth="1"/>
    <col min="12855" max="12855" width="14" style="4" customWidth="1"/>
    <col min="12856" max="12856" width="20.5703125" style="4" customWidth="1"/>
    <col min="12857" max="12857" width="11.7109375" style="4" customWidth="1"/>
    <col min="12858" max="12858" width="10.85546875" style="4" customWidth="1"/>
    <col min="12859" max="13060" width="9.140625" style="4"/>
    <col min="13061" max="13061" width="7.42578125" style="4" customWidth="1"/>
    <col min="13062" max="13062" width="20.7109375" style="4" customWidth="1"/>
    <col min="13063" max="13063" width="44.28515625" style="4" customWidth="1"/>
    <col min="13064" max="13064" width="48.85546875" style="4" customWidth="1"/>
    <col min="13065" max="13065" width="8.5703125" style="4" customWidth="1"/>
    <col min="13066" max="13067" width="5.28515625" style="4" customWidth="1"/>
    <col min="13068" max="13068" width="7" style="4" customWidth="1"/>
    <col min="13069" max="13069" width="12.28515625" style="4" customWidth="1"/>
    <col min="13070" max="13070" width="10.7109375" style="4" customWidth="1"/>
    <col min="13071" max="13071" width="11.140625" style="4" customWidth="1"/>
    <col min="13072" max="13072" width="8.85546875" style="4" customWidth="1"/>
    <col min="13073" max="13073" width="13.85546875" style="4" customWidth="1"/>
    <col min="13074" max="13074" width="38.85546875" style="4" customWidth="1"/>
    <col min="13075" max="13076" width="4.85546875" style="4" customWidth="1"/>
    <col min="13077" max="13077" width="11.85546875" style="4" customWidth="1"/>
    <col min="13078" max="13078" width="9.140625" style="4" customWidth="1"/>
    <col min="13079" max="13079" width="13.42578125" style="4" customWidth="1"/>
    <col min="13080" max="13080" width="15.28515625" style="4" customWidth="1"/>
    <col min="13081" max="13081" width="15.42578125" style="4" customWidth="1"/>
    <col min="13082" max="13083" width="14.42578125" style="4" customWidth="1"/>
    <col min="13084" max="13084" width="7.140625" style="4" customWidth="1"/>
    <col min="13085" max="13087" width="15.140625" style="4" customWidth="1"/>
    <col min="13088" max="13088" width="6.7109375" style="4" customWidth="1"/>
    <col min="13089" max="13089" width="16" style="4" customWidth="1"/>
    <col min="13090" max="13090" width="14.85546875" style="4" customWidth="1"/>
    <col min="13091" max="13091" width="12.85546875" style="4" customWidth="1"/>
    <col min="13092" max="13092" width="4.85546875" style="4" customWidth="1"/>
    <col min="13093" max="13093" width="14.140625" style="4" customWidth="1"/>
    <col min="13094" max="13094" width="13.85546875" style="4" customWidth="1"/>
    <col min="13095" max="13095" width="14.140625" style="4" customWidth="1"/>
    <col min="13096" max="13096" width="8.5703125" style="4" bestFit="1" customWidth="1"/>
    <col min="13097" max="13097" width="12.85546875" style="4" customWidth="1"/>
    <col min="13098" max="13098" width="14" style="4" customWidth="1"/>
    <col min="13099" max="13099" width="13.140625" style="4" customWidth="1"/>
    <col min="13100" max="13100" width="8.5703125" style="4" bestFit="1" customWidth="1"/>
    <col min="13101" max="13101" width="15" style="4" customWidth="1"/>
    <col min="13102" max="13102" width="14.7109375" style="4" customWidth="1"/>
    <col min="13103" max="13103" width="15" style="4" customWidth="1"/>
    <col min="13104" max="13104" width="59.7109375" style="4" customWidth="1"/>
    <col min="13105" max="13105" width="81.7109375" style="4" bestFit="1" customWidth="1"/>
    <col min="13106" max="13106" width="19.42578125" style="4" customWidth="1"/>
    <col min="13107" max="13107" width="14.5703125" style="4" customWidth="1"/>
    <col min="13108" max="13108" width="12.28515625" style="4" customWidth="1"/>
    <col min="13109" max="13109" width="14.5703125" style="4" customWidth="1"/>
    <col min="13110" max="13110" width="11.7109375" style="4" customWidth="1"/>
    <col min="13111" max="13111" width="14" style="4" customWidth="1"/>
    <col min="13112" max="13112" width="20.5703125" style="4" customWidth="1"/>
    <col min="13113" max="13113" width="11.7109375" style="4" customWidth="1"/>
    <col min="13114" max="13114" width="10.85546875" style="4" customWidth="1"/>
    <col min="13115" max="13316" width="9.140625" style="4"/>
    <col min="13317" max="13317" width="7.42578125" style="4" customWidth="1"/>
    <col min="13318" max="13318" width="20.7109375" style="4" customWidth="1"/>
    <col min="13319" max="13319" width="44.28515625" style="4" customWidth="1"/>
    <col min="13320" max="13320" width="48.85546875" style="4" customWidth="1"/>
    <col min="13321" max="13321" width="8.5703125" style="4" customWidth="1"/>
    <col min="13322" max="13323" width="5.28515625" style="4" customWidth="1"/>
    <col min="13324" max="13324" width="7" style="4" customWidth="1"/>
    <col min="13325" max="13325" width="12.28515625" style="4" customWidth="1"/>
    <col min="13326" max="13326" width="10.7109375" style="4" customWidth="1"/>
    <col min="13327" max="13327" width="11.140625" style="4" customWidth="1"/>
    <col min="13328" max="13328" width="8.85546875" style="4" customWidth="1"/>
    <col min="13329" max="13329" width="13.85546875" style="4" customWidth="1"/>
    <col min="13330" max="13330" width="38.85546875" style="4" customWidth="1"/>
    <col min="13331" max="13332" width="4.85546875" style="4" customWidth="1"/>
    <col min="13333" max="13333" width="11.85546875" style="4" customWidth="1"/>
    <col min="13334" max="13334" width="9.140625" style="4" customWidth="1"/>
    <col min="13335" max="13335" width="13.42578125" style="4" customWidth="1"/>
    <col min="13336" max="13336" width="15.28515625" style="4" customWidth="1"/>
    <col min="13337" max="13337" width="15.42578125" style="4" customWidth="1"/>
    <col min="13338" max="13339" width="14.42578125" style="4" customWidth="1"/>
    <col min="13340" max="13340" width="7.140625" style="4" customWidth="1"/>
    <col min="13341" max="13343" width="15.140625" style="4" customWidth="1"/>
    <col min="13344" max="13344" width="6.7109375" style="4" customWidth="1"/>
    <col min="13345" max="13345" width="16" style="4" customWidth="1"/>
    <col min="13346" max="13346" width="14.85546875" style="4" customWidth="1"/>
    <col min="13347" max="13347" width="12.85546875" style="4" customWidth="1"/>
    <col min="13348" max="13348" width="4.85546875" style="4" customWidth="1"/>
    <col min="13349" max="13349" width="14.140625" style="4" customWidth="1"/>
    <col min="13350" max="13350" width="13.85546875" style="4" customWidth="1"/>
    <col min="13351" max="13351" width="14.140625" style="4" customWidth="1"/>
    <col min="13352" max="13352" width="8.5703125" style="4" bestFit="1" customWidth="1"/>
    <col min="13353" max="13353" width="12.85546875" style="4" customWidth="1"/>
    <col min="13354" max="13354" width="14" style="4" customWidth="1"/>
    <col min="13355" max="13355" width="13.140625" style="4" customWidth="1"/>
    <col min="13356" max="13356" width="8.5703125" style="4" bestFit="1" customWidth="1"/>
    <col min="13357" max="13357" width="15" style="4" customWidth="1"/>
    <col min="13358" max="13358" width="14.7109375" style="4" customWidth="1"/>
    <col min="13359" max="13359" width="15" style="4" customWidth="1"/>
    <col min="13360" max="13360" width="59.7109375" style="4" customWidth="1"/>
    <col min="13361" max="13361" width="81.7109375" style="4" bestFit="1" customWidth="1"/>
    <col min="13362" max="13362" width="19.42578125" style="4" customWidth="1"/>
    <col min="13363" max="13363" width="14.5703125" style="4" customWidth="1"/>
    <col min="13364" max="13364" width="12.28515625" style="4" customWidth="1"/>
    <col min="13365" max="13365" width="14.5703125" style="4" customWidth="1"/>
    <col min="13366" max="13366" width="11.7109375" style="4" customWidth="1"/>
    <col min="13367" max="13367" width="14" style="4" customWidth="1"/>
    <col min="13368" max="13368" width="20.5703125" style="4" customWidth="1"/>
    <col min="13369" max="13369" width="11.7109375" style="4" customWidth="1"/>
    <col min="13370" max="13370" width="10.85546875" style="4" customWidth="1"/>
    <col min="13371" max="13572" width="9.140625" style="4"/>
    <col min="13573" max="13573" width="7.42578125" style="4" customWidth="1"/>
    <col min="13574" max="13574" width="20.7109375" style="4" customWidth="1"/>
    <col min="13575" max="13575" width="44.28515625" style="4" customWidth="1"/>
    <col min="13576" max="13576" width="48.85546875" style="4" customWidth="1"/>
    <col min="13577" max="13577" width="8.5703125" style="4" customWidth="1"/>
    <col min="13578" max="13579" width="5.28515625" style="4" customWidth="1"/>
    <col min="13580" max="13580" width="7" style="4" customWidth="1"/>
    <col min="13581" max="13581" width="12.28515625" style="4" customWidth="1"/>
    <col min="13582" max="13582" width="10.7109375" style="4" customWidth="1"/>
    <col min="13583" max="13583" width="11.140625" style="4" customWidth="1"/>
    <col min="13584" max="13584" width="8.85546875" style="4" customWidth="1"/>
    <col min="13585" max="13585" width="13.85546875" style="4" customWidth="1"/>
    <col min="13586" max="13586" width="38.85546875" style="4" customWidth="1"/>
    <col min="13587" max="13588" width="4.85546875" style="4" customWidth="1"/>
    <col min="13589" max="13589" width="11.85546875" style="4" customWidth="1"/>
    <col min="13590" max="13590" width="9.140625" style="4" customWidth="1"/>
    <col min="13591" max="13591" width="13.42578125" style="4" customWidth="1"/>
    <col min="13592" max="13592" width="15.28515625" style="4" customWidth="1"/>
    <col min="13593" max="13593" width="15.42578125" style="4" customWidth="1"/>
    <col min="13594" max="13595" width="14.42578125" style="4" customWidth="1"/>
    <col min="13596" max="13596" width="7.140625" style="4" customWidth="1"/>
    <col min="13597" max="13599" width="15.140625" style="4" customWidth="1"/>
    <col min="13600" max="13600" width="6.7109375" style="4" customWidth="1"/>
    <col min="13601" max="13601" width="16" style="4" customWidth="1"/>
    <col min="13602" max="13602" width="14.85546875" style="4" customWidth="1"/>
    <col min="13603" max="13603" width="12.85546875" style="4" customWidth="1"/>
    <col min="13604" max="13604" width="4.85546875" style="4" customWidth="1"/>
    <col min="13605" max="13605" width="14.140625" style="4" customWidth="1"/>
    <col min="13606" max="13606" width="13.85546875" style="4" customWidth="1"/>
    <col min="13607" max="13607" width="14.140625" style="4" customWidth="1"/>
    <col min="13608" max="13608" width="8.5703125" style="4" bestFit="1" customWidth="1"/>
    <col min="13609" max="13609" width="12.85546875" style="4" customWidth="1"/>
    <col min="13610" max="13610" width="14" style="4" customWidth="1"/>
    <col min="13611" max="13611" width="13.140625" style="4" customWidth="1"/>
    <col min="13612" max="13612" width="8.5703125" style="4" bestFit="1" customWidth="1"/>
    <col min="13613" max="13613" width="15" style="4" customWidth="1"/>
    <col min="13614" max="13614" width="14.7109375" style="4" customWidth="1"/>
    <col min="13615" max="13615" width="15" style="4" customWidth="1"/>
    <col min="13616" max="13616" width="59.7109375" style="4" customWidth="1"/>
    <col min="13617" max="13617" width="81.7109375" style="4" bestFit="1" customWidth="1"/>
    <col min="13618" max="13618" width="19.42578125" style="4" customWidth="1"/>
    <col min="13619" max="13619" width="14.5703125" style="4" customWidth="1"/>
    <col min="13620" max="13620" width="12.28515625" style="4" customWidth="1"/>
    <col min="13621" max="13621" width="14.5703125" style="4" customWidth="1"/>
    <col min="13622" max="13622" width="11.7109375" style="4" customWidth="1"/>
    <col min="13623" max="13623" width="14" style="4" customWidth="1"/>
    <col min="13624" max="13624" width="20.5703125" style="4" customWidth="1"/>
    <col min="13625" max="13625" width="11.7109375" style="4" customWidth="1"/>
    <col min="13626" max="13626" width="10.85546875" style="4" customWidth="1"/>
    <col min="13627" max="13828" width="9.140625" style="4"/>
    <col min="13829" max="13829" width="7.42578125" style="4" customWidth="1"/>
    <col min="13830" max="13830" width="20.7109375" style="4" customWidth="1"/>
    <col min="13831" max="13831" width="44.28515625" style="4" customWidth="1"/>
    <col min="13832" max="13832" width="48.85546875" style="4" customWidth="1"/>
    <col min="13833" max="13833" width="8.5703125" style="4" customWidth="1"/>
    <col min="13834" max="13835" width="5.28515625" style="4" customWidth="1"/>
    <col min="13836" max="13836" width="7" style="4" customWidth="1"/>
    <col min="13837" max="13837" width="12.28515625" style="4" customWidth="1"/>
    <col min="13838" max="13838" width="10.7109375" style="4" customWidth="1"/>
    <col min="13839" max="13839" width="11.140625" style="4" customWidth="1"/>
    <col min="13840" max="13840" width="8.85546875" style="4" customWidth="1"/>
    <col min="13841" max="13841" width="13.85546875" style="4" customWidth="1"/>
    <col min="13842" max="13842" width="38.85546875" style="4" customWidth="1"/>
    <col min="13843" max="13844" width="4.85546875" style="4" customWidth="1"/>
    <col min="13845" max="13845" width="11.85546875" style="4" customWidth="1"/>
    <col min="13846" max="13846" width="9.140625" style="4" customWidth="1"/>
    <col min="13847" max="13847" width="13.42578125" style="4" customWidth="1"/>
    <col min="13848" max="13848" width="15.28515625" style="4" customWidth="1"/>
    <col min="13849" max="13849" width="15.42578125" style="4" customWidth="1"/>
    <col min="13850" max="13851" width="14.42578125" style="4" customWidth="1"/>
    <col min="13852" max="13852" width="7.140625" style="4" customWidth="1"/>
    <col min="13853" max="13855" width="15.140625" style="4" customWidth="1"/>
    <col min="13856" max="13856" width="6.7109375" style="4" customWidth="1"/>
    <col min="13857" max="13857" width="16" style="4" customWidth="1"/>
    <col min="13858" max="13858" width="14.85546875" style="4" customWidth="1"/>
    <col min="13859" max="13859" width="12.85546875" style="4" customWidth="1"/>
    <col min="13860" max="13860" width="4.85546875" style="4" customWidth="1"/>
    <col min="13861" max="13861" width="14.140625" style="4" customWidth="1"/>
    <col min="13862" max="13862" width="13.85546875" style="4" customWidth="1"/>
    <col min="13863" max="13863" width="14.140625" style="4" customWidth="1"/>
    <col min="13864" max="13864" width="8.5703125" style="4" bestFit="1" customWidth="1"/>
    <col min="13865" max="13865" width="12.85546875" style="4" customWidth="1"/>
    <col min="13866" max="13866" width="14" style="4" customWidth="1"/>
    <col min="13867" max="13867" width="13.140625" style="4" customWidth="1"/>
    <col min="13868" max="13868" width="8.5703125" style="4" bestFit="1" customWidth="1"/>
    <col min="13869" max="13869" width="15" style="4" customWidth="1"/>
    <col min="13870" max="13870" width="14.7109375" style="4" customWidth="1"/>
    <col min="13871" max="13871" width="15" style="4" customWidth="1"/>
    <col min="13872" max="13872" width="59.7109375" style="4" customWidth="1"/>
    <col min="13873" max="13873" width="81.7109375" style="4" bestFit="1" customWidth="1"/>
    <col min="13874" max="13874" width="19.42578125" style="4" customWidth="1"/>
    <col min="13875" max="13875" width="14.5703125" style="4" customWidth="1"/>
    <col min="13876" max="13876" width="12.28515625" style="4" customWidth="1"/>
    <col min="13877" max="13877" width="14.5703125" style="4" customWidth="1"/>
    <col min="13878" max="13878" width="11.7109375" style="4" customWidth="1"/>
    <col min="13879" max="13879" width="14" style="4" customWidth="1"/>
    <col min="13880" max="13880" width="20.5703125" style="4" customWidth="1"/>
    <col min="13881" max="13881" width="11.7109375" style="4" customWidth="1"/>
    <col min="13882" max="13882" width="10.85546875" style="4" customWidth="1"/>
    <col min="13883" max="14084" width="9.140625" style="4"/>
    <col min="14085" max="14085" width="7.42578125" style="4" customWidth="1"/>
    <col min="14086" max="14086" width="20.7109375" style="4" customWidth="1"/>
    <col min="14087" max="14087" width="44.28515625" style="4" customWidth="1"/>
    <col min="14088" max="14088" width="48.85546875" style="4" customWidth="1"/>
    <col min="14089" max="14089" width="8.5703125" style="4" customWidth="1"/>
    <col min="14090" max="14091" width="5.28515625" style="4" customWidth="1"/>
    <col min="14092" max="14092" width="7" style="4" customWidth="1"/>
    <col min="14093" max="14093" width="12.28515625" style="4" customWidth="1"/>
    <col min="14094" max="14094" width="10.7109375" style="4" customWidth="1"/>
    <col min="14095" max="14095" width="11.140625" style="4" customWidth="1"/>
    <col min="14096" max="14096" width="8.85546875" style="4" customWidth="1"/>
    <col min="14097" max="14097" width="13.85546875" style="4" customWidth="1"/>
    <col min="14098" max="14098" width="38.85546875" style="4" customWidth="1"/>
    <col min="14099" max="14100" width="4.85546875" style="4" customWidth="1"/>
    <col min="14101" max="14101" width="11.85546875" style="4" customWidth="1"/>
    <col min="14102" max="14102" width="9.140625" style="4" customWidth="1"/>
    <col min="14103" max="14103" width="13.42578125" style="4" customWidth="1"/>
    <col min="14104" max="14104" width="15.28515625" style="4" customWidth="1"/>
    <col min="14105" max="14105" width="15.42578125" style="4" customWidth="1"/>
    <col min="14106" max="14107" width="14.42578125" style="4" customWidth="1"/>
    <col min="14108" max="14108" width="7.140625" style="4" customWidth="1"/>
    <col min="14109" max="14111" width="15.140625" style="4" customWidth="1"/>
    <col min="14112" max="14112" width="6.7109375" style="4" customWidth="1"/>
    <col min="14113" max="14113" width="16" style="4" customWidth="1"/>
    <col min="14114" max="14114" width="14.85546875" style="4" customWidth="1"/>
    <col min="14115" max="14115" width="12.85546875" style="4" customWidth="1"/>
    <col min="14116" max="14116" width="4.85546875" style="4" customWidth="1"/>
    <col min="14117" max="14117" width="14.140625" style="4" customWidth="1"/>
    <col min="14118" max="14118" width="13.85546875" style="4" customWidth="1"/>
    <col min="14119" max="14119" width="14.140625" style="4" customWidth="1"/>
    <col min="14120" max="14120" width="8.5703125" style="4" bestFit="1" customWidth="1"/>
    <col min="14121" max="14121" width="12.85546875" style="4" customWidth="1"/>
    <col min="14122" max="14122" width="14" style="4" customWidth="1"/>
    <col min="14123" max="14123" width="13.140625" style="4" customWidth="1"/>
    <col min="14124" max="14124" width="8.5703125" style="4" bestFit="1" customWidth="1"/>
    <col min="14125" max="14125" width="15" style="4" customWidth="1"/>
    <col min="14126" max="14126" width="14.7109375" style="4" customWidth="1"/>
    <col min="14127" max="14127" width="15" style="4" customWidth="1"/>
    <col min="14128" max="14128" width="59.7109375" style="4" customWidth="1"/>
    <col min="14129" max="14129" width="81.7109375" style="4" bestFit="1" customWidth="1"/>
    <col min="14130" max="14130" width="19.42578125" style="4" customWidth="1"/>
    <col min="14131" max="14131" width="14.5703125" style="4" customWidth="1"/>
    <col min="14132" max="14132" width="12.28515625" style="4" customWidth="1"/>
    <col min="14133" max="14133" width="14.5703125" style="4" customWidth="1"/>
    <col min="14134" max="14134" width="11.7109375" style="4" customWidth="1"/>
    <col min="14135" max="14135" width="14" style="4" customWidth="1"/>
    <col min="14136" max="14136" width="20.5703125" style="4" customWidth="1"/>
    <col min="14137" max="14137" width="11.7109375" style="4" customWidth="1"/>
    <col min="14138" max="14138" width="10.85546875" style="4" customWidth="1"/>
    <col min="14139" max="14340" width="9.140625" style="4"/>
    <col min="14341" max="14341" width="7.42578125" style="4" customWidth="1"/>
    <col min="14342" max="14342" width="20.7109375" style="4" customWidth="1"/>
    <col min="14343" max="14343" width="44.28515625" style="4" customWidth="1"/>
    <col min="14344" max="14344" width="48.85546875" style="4" customWidth="1"/>
    <col min="14345" max="14345" width="8.5703125" style="4" customWidth="1"/>
    <col min="14346" max="14347" width="5.28515625" style="4" customWidth="1"/>
    <col min="14348" max="14348" width="7" style="4" customWidth="1"/>
    <col min="14349" max="14349" width="12.28515625" style="4" customWidth="1"/>
    <col min="14350" max="14350" width="10.7109375" style="4" customWidth="1"/>
    <col min="14351" max="14351" width="11.140625" style="4" customWidth="1"/>
    <col min="14352" max="14352" width="8.85546875" style="4" customWidth="1"/>
    <col min="14353" max="14353" width="13.85546875" style="4" customWidth="1"/>
    <col min="14354" max="14354" width="38.85546875" style="4" customWidth="1"/>
    <col min="14355" max="14356" width="4.85546875" style="4" customWidth="1"/>
    <col min="14357" max="14357" width="11.85546875" style="4" customWidth="1"/>
    <col min="14358" max="14358" width="9.140625" style="4" customWidth="1"/>
    <col min="14359" max="14359" width="13.42578125" style="4" customWidth="1"/>
    <col min="14360" max="14360" width="15.28515625" style="4" customWidth="1"/>
    <col min="14361" max="14361" width="15.42578125" style="4" customWidth="1"/>
    <col min="14362" max="14363" width="14.42578125" style="4" customWidth="1"/>
    <col min="14364" max="14364" width="7.140625" style="4" customWidth="1"/>
    <col min="14365" max="14367" width="15.140625" style="4" customWidth="1"/>
    <col min="14368" max="14368" width="6.7109375" style="4" customWidth="1"/>
    <col min="14369" max="14369" width="16" style="4" customWidth="1"/>
    <col min="14370" max="14370" width="14.85546875" style="4" customWidth="1"/>
    <col min="14371" max="14371" width="12.85546875" style="4" customWidth="1"/>
    <col min="14372" max="14372" width="4.85546875" style="4" customWidth="1"/>
    <col min="14373" max="14373" width="14.140625" style="4" customWidth="1"/>
    <col min="14374" max="14374" width="13.85546875" style="4" customWidth="1"/>
    <col min="14375" max="14375" width="14.140625" style="4" customWidth="1"/>
    <col min="14376" max="14376" width="8.5703125" style="4" bestFit="1" customWidth="1"/>
    <col min="14377" max="14377" width="12.85546875" style="4" customWidth="1"/>
    <col min="14378" max="14378" width="14" style="4" customWidth="1"/>
    <col min="14379" max="14379" width="13.140625" style="4" customWidth="1"/>
    <col min="14380" max="14380" width="8.5703125" style="4" bestFit="1" customWidth="1"/>
    <col min="14381" max="14381" width="15" style="4" customWidth="1"/>
    <col min="14382" max="14382" width="14.7109375" style="4" customWidth="1"/>
    <col min="14383" max="14383" width="15" style="4" customWidth="1"/>
    <col min="14384" max="14384" width="59.7109375" style="4" customWidth="1"/>
    <col min="14385" max="14385" width="81.7109375" style="4" bestFit="1" customWidth="1"/>
    <col min="14386" max="14386" width="19.42578125" style="4" customWidth="1"/>
    <col min="14387" max="14387" width="14.5703125" style="4" customWidth="1"/>
    <col min="14388" max="14388" width="12.28515625" style="4" customWidth="1"/>
    <col min="14389" max="14389" width="14.5703125" style="4" customWidth="1"/>
    <col min="14390" max="14390" width="11.7109375" style="4" customWidth="1"/>
    <col min="14391" max="14391" width="14" style="4" customWidth="1"/>
    <col min="14392" max="14392" width="20.5703125" style="4" customWidth="1"/>
    <col min="14393" max="14393" width="11.7109375" style="4" customWidth="1"/>
    <col min="14394" max="14394" width="10.85546875" style="4" customWidth="1"/>
    <col min="14395" max="14596" width="9.140625" style="4"/>
    <col min="14597" max="14597" width="7.42578125" style="4" customWidth="1"/>
    <col min="14598" max="14598" width="20.7109375" style="4" customWidth="1"/>
    <col min="14599" max="14599" width="44.28515625" style="4" customWidth="1"/>
    <col min="14600" max="14600" width="48.85546875" style="4" customWidth="1"/>
    <col min="14601" max="14601" width="8.5703125" style="4" customWidth="1"/>
    <col min="14602" max="14603" width="5.28515625" style="4" customWidth="1"/>
    <col min="14604" max="14604" width="7" style="4" customWidth="1"/>
    <col min="14605" max="14605" width="12.28515625" style="4" customWidth="1"/>
    <col min="14606" max="14606" width="10.7109375" style="4" customWidth="1"/>
    <col min="14607" max="14607" width="11.140625" style="4" customWidth="1"/>
    <col min="14608" max="14608" width="8.85546875" style="4" customWidth="1"/>
    <col min="14609" max="14609" width="13.85546875" style="4" customWidth="1"/>
    <col min="14610" max="14610" width="38.85546875" style="4" customWidth="1"/>
    <col min="14611" max="14612" width="4.85546875" style="4" customWidth="1"/>
    <col min="14613" max="14613" width="11.85546875" style="4" customWidth="1"/>
    <col min="14614" max="14614" width="9.140625" style="4" customWidth="1"/>
    <col min="14615" max="14615" width="13.42578125" style="4" customWidth="1"/>
    <col min="14616" max="14616" width="15.28515625" style="4" customWidth="1"/>
    <col min="14617" max="14617" width="15.42578125" style="4" customWidth="1"/>
    <col min="14618" max="14619" width="14.42578125" style="4" customWidth="1"/>
    <col min="14620" max="14620" width="7.140625" style="4" customWidth="1"/>
    <col min="14621" max="14623" width="15.140625" style="4" customWidth="1"/>
    <col min="14624" max="14624" width="6.7109375" style="4" customWidth="1"/>
    <col min="14625" max="14625" width="16" style="4" customWidth="1"/>
    <col min="14626" max="14626" width="14.85546875" style="4" customWidth="1"/>
    <col min="14627" max="14627" width="12.85546875" style="4" customWidth="1"/>
    <col min="14628" max="14628" width="4.85546875" style="4" customWidth="1"/>
    <col min="14629" max="14629" width="14.140625" style="4" customWidth="1"/>
    <col min="14630" max="14630" width="13.85546875" style="4" customWidth="1"/>
    <col min="14631" max="14631" width="14.140625" style="4" customWidth="1"/>
    <col min="14632" max="14632" width="8.5703125" style="4" bestFit="1" customWidth="1"/>
    <col min="14633" max="14633" width="12.85546875" style="4" customWidth="1"/>
    <col min="14634" max="14634" width="14" style="4" customWidth="1"/>
    <col min="14635" max="14635" width="13.140625" style="4" customWidth="1"/>
    <col min="14636" max="14636" width="8.5703125" style="4" bestFit="1" customWidth="1"/>
    <col min="14637" max="14637" width="15" style="4" customWidth="1"/>
    <col min="14638" max="14638" width="14.7109375" style="4" customWidth="1"/>
    <col min="14639" max="14639" width="15" style="4" customWidth="1"/>
    <col min="14640" max="14640" width="59.7109375" style="4" customWidth="1"/>
    <col min="14641" max="14641" width="81.7109375" style="4" bestFit="1" customWidth="1"/>
    <col min="14642" max="14642" width="19.42578125" style="4" customWidth="1"/>
    <col min="14643" max="14643" width="14.5703125" style="4" customWidth="1"/>
    <col min="14644" max="14644" width="12.28515625" style="4" customWidth="1"/>
    <col min="14645" max="14645" width="14.5703125" style="4" customWidth="1"/>
    <col min="14646" max="14646" width="11.7109375" style="4" customWidth="1"/>
    <col min="14647" max="14647" width="14" style="4" customWidth="1"/>
    <col min="14648" max="14648" width="20.5703125" style="4" customWidth="1"/>
    <col min="14649" max="14649" width="11.7109375" style="4" customWidth="1"/>
    <col min="14650" max="14650" width="10.85546875" style="4" customWidth="1"/>
    <col min="14651" max="14852" width="9.140625" style="4"/>
    <col min="14853" max="14853" width="7.42578125" style="4" customWidth="1"/>
    <col min="14854" max="14854" width="20.7109375" style="4" customWidth="1"/>
    <col min="14855" max="14855" width="44.28515625" style="4" customWidth="1"/>
    <col min="14856" max="14856" width="48.85546875" style="4" customWidth="1"/>
    <col min="14857" max="14857" width="8.5703125" style="4" customWidth="1"/>
    <col min="14858" max="14859" width="5.28515625" style="4" customWidth="1"/>
    <col min="14860" max="14860" width="7" style="4" customWidth="1"/>
    <col min="14861" max="14861" width="12.28515625" style="4" customWidth="1"/>
    <col min="14862" max="14862" width="10.7109375" style="4" customWidth="1"/>
    <col min="14863" max="14863" width="11.140625" style="4" customWidth="1"/>
    <col min="14864" max="14864" width="8.85546875" style="4" customWidth="1"/>
    <col min="14865" max="14865" width="13.85546875" style="4" customWidth="1"/>
    <col min="14866" max="14866" width="38.85546875" style="4" customWidth="1"/>
    <col min="14867" max="14868" width="4.85546875" style="4" customWidth="1"/>
    <col min="14869" max="14869" width="11.85546875" style="4" customWidth="1"/>
    <col min="14870" max="14870" width="9.140625" style="4" customWidth="1"/>
    <col min="14871" max="14871" width="13.42578125" style="4" customWidth="1"/>
    <col min="14872" max="14872" width="15.28515625" style="4" customWidth="1"/>
    <col min="14873" max="14873" width="15.42578125" style="4" customWidth="1"/>
    <col min="14874" max="14875" width="14.42578125" style="4" customWidth="1"/>
    <col min="14876" max="14876" width="7.140625" style="4" customWidth="1"/>
    <col min="14877" max="14879" width="15.140625" style="4" customWidth="1"/>
    <col min="14880" max="14880" width="6.7109375" style="4" customWidth="1"/>
    <col min="14881" max="14881" width="16" style="4" customWidth="1"/>
    <col min="14882" max="14882" width="14.85546875" style="4" customWidth="1"/>
    <col min="14883" max="14883" width="12.85546875" style="4" customWidth="1"/>
    <col min="14884" max="14884" width="4.85546875" style="4" customWidth="1"/>
    <col min="14885" max="14885" width="14.140625" style="4" customWidth="1"/>
    <col min="14886" max="14886" width="13.85546875" style="4" customWidth="1"/>
    <col min="14887" max="14887" width="14.140625" style="4" customWidth="1"/>
    <col min="14888" max="14888" width="8.5703125" style="4" bestFit="1" customWidth="1"/>
    <col min="14889" max="14889" width="12.85546875" style="4" customWidth="1"/>
    <col min="14890" max="14890" width="14" style="4" customWidth="1"/>
    <col min="14891" max="14891" width="13.140625" style="4" customWidth="1"/>
    <col min="14892" max="14892" width="8.5703125" style="4" bestFit="1" customWidth="1"/>
    <col min="14893" max="14893" width="15" style="4" customWidth="1"/>
    <col min="14894" max="14894" width="14.7109375" style="4" customWidth="1"/>
    <col min="14895" max="14895" width="15" style="4" customWidth="1"/>
    <col min="14896" max="14896" width="59.7109375" style="4" customWidth="1"/>
    <col min="14897" max="14897" width="81.7109375" style="4" bestFit="1" customWidth="1"/>
    <col min="14898" max="14898" width="19.42578125" style="4" customWidth="1"/>
    <col min="14899" max="14899" width="14.5703125" style="4" customWidth="1"/>
    <col min="14900" max="14900" width="12.28515625" style="4" customWidth="1"/>
    <col min="14901" max="14901" width="14.5703125" style="4" customWidth="1"/>
    <col min="14902" max="14902" width="11.7109375" style="4" customWidth="1"/>
    <col min="14903" max="14903" width="14" style="4" customWidth="1"/>
    <col min="14904" max="14904" width="20.5703125" style="4" customWidth="1"/>
    <col min="14905" max="14905" width="11.7109375" style="4" customWidth="1"/>
    <col min="14906" max="14906" width="10.85546875" style="4" customWidth="1"/>
    <col min="14907" max="15108" width="9.140625" style="4"/>
    <col min="15109" max="15109" width="7.42578125" style="4" customWidth="1"/>
    <col min="15110" max="15110" width="20.7109375" style="4" customWidth="1"/>
    <col min="15111" max="15111" width="44.28515625" style="4" customWidth="1"/>
    <col min="15112" max="15112" width="48.85546875" style="4" customWidth="1"/>
    <col min="15113" max="15113" width="8.5703125" style="4" customWidth="1"/>
    <col min="15114" max="15115" width="5.28515625" style="4" customWidth="1"/>
    <col min="15116" max="15116" width="7" style="4" customWidth="1"/>
    <col min="15117" max="15117" width="12.28515625" style="4" customWidth="1"/>
    <col min="15118" max="15118" width="10.7109375" style="4" customWidth="1"/>
    <col min="15119" max="15119" width="11.140625" style="4" customWidth="1"/>
    <col min="15120" max="15120" width="8.85546875" style="4" customWidth="1"/>
    <col min="15121" max="15121" width="13.85546875" style="4" customWidth="1"/>
    <col min="15122" max="15122" width="38.85546875" style="4" customWidth="1"/>
    <col min="15123" max="15124" width="4.85546875" style="4" customWidth="1"/>
    <col min="15125" max="15125" width="11.85546875" style="4" customWidth="1"/>
    <col min="15126" max="15126" width="9.140625" style="4" customWidth="1"/>
    <col min="15127" max="15127" width="13.42578125" style="4" customWidth="1"/>
    <col min="15128" max="15128" width="15.28515625" style="4" customWidth="1"/>
    <col min="15129" max="15129" width="15.42578125" style="4" customWidth="1"/>
    <col min="15130" max="15131" width="14.42578125" style="4" customWidth="1"/>
    <col min="15132" max="15132" width="7.140625" style="4" customWidth="1"/>
    <col min="15133" max="15135" width="15.140625" style="4" customWidth="1"/>
    <col min="15136" max="15136" width="6.7109375" style="4" customWidth="1"/>
    <col min="15137" max="15137" width="16" style="4" customWidth="1"/>
    <col min="15138" max="15138" width="14.85546875" style="4" customWidth="1"/>
    <col min="15139" max="15139" width="12.85546875" style="4" customWidth="1"/>
    <col min="15140" max="15140" width="4.85546875" style="4" customWidth="1"/>
    <col min="15141" max="15141" width="14.140625" style="4" customWidth="1"/>
    <col min="15142" max="15142" width="13.85546875" style="4" customWidth="1"/>
    <col min="15143" max="15143" width="14.140625" style="4" customWidth="1"/>
    <col min="15144" max="15144" width="8.5703125" style="4" bestFit="1" customWidth="1"/>
    <col min="15145" max="15145" width="12.85546875" style="4" customWidth="1"/>
    <col min="15146" max="15146" width="14" style="4" customWidth="1"/>
    <col min="15147" max="15147" width="13.140625" style="4" customWidth="1"/>
    <col min="15148" max="15148" width="8.5703125" style="4" bestFit="1" customWidth="1"/>
    <col min="15149" max="15149" width="15" style="4" customWidth="1"/>
    <col min="15150" max="15150" width="14.7109375" style="4" customWidth="1"/>
    <col min="15151" max="15151" width="15" style="4" customWidth="1"/>
    <col min="15152" max="15152" width="59.7109375" style="4" customWidth="1"/>
    <col min="15153" max="15153" width="81.7109375" style="4" bestFit="1" customWidth="1"/>
    <col min="15154" max="15154" width="19.42578125" style="4" customWidth="1"/>
    <col min="15155" max="15155" width="14.5703125" style="4" customWidth="1"/>
    <col min="15156" max="15156" width="12.28515625" style="4" customWidth="1"/>
    <col min="15157" max="15157" width="14.5703125" style="4" customWidth="1"/>
    <col min="15158" max="15158" width="11.7109375" style="4" customWidth="1"/>
    <col min="15159" max="15159" width="14" style="4" customWidth="1"/>
    <col min="15160" max="15160" width="20.5703125" style="4" customWidth="1"/>
    <col min="15161" max="15161" width="11.7109375" style="4" customWidth="1"/>
    <col min="15162" max="15162" width="10.85546875" style="4" customWidth="1"/>
    <col min="15163" max="15364" width="9.140625" style="4"/>
    <col min="15365" max="15365" width="7.42578125" style="4" customWidth="1"/>
    <col min="15366" max="15366" width="20.7109375" style="4" customWidth="1"/>
    <col min="15367" max="15367" width="44.28515625" style="4" customWidth="1"/>
    <col min="15368" max="15368" width="48.85546875" style="4" customWidth="1"/>
    <col min="15369" max="15369" width="8.5703125" style="4" customWidth="1"/>
    <col min="15370" max="15371" width="5.28515625" style="4" customWidth="1"/>
    <col min="15372" max="15372" width="7" style="4" customWidth="1"/>
    <col min="15373" max="15373" width="12.28515625" style="4" customWidth="1"/>
    <col min="15374" max="15374" width="10.7109375" style="4" customWidth="1"/>
    <col min="15375" max="15375" width="11.140625" style="4" customWidth="1"/>
    <col min="15376" max="15376" width="8.85546875" style="4" customWidth="1"/>
    <col min="15377" max="15377" width="13.85546875" style="4" customWidth="1"/>
    <col min="15378" max="15378" width="38.85546875" style="4" customWidth="1"/>
    <col min="15379" max="15380" width="4.85546875" style="4" customWidth="1"/>
    <col min="15381" max="15381" width="11.85546875" style="4" customWidth="1"/>
    <col min="15382" max="15382" width="9.140625" style="4" customWidth="1"/>
    <col min="15383" max="15383" width="13.42578125" style="4" customWidth="1"/>
    <col min="15384" max="15384" width="15.28515625" style="4" customWidth="1"/>
    <col min="15385" max="15385" width="15.42578125" style="4" customWidth="1"/>
    <col min="15386" max="15387" width="14.42578125" style="4" customWidth="1"/>
    <col min="15388" max="15388" width="7.140625" style="4" customWidth="1"/>
    <col min="15389" max="15391" width="15.140625" style="4" customWidth="1"/>
    <col min="15392" max="15392" width="6.7109375" style="4" customWidth="1"/>
    <col min="15393" max="15393" width="16" style="4" customWidth="1"/>
    <col min="15394" max="15394" width="14.85546875" style="4" customWidth="1"/>
    <col min="15395" max="15395" width="12.85546875" style="4" customWidth="1"/>
    <col min="15396" max="15396" width="4.85546875" style="4" customWidth="1"/>
    <col min="15397" max="15397" width="14.140625" style="4" customWidth="1"/>
    <col min="15398" max="15398" width="13.85546875" style="4" customWidth="1"/>
    <col min="15399" max="15399" width="14.140625" style="4" customWidth="1"/>
    <col min="15400" max="15400" width="8.5703125" style="4" bestFit="1" customWidth="1"/>
    <col min="15401" max="15401" width="12.85546875" style="4" customWidth="1"/>
    <col min="15402" max="15402" width="14" style="4" customWidth="1"/>
    <col min="15403" max="15403" width="13.140625" style="4" customWidth="1"/>
    <col min="15404" max="15404" width="8.5703125" style="4" bestFit="1" customWidth="1"/>
    <col min="15405" max="15405" width="15" style="4" customWidth="1"/>
    <col min="15406" max="15406" width="14.7109375" style="4" customWidth="1"/>
    <col min="15407" max="15407" width="15" style="4" customWidth="1"/>
    <col min="15408" max="15408" width="59.7109375" style="4" customWidth="1"/>
    <col min="15409" max="15409" width="81.7109375" style="4" bestFit="1" customWidth="1"/>
    <col min="15410" max="15410" width="19.42578125" style="4" customWidth="1"/>
    <col min="15411" max="15411" width="14.5703125" style="4" customWidth="1"/>
    <col min="15412" max="15412" width="12.28515625" style="4" customWidth="1"/>
    <col min="15413" max="15413" width="14.5703125" style="4" customWidth="1"/>
    <col min="15414" max="15414" width="11.7109375" style="4" customWidth="1"/>
    <col min="15415" max="15415" width="14" style="4" customWidth="1"/>
    <col min="15416" max="15416" width="20.5703125" style="4" customWidth="1"/>
    <col min="15417" max="15417" width="11.7109375" style="4" customWidth="1"/>
    <col min="15418" max="15418" width="10.85546875" style="4" customWidth="1"/>
    <col min="15419" max="15620" width="9.140625" style="4"/>
    <col min="15621" max="15621" width="7.42578125" style="4" customWidth="1"/>
    <col min="15622" max="15622" width="20.7109375" style="4" customWidth="1"/>
    <col min="15623" max="15623" width="44.28515625" style="4" customWidth="1"/>
    <col min="15624" max="15624" width="48.85546875" style="4" customWidth="1"/>
    <col min="15625" max="15625" width="8.5703125" style="4" customWidth="1"/>
    <col min="15626" max="15627" width="5.28515625" style="4" customWidth="1"/>
    <col min="15628" max="15628" width="7" style="4" customWidth="1"/>
    <col min="15629" max="15629" width="12.28515625" style="4" customWidth="1"/>
    <col min="15630" max="15630" width="10.7109375" style="4" customWidth="1"/>
    <col min="15631" max="15631" width="11.140625" style="4" customWidth="1"/>
    <col min="15632" max="15632" width="8.85546875" style="4" customWidth="1"/>
    <col min="15633" max="15633" width="13.85546875" style="4" customWidth="1"/>
    <col min="15634" max="15634" width="38.85546875" style="4" customWidth="1"/>
    <col min="15635" max="15636" width="4.85546875" style="4" customWidth="1"/>
    <col min="15637" max="15637" width="11.85546875" style="4" customWidth="1"/>
    <col min="15638" max="15638" width="9.140625" style="4" customWidth="1"/>
    <col min="15639" max="15639" width="13.42578125" style="4" customWidth="1"/>
    <col min="15640" max="15640" width="15.28515625" style="4" customWidth="1"/>
    <col min="15641" max="15641" width="15.42578125" style="4" customWidth="1"/>
    <col min="15642" max="15643" width="14.42578125" style="4" customWidth="1"/>
    <col min="15644" max="15644" width="7.140625" style="4" customWidth="1"/>
    <col min="15645" max="15647" width="15.140625" style="4" customWidth="1"/>
    <col min="15648" max="15648" width="6.7109375" style="4" customWidth="1"/>
    <col min="15649" max="15649" width="16" style="4" customWidth="1"/>
    <col min="15650" max="15650" width="14.85546875" style="4" customWidth="1"/>
    <col min="15651" max="15651" width="12.85546875" style="4" customWidth="1"/>
    <col min="15652" max="15652" width="4.85546875" style="4" customWidth="1"/>
    <col min="15653" max="15653" width="14.140625" style="4" customWidth="1"/>
    <col min="15654" max="15654" width="13.85546875" style="4" customWidth="1"/>
    <col min="15655" max="15655" width="14.140625" style="4" customWidth="1"/>
    <col min="15656" max="15656" width="8.5703125" style="4" bestFit="1" customWidth="1"/>
    <col min="15657" max="15657" width="12.85546875" style="4" customWidth="1"/>
    <col min="15658" max="15658" width="14" style="4" customWidth="1"/>
    <col min="15659" max="15659" width="13.140625" style="4" customWidth="1"/>
    <col min="15660" max="15660" width="8.5703125" style="4" bestFit="1" customWidth="1"/>
    <col min="15661" max="15661" width="15" style="4" customWidth="1"/>
    <col min="15662" max="15662" width="14.7109375" style="4" customWidth="1"/>
    <col min="15663" max="15663" width="15" style="4" customWidth="1"/>
    <col min="15664" max="15664" width="59.7109375" style="4" customWidth="1"/>
    <col min="15665" max="15665" width="81.7109375" style="4" bestFit="1" customWidth="1"/>
    <col min="15666" max="15666" width="19.42578125" style="4" customWidth="1"/>
    <col min="15667" max="15667" width="14.5703125" style="4" customWidth="1"/>
    <col min="15668" max="15668" width="12.28515625" style="4" customWidth="1"/>
    <col min="15669" max="15669" width="14.5703125" style="4" customWidth="1"/>
    <col min="15670" max="15670" width="11.7109375" style="4" customWidth="1"/>
    <col min="15671" max="15671" width="14" style="4" customWidth="1"/>
    <col min="15672" max="15672" width="20.5703125" style="4" customWidth="1"/>
    <col min="15673" max="15673" width="11.7109375" style="4" customWidth="1"/>
    <col min="15674" max="15674" width="10.85546875" style="4" customWidth="1"/>
    <col min="15675" max="15876" width="9.140625" style="4"/>
    <col min="15877" max="15877" width="7.42578125" style="4" customWidth="1"/>
    <col min="15878" max="15878" width="20.7109375" style="4" customWidth="1"/>
    <col min="15879" max="15879" width="44.28515625" style="4" customWidth="1"/>
    <col min="15880" max="15880" width="48.85546875" style="4" customWidth="1"/>
    <col min="15881" max="15881" width="8.5703125" style="4" customWidth="1"/>
    <col min="15882" max="15883" width="5.28515625" style="4" customWidth="1"/>
    <col min="15884" max="15884" width="7" style="4" customWidth="1"/>
    <col min="15885" max="15885" width="12.28515625" style="4" customWidth="1"/>
    <col min="15886" max="15886" width="10.7109375" style="4" customWidth="1"/>
    <col min="15887" max="15887" width="11.140625" style="4" customWidth="1"/>
    <col min="15888" max="15888" width="8.85546875" style="4" customWidth="1"/>
    <col min="15889" max="15889" width="13.85546875" style="4" customWidth="1"/>
    <col min="15890" max="15890" width="38.85546875" style="4" customWidth="1"/>
    <col min="15891" max="15892" width="4.85546875" style="4" customWidth="1"/>
    <col min="15893" max="15893" width="11.85546875" style="4" customWidth="1"/>
    <col min="15894" max="15894" width="9.140625" style="4" customWidth="1"/>
    <col min="15895" max="15895" width="13.42578125" style="4" customWidth="1"/>
    <col min="15896" max="15896" width="15.28515625" style="4" customWidth="1"/>
    <col min="15897" max="15897" width="15.42578125" style="4" customWidth="1"/>
    <col min="15898" max="15899" width="14.42578125" style="4" customWidth="1"/>
    <col min="15900" max="15900" width="7.140625" style="4" customWidth="1"/>
    <col min="15901" max="15903" width="15.140625" style="4" customWidth="1"/>
    <col min="15904" max="15904" width="6.7109375" style="4" customWidth="1"/>
    <col min="15905" max="15905" width="16" style="4" customWidth="1"/>
    <col min="15906" max="15906" width="14.85546875" style="4" customWidth="1"/>
    <col min="15907" max="15907" width="12.85546875" style="4" customWidth="1"/>
    <col min="15908" max="15908" width="4.85546875" style="4" customWidth="1"/>
    <col min="15909" max="15909" width="14.140625" style="4" customWidth="1"/>
    <col min="15910" max="15910" width="13.85546875" style="4" customWidth="1"/>
    <col min="15911" max="15911" width="14.140625" style="4" customWidth="1"/>
    <col min="15912" max="15912" width="8.5703125" style="4" bestFit="1" customWidth="1"/>
    <col min="15913" max="15913" width="12.85546875" style="4" customWidth="1"/>
    <col min="15914" max="15914" width="14" style="4" customWidth="1"/>
    <col min="15915" max="15915" width="13.140625" style="4" customWidth="1"/>
    <col min="15916" max="15916" width="8.5703125" style="4" bestFit="1" customWidth="1"/>
    <col min="15917" max="15917" width="15" style="4" customWidth="1"/>
    <col min="15918" max="15918" width="14.7109375" style="4" customWidth="1"/>
    <col min="15919" max="15919" width="15" style="4" customWidth="1"/>
    <col min="15920" max="15920" width="59.7109375" style="4" customWidth="1"/>
    <col min="15921" max="15921" width="81.7109375" style="4" bestFit="1" customWidth="1"/>
    <col min="15922" max="15922" width="19.42578125" style="4" customWidth="1"/>
    <col min="15923" max="15923" width="14.5703125" style="4" customWidth="1"/>
    <col min="15924" max="15924" width="12.28515625" style="4" customWidth="1"/>
    <col min="15925" max="15925" width="14.5703125" style="4" customWidth="1"/>
    <col min="15926" max="15926" width="11.7109375" style="4" customWidth="1"/>
    <col min="15927" max="15927" width="14" style="4" customWidth="1"/>
    <col min="15928" max="15928" width="20.5703125" style="4" customWidth="1"/>
    <col min="15929" max="15929" width="11.7109375" style="4" customWidth="1"/>
    <col min="15930" max="15930" width="10.85546875" style="4" customWidth="1"/>
    <col min="15931" max="16132" width="9.140625" style="4"/>
    <col min="16133" max="16133" width="7.42578125" style="4" customWidth="1"/>
    <col min="16134" max="16134" width="20.7109375" style="4" customWidth="1"/>
    <col min="16135" max="16135" width="44.28515625" style="4" customWidth="1"/>
    <col min="16136" max="16136" width="48.85546875" style="4" customWidth="1"/>
    <col min="16137" max="16137" width="8.5703125" style="4" customWidth="1"/>
    <col min="16138" max="16139" width="5.28515625" style="4" customWidth="1"/>
    <col min="16140" max="16140" width="7" style="4" customWidth="1"/>
    <col min="16141" max="16141" width="12.28515625" style="4" customWidth="1"/>
    <col min="16142" max="16142" width="10.7109375" style="4" customWidth="1"/>
    <col min="16143" max="16143" width="11.140625" style="4" customWidth="1"/>
    <col min="16144" max="16144" width="8.85546875" style="4" customWidth="1"/>
    <col min="16145" max="16145" width="13.85546875" style="4" customWidth="1"/>
    <col min="16146" max="16146" width="38.85546875" style="4" customWidth="1"/>
    <col min="16147" max="16148" width="4.85546875" style="4" customWidth="1"/>
    <col min="16149" max="16149" width="11.85546875" style="4" customWidth="1"/>
    <col min="16150" max="16150" width="9.140625" style="4" customWidth="1"/>
    <col min="16151" max="16151" width="13.42578125" style="4" customWidth="1"/>
    <col min="16152" max="16152" width="15.28515625" style="4" customWidth="1"/>
    <col min="16153" max="16153" width="15.42578125" style="4" customWidth="1"/>
    <col min="16154" max="16155" width="14.42578125" style="4" customWidth="1"/>
    <col min="16156" max="16156" width="7.140625" style="4" customWidth="1"/>
    <col min="16157" max="16159" width="15.140625" style="4" customWidth="1"/>
    <col min="16160" max="16160" width="6.7109375" style="4" customWidth="1"/>
    <col min="16161" max="16161" width="16" style="4" customWidth="1"/>
    <col min="16162" max="16162" width="14.85546875" style="4" customWidth="1"/>
    <col min="16163" max="16163" width="12.85546875" style="4" customWidth="1"/>
    <col min="16164" max="16164" width="4.85546875" style="4" customWidth="1"/>
    <col min="16165" max="16165" width="14.140625" style="4" customWidth="1"/>
    <col min="16166" max="16166" width="13.85546875" style="4" customWidth="1"/>
    <col min="16167" max="16167" width="14.140625" style="4" customWidth="1"/>
    <col min="16168" max="16168" width="8.5703125" style="4" bestFit="1" customWidth="1"/>
    <col min="16169" max="16169" width="12.85546875" style="4" customWidth="1"/>
    <col min="16170" max="16170" width="14" style="4" customWidth="1"/>
    <col min="16171" max="16171" width="13.140625" style="4" customWidth="1"/>
    <col min="16172" max="16172" width="8.5703125" style="4" bestFit="1" customWidth="1"/>
    <col min="16173" max="16173" width="15" style="4" customWidth="1"/>
    <col min="16174" max="16174" width="14.7109375" style="4" customWidth="1"/>
    <col min="16175" max="16175" width="15" style="4" customWidth="1"/>
    <col min="16176" max="16176" width="59.7109375" style="4" customWidth="1"/>
    <col min="16177" max="16177" width="81.7109375" style="4" bestFit="1" customWidth="1"/>
    <col min="16178" max="16178" width="19.42578125" style="4" customWidth="1"/>
    <col min="16179" max="16179" width="14.5703125" style="4" customWidth="1"/>
    <col min="16180" max="16180" width="12.28515625" style="4" customWidth="1"/>
    <col min="16181" max="16181" width="14.5703125" style="4" customWidth="1"/>
    <col min="16182" max="16182" width="11.7109375" style="4" customWidth="1"/>
    <col min="16183" max="16183" width="14" style="4" customWidth="1"/>
    <col min="16184" max="16184" width="20.5703125" style="4" customWidth="1"/>
    <col min="16185" max="16185" width="11.7109375" style="4" customWidth="1"/>
    <col min="16186" max="16186" width="10.85546875" style="4" customWidth="1"/>
    <col min="16187" max="16384" width="9.140625" style="4"/>
  </cols>
  <sheetData>
    <row r="1" spans="1:66" s="1" customFormat="1" ht="13.15" customHeight="1" x14ac:dyDescent="0.2">
      <c r="G1" s="6"/>
      <c r="H1" s="6"/>
      <c r="I1" s="6"/>
      <c r="J1" s="6"/>
      <c r="K1" s="6"/>
      <c r="L1" s="6"/>
      <c r="M1" s="6"/>
      <c r="N1" s="6"/>
      <c r="O1" s="21" t="s">
        <v>499</v>
      </c>
      <c r="P1" s="3"/>
      <c r="Q1" s="9"/>
      <c r="R1" s="9"/>
      <c r="S1" s="9"/>
      <c r="T1" s="9"/>
      <c r="U1" s="9"/>
      <c r="V1" s="9"/>
      <c r="W1" s="9"/>
      <c r="X1" s="9"/>
      <c r="Y1" s="9"/>
      <c r="Z1" s="9"/>
      <c r="AA1" s="6"/>
      <c r="AB1" s="6"/>
      <c r="AD1" s="10"/>
      <c r="AE1" s="10"/>
      <c r="AF1" s="10"/>
      <c r="AG1" s="10"/>
      <c r="AH1" s="10"/>
      <c r="AI1" s="10"/>
      <c r="AJ1" s="10"/>
      <c r="AK1" s="10"/>
      <c r="AL1" s="10"/>
      <c r="AM1" s="10"/>
      <c r="AN1" s="10"/>
      <c r="AO1" s="10"/>
      <c r="AP1" s="10"/>
      <c r="AQ1" s="10"/>
      <c r="AR1" s="10"/>
      <c r="AS1" s="10"/>
      <c r="AT1" s="10"/>
      <c r="AU1" s="10"/>
      <c r="AV1" s="10"/>
      <c r="AW1" s="10"/>
      <c r="AX1" s="10"/>
      <c r="AY1" s="2"/>
      <c r="AZ1" s="10"/>
      <c r="BA1" s="9"/>
      <c r="BB1" s="11"/>
      <c r="BD1" s="6"/>
      <c r="BL1" s="5"/>
    </row>
    <row r="2" spans="1:66" s="1" customFormat="1" ht="13.15" customHeight="1" x14ac:dyDescent="0.2">
      <c r="G2" s="6"/>
      <c r="H2" s="6"/>
      <c r="I2" s="6"/>
      <c r="J2" s="6"/>
      <c r="K2" s="6"/>
      <c r="L2" s="6"/>
      <c r="M2" s="6"/>
      <c r="N2" s="6"/>
      <c r="O2" s="22" t="s">
        <v>500</v>
      </c>
      <c r="P2" s="3"/>
      <c r="Q2" s="9"/>
      <c r="R2" s="9"/>
      <c r="S2" s="9"/>
      <c r="T2" s="9"/>
      <c r="U2" s="9"/>
      <c r="V2" s="9"/>
      <c r="W2" s="9"/>
      <c r="X2" s="9"/>
      <c r="Y2" s="9"/>
      <c r="Z2" s="9"/>
      <c r="AA2" s="6"/>
      <c r="AB2" s="6"/>
      <c r="AD2" s="10"/>
      <c r="AE2" s="10"/>
      <c r="AF2" s="10"/>
      <c r="AG2" s="10"/>
      <c r="AH2" s="10"/>
      <c r="AI2" s="10"/>
      <c r="AJ2" s="10"/>
      <c r="AK2" s="10"/>
      <c r="AL2" s="10"/>
      <c r="AM2" s="10"/>
      <c r="AN2" s="10"/>
      <c r="AO2" s="10"/>
      <c r="AP2" s="10"/>
      <c r="AQ2" s="10"/>
      <c r="AR2" s="10"/>
      <c r="AS2" s="10"/>
      <c r="AT2" s="10"/>
      <c r="AU2" s="10"/>
      <c r="AV2" s="10"/>
      <c r="AW2" s="10"/>
      <c r="AX2" s="10"/>
      <c r="AY2" s="2"/>
      <c r="AZ2" s="10"/>
      <c r="BA2" s="9"/>
      <c r="BB2" s="11"/>
      <c r="BD2" s="6"/>
      <c r="BL2" s="5"/>
    </row>
    <row r="3" spans="1:66" s="1" customFormat="1" ht="13.15" customHeight="1" x14ac:dyDescent="0.2">
      <c r="F3" s="3" t="s">
        <v>498</v>
      </c>
      <c r="G3" s="6"/>
      <c r="H3" s="6"/>
      <c r="I3" s="6"/>
      <c r="J3" s="6"/>
      <c r="K3" s="6"/>
      <c r="L3" s="6"/>
      <c r="M3" s="6"/>
      <c r="N3" s="6"/>
      <c r="O3" s="22" t="s">
        <v>596</v>
      </c>
      <c r="P3" s="3"/>
      <c r="Q3" s="9"/>
      <c r="R3" s="9"/>
      <c r="S3" s="9"/>
      <c r="T3" s="9"/>
      <c r="U3" s="9"/>
      <c r="V3" s="9"/>
      <c r="W3" s="9"/>
      <c r="X3" s="9"/>
      <c r="Y3" s="9"/>
      <c r="Z3" s="9"/>
      <c r="AA3" s="6"/>
      <c r="AB3" s="6"/>
      <c r="AD3" s="10"/>
      <c r="AE3" s="10"/>
      <c r="AF3" s="10"/>
      <c r="AG3" s="10"/>
      <c r="AH3" s="10"/>
      <c r="AI3" s="10"/>
      <c r="AJ3" s="10"/>
      <c r="AK3" s="10"/>
      <c r="AL3" s="10"/>
      <c r="AM3" s="10"/>
      <c r="AN3" s="10"/>
      <c r="AO3" s="10"/>
      <c r="AP3" s="10"/>
      <c r="AQ3" s="10"/>
      <c r="AR3" s="10"/>
      <c r="AS3" s="10"/>
      <c r="AT3" s="10"/>
      <c r="AU3" s="10"/>
      <c r="AV3" s="10"/>
      <c r="AW3" s="10"/>
      <c r="AX3" s="10"/>
      <c r="AY3" s="2"/>
      <c r="AZ3" s="10"/>
      <c r="BA3" s="9"/>
      <c r="BB3" s="11"/>
      <c r="BD3" s="6"/>
      <c r="BL3" s="5"/>
    </row>
    <row r="4" spans="1:66" s="1" customFormat="1" ht="13.15" customHeight="1" x14ac:dyDescent="0.2">
      <c r="G4" s="6"/>
      <c r="H4" s="6"/>
      <c r="I4" s="6"/>
      <c r="J4" s="6"/>
      <c r="K4" s="6"/>
      <c r="L4" s="6"/>
      <c r="M4" s="6"/>
      <c r="N4" s="6"/>
      <c r="P4" s="3"/>
      <c r="Q4" s="9"/>
      <c r="R4" s="9"/>
      <c r="S4" s="9"/>
      <c r="T4" s="9"/>
      <c r="U4" s="9"/>
      <c r="V4" s="9"/>
      <c r="W4" s="9"/>
      <c r="X4" s="9"/>
      <c r="Y4" s="9"/>
      <c r="Z4" s="9"/>
      <c r="AA4" s="6"/>
      <c r="AB4" s="6"/>
      <c r="AD4" s="10"/>
      <c r="AE4" s="10"/>
      <c r="AF4" s="10"/>
      <c r="AG4" s="10"/>
      <c r="AH4" s="10"/>
      <c r="AI4" s="10"/>
      <c r="AJ4" s="10"/>
      <c r="AK4" s="10"/>
      <c r="AL4" s="10"/>
      <c r="AM4" s="10"/>
      <c r="AN4" s="10"/>
      <c r="AO4" s="10"/>
      <c r="AP4" s="10"/>
      <c r="AQ4" s="10"/>
      <c r="AR4" s="10"/>
      <c r="AS4" s="10"/>
      <c r="AT4" s="10"/>
      <c r="AU4" s="10"/>
      <c r="AV4" s="10"/>
      <c r="AW4" s="10"/>
      <c r="AX4" s="10"/>
      <c r="AY4" s="2"/>
      <c r="AZ4" s="10"/>
      <c r="BA4" s="9"/>
      <c r="BB4" s="11"/>
      <c r="BD4" s="6"/>
      <c r="BL4" s="5"/>
    </row>
    <row r="5" spans="1:66" s="12" customFormat="1" ht="13.15" customHeight="1" x14ac:dyDescent="0.2">
      <c r="A5" s="390" t="s">
        <v>0</v>
      </c>
      <c r="B5" s="392" t="s">
        <v>424</v>
      </c>
      <c r="C5" s="390" t="s">
        <v>271</v>
      </c>
      <c r="D5" s="390" t="s">
        <v>440</v>
      </c>
      <c r="E5" s="390" t="s">
        <v>263</v>
      </c>
      <c r="F5" s="391" t="s">
        <v>463</v>
      </c>
      <c r="G5" s="390" t="s">
        <v>143</v>
      </c>
      <c r="H5" s="392" t="s">
        <v>441</v>
      </c>
      <c r="I5" s="390" t="s">
        <v>144</v>
      </c>
      <c r="J5" s="390" t="s">
        <v>145</v>
      </c>
      <c r="K5" s="390" t="s">
        <v>1</v>
      </c>
      <c r="L5" s="390" t="s">
        <v>146</v>
      </c>
      <c r="M5" s="390" t="s">
        <v>6</v>
      </c>
      <c r="N5" s="390" t="s">
        <v>2</v>
      </c>
      <c r="O5" s="390" t="s">
        <v>147</v>
      </c>
      <c r="P5" s="390" t="s">
        <v>148</v>
      </c>
      <c r="Q5" s="390" t="s">
        <v>149</v>
      </c>
      <c r="R5" s="390" t="s">
        <v>150</v>
      </c>
      <c r="S5" s="390" t="s">
        <v>151</v>
      </c>
      <c r="T5" s="390" t="s">
        <v>152</v>
      </c>
      <c r="U5" s="390" t="s">
        <v>3</v>
      </c>
      <c r="V5" s="390" t="s">
        <v>153</v>
      </c>
      <c r="W5" s="390"/>
      <c r="X5" s="390"/>
      <c r="Y5" s="390" t="s">
        <v>154</v>
      </c>
      <c r="Z5" s="390"/>
      <c r="AA5" s="390"/>
      <c r="AB5" s="390" t="s">
        <v>155</v>
      </c>
      <c r="AC5" s="390" t="s">
        <v>156</v>
      </c>
      <c r="AD5" s="395" t="s">
        <v>157</v>
      </c>
      <c r="AE5" s="395"/>
      <c r="AF5" s="395"/>
      <c r="AG5" s="395"/>
      <c r="AH5" s="395" t="s">
        <v>158</v>
      </c>
      <c r="AI5" s="395"/>
      <c r="AJ5" s="395"/>
      <c r="AK5" s="395"/>
      <c r="AL5" s="395" t="s">
        <v>159</v>
      </c>
      <c r="AM5" s="395"/>
      <c r="AN5" s="395"/>
      <c r="AO5" s="395"/>
      <c r="AP5" s="395" t="s">
        <v>239</v>
      </c>
      <c r="AQ5" s="395"/>
      <c r="AR5" s="395"/>
      <c r="AS5" s="395"/>
      <c r="AT5" s="395" t="s">
        <v>240</v>
      </c>
      <c r="AU5" s="395"/>
      <c r="AV5" s="395"/>
      <c r="AW5" s="395"/>
      <c r="AX5" s="395" t="s">
        <v>160</v>
      </c>
      <c r="AY5" s="395"/>
      <c r="AZ5" s="395"/>
      <c r="BA5" s="390" t="s">
        <v>161</v>
      </c>
      <c r="BB5" s="390" t="s">
        <v>162</v>
      </c>
      <c r="BC5" s="390"/>
      <c r="BD5" s="390" t="s">
        <v>163</v>
      </c>
      <c r="BE5" s="390"/>
      <c r="BF5" s="390"/>
      <c r="BG5" s="390"/>
      <c r="BH5" s="390"/>
      <c r="BI5" s="390"/>
      <c r="BJ5" s="390"/>
      <c r="BK5" s="390"/>
      <c r="BL5" s="390"/>
      <c r="BM5" s="390" t="s">
        <v>7</v>
      </c>
    </row>
    <row r="6" spans="1:66" s="12" customFormat="1" ht="13.15" customHeight="1" x14ac:dyDescent="0.2">
      <c r="A6" s="390"/>
      <c r="B6" s="393"/>
      <c r="C6" s="390"/>
      <c r="D6" s="390"/>
      <c r="E6" s="390"/>
      <c r="F6" s="391"/>
      <c r="G6" s="390"/>
      <c r="H6" s="393"/>
      <c r="I6" s="390"/>
      <c r="J6" s="390"/>
      <c r="K6" s="390"/>
      <c r="L6" s="390"/>
      <c r="M6" s="390"/>
      <c r="N6" s="390"/>
      <c r="O6" s="390"/>
      <c r="P6" s="390"/>
      <c r="Q6" s="390"/>
      <c r="R6" s="390"/>
      <c r="S6" s="390"/>
      <c r="T6" s="390"/>
      <c r="U6" s="390"/>
      <c r="V6" s="160" t="s">
        <v>164</v>
      </c>
      <c r="W6" s="390" t="s">
        <v>165</v>
      </c>
      <c r="X6" s="390"/>
      <c r="Y6" s="390"/>
      <c r="Z6" s="390"/>
      <c r="AA6" s="390"/>
      <c r="AB6" s="390"/>
      <c r="AC6" s="390"/>
      <c r="AD6" s="395" t="s">
        <v>4</v>
      </c>
      <c r="AE6" s="395" t="s">
        <v>5</v>
      </c>
      <c r="AF6" s="395" t="s">
        <v>166</v>
      </c>
      <c r="AG6" s="395" t="s">
        <v>167</v>
      </c>
      <c r="AH6" s="395" t="s">
        <v>4</v>
      </c>
      <c r="AI6" s="395" t="s">
        <v>5</v>
      </c>
      <c r="AJ6" s="395" t="s">
        <v>166</v>
      </c>
      <c r="AK6" s="395" t="s">
        <v>167</v>
      </c>
      <c r="AL6" s="395" t="s">
        <v>4</v>
      </c>
      <c r="AM6" s="395" t="s">
        <v>5</v>
      </c>
      <c r="AN6" s="395" t="s">
        <v>166</v>
      </c>
      <c r="AO6" s="395" t="s">
        <v>167</v>
      </c>
      <c r="AP6" s="395" t="s">
        <v>4</v>
      </c>
      <c r="AQ6" s="395" t="s">
        <v>5</v>
      </c>
      <c r="AR6" s="395" t="s">
        <v>166</v>
      </c>
      <c r="AS6" s="395" t="s">
        <v>167</v>
      </c>
      <c r="AT6" s="395" t="s">
        <v>4</v>
      </c>
      <c r="AU6" s="395" t="s">
        <v>5</v>
      </c>
      <c r="AV6" s="395" t="s">
        <v>166</v>
      </c>
      <c r="AW6" s="395" t="s">
        <v>167</v>
      </c>
      <c r="AX6" s="395" t="s">
        <v>4</v>
      </c>
      <c r="AY6" s="395" t="s">
        <v>166</v>
      </c>
      <c r="AZ6" s="395" t="s">
        <v>167</v>
      </c>
      <c r="BA6" s="390"/>
      <c r="BB6" s="390" t="s">
        <v>168</v>
      </c>
      <c r="BC6" s="390" t="s">
        <v>169</v>
      </c>
      <c r="BD6" s="390" t="s">
        <v>170</v>
      </c>
      <c r="BE6" s="390"/>
      <c r="BF6" s="390"/>
      <c r="BG6" s="390" t="s">
        <v>171</v>
      </c>
      <c r="BH6" s="390"/>
      <c r="BI6" s="390"/>
      <c r="BJ6" s="390" t="s">
        <v>172</v>
      </c>
      <c r="BK6" s="390"/>
      <c r="BL6" s="390"/>
      <c r="BM6" s="390"/>
    </row>
    <row r="7" spans="1:66" s="13" customFormat="1" ht="13.15" customHeight="1" x14ac:dyDescent="0.2">
      <c r="A7" s="390"/>
      <c r="B7" s="394"/>
      <c r="C7" s="390"/>
      <c r="D7" s="390"/>
      <c r="E7" s="390"/>
      <c r="F7" s="391"/>
      <c r="G7" s="390"/>
      <c r="H7" s="394"/>
      <c r="I7" s="390"/>
      <c r="J7" s="390"/>
      <c r="K7" s="390"/>
      <c r="L7" s="390"/>
      <c r="M7" s="390"/>
      <c r="N7" s="390"/>
      <c r="O7" s="390"/>
      <c r="P7" s="390"/>
      <c r="Q7" s="390"/>
      <c r="R7" s="390"/>
      <c r="S7" s="390"/>
      <c r="T7" s="390"/>
      <c r="U7" s="390"/>
      <c r="V7" s="160" t="s">
        <v>173</v>
      </c>
      <c r="W7" s="160" t="s">
        <v>174</v>
      </c>
      <c r="X7" s="160" t="s">
        <v>173</v>
      </c>
      <c r="Y7" s="160" t="s">
        <v>175</v>
      </c>
      <c r="Z7" s="160" t="s">
        <v>176</v>
      </c>
      <c r="AA7" s="160" t="s">
        <v>177</v>
      </c>
      <c r="AB7" s="390"/>
      <c r="AC7" s="390"/>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0"/>
      <c r="BB7" s="390"/>
      <c r="BC7" s="390"/>
      <c r="BD7" s="160" t="s">
        <v>178</v>
      </c>
      <c r="BE7" s="160" t="s">
        <v>179</v>
      </c>
      <c r="BF7" s="160" t="s">
        <v>180</v>
      </c>
      <c r="BG7" s="160" t="s">
        <v>178</v>
      </c>
      <c r="BH7" s="160" t="s">
        <v>179</v>
      </c>
      <c r="BI7" s="160" t="s">
        <v>180</v>
      </c>
      <c r="BJ7" s="160" t="s">
        <v>178</v>
      </c>
      <c r="BK7" s="160" t="s">
        <v>179</v>
      </c>
      <c r="BL7" s="160" t="s">
        <v>180</v>
      </c>
      <c r="BM7" s="390"/>
    </row>
    <row r="8" spans="1:66" s="13" customFormat="1" ht="13.15" customHeight="1" x14ac:dyDescent="0.2">
      <c r="A8" s="20"/>
      <c r="B8" s="20"/>
      <c r="C8" s="20" t="s">
        <v>181</v>
      </c>
      <c r="D8" s="20" t="s">
        <v>182</v>
      </c>
      <c r="E8" s="20" t="s">
        <v>183</v>
      </c>
      <c r="F8" s="160" t="s">
        <v>184</v>
      </c>
      <c r="G8" s="20" t="s">
        <v>185</v>
      </c>
      <c r="H8" s="20"/>
      <c r="I8" s="160" t="s">
        <v>186</v>
      </c>
      <c r="J8" s="20" t="s">
        <v>187</v>
      </c>
      <c r="K8" s="160" t="s">
        <v>188</v>
      </c>
      <c r="L8" s="20" t="s">
        <v>189</v>
      </c>
      <c r="M8" s="160" t="s">
        <v>190</v>
      </c>
      <c r="N8" s="20" t="s">
        <v>191</v>
      </c>
      <c r="O8" s="160" t="s">
        <v>192</v>
      </c>
      <c r="P8" s="20" t="s">
        <v>193</v>
      </c>
      <c r="Q8" s="160" t="s">
        <v>194</v>
      </c>
      <c r="R8" s="20" t="s">
        <v>195</v>
      </c>
      <c r="S8" s="160" t="s">
        <v>196</v>
      </c>
      <c r="T8" s="20" t="s">
        <v>197</v>
      </c>
      <c r="U8" s="160" t="s">
        <v>198</v>
      </c>
      <c r="V8" s="20" t="s">
        <v>199</v>
      </c>
      <c r="W8" s="160" t="s">
        <v>200</v>
      </c>
      <c r="X8" s="20" t="s">
        <v>201</v>
      </c>
      <c r="Y8" s="160" t="s">
        <v>202</v>
      </c>
      <c r="Z8" s="20" t="s">
        <v>203</v>
      </c>
      <c r="AA8" s="160" t="s">
        <v>204</v>
      </c>
      <c r="AB8" s="20" t="s">
        <v>205</v>
      </c>
      <c r="AC8" s="160" t="s">
        <v>206</v>
      </c>
      <c r="AD8" s="20" t="s">
        <v>207</v>
      </c>
      <c r="AE8" s="160" t="s">
        <v>208</v>
      </c>
      <c r="AF8" s="20" t="s">
        <v>209</v>
      </c>
      <c r="AG8" s="160" t="s">
        <v>210</v>
      </c>
      <c r="AH8" s="20" t="s">
        <v>211</v>
      </c>
      <c r="AI8" s="160" t="s">
        <v>212</v>
      </c>
      <c r="AJ8" s="20" t="s">
        <v>213</v>
      </c>
      <c r="AK8" s="160" t="s">
        <v>214</v>
      </c>
      <c r="AL8" s="20" t="s">
        <v>215</v>
      </c>
      <c r="AM8" s="160" t="s">
        <v>216</v>
      </c>
      <c r="AN8" s="20" t="s">
        <v>217</v>
      </c>
      <c r="AO8" s="160" t="s">
        <v>218</v>
      </c>
      <c r="AP8" s="20" t="s">
        <v>219</v>
      </c>
      <c r="AQ8" s="160" t="s">
        <v>220</v>
      </c>
      <c r="AR8" s="20" t="s">
        <v>221</v>
      </c>
      <c r="AS8" s="160" t="s">
        <v>222</v>
      </c>
      <c r="AT8" s="20" t="s">
        <v>223</v>
      </c>
      <c r="AU8" s="160" t="s">
        <v>224</v>
      </c>
      <c r="AV8" s="20" t="s">
        <v>225</v>
      </c>
      <c r="AW8" s="160" t="s">
        <v>226</v>
      </c>
      <c r="AX8" s="20" t="s">
        <v>227</v>
      </c>
      <c r="AY8" s="160" t="s">
        <v>228</v>
      </c>
      <c r="AZ8" s="20" t="s">
        <v>229</v>
      </c>
      <c r="BA8" s="160" t="s">
        <v>230</v>
      </c>
      <c r="BB8" s="20" t="s">
        <v>253</v>
      </c>
      <c r="BC8" s="160" t="s">
        <v>254</v>
      </c>
      <c r="BD8" s="20" t="s">
        <v>255</v>
      </c>
      <c r="BE8" s="160" t="s">
        <v>252</v>
      </c>
      <c r="BF8" s="20" t="s">
        <v>256</v>
      </c>
      <c r="BG8" s="160" t="s">
        <v>257</v>
      </c>
      <c r="BH8" s="20" t="s">
        <v>258</v>
      </c>
      <c r="BI8" s="160" t="s">
        <v>259</v>
      </c>
      <c r="BJ8" s="20" t="s">
        <v>260</v>
      </c>
      <c r="BK8" s="160" t="s">
        <v>243</v>
      </c>
      <c r="BL8" s="20" t="s">
        <v>261</v>
      </c>
      <c r="BM8" s="160" t="s">
        <v>262</v>
      </c>
    </row>
    <row r="9" spans="1:66" ht="13.15" customHeight="1" x14ac:dyDescent="0.2">
      <c r="A9" s="14"/>
      <c r="B9" s="14"/>
      <c r="C9" s="14"/>
      <c r="D9" s="14"/>
      <c r="E9" s="14"/>
      <c r="F9" s="15" t="s">
        <v>237</v>
      </c>
      <c r="G9" s="14"/>
      <c r="H9" s="14"/>
      <c r="I9" s="14"/>
      <c r="J9" s="14"/>
      <c r="K9" s="14"/>
      <c r="L9" s="14"/>
      <c r="M9" s="14"/>
      <c r="N9" s="14"/>
      <c r="O9" s="14"/>
      <c r="P9" s="14"/>
      <c r="Q9" s="14"/>
      <c r="R9" s="14"/>
      <c r="S9" s="14"/>
      <c r="T9" s="14"/>
      <c r="U9" s="14"/>
      <c r="V9" s="14"/>
      <c r="W9" s="14"/>
      <c r="X9" s="14"/>
      <c r="Y9" s="14"/>
      <c r="Z9" s="14"/>
      <c r="AA9" s="14"/>
      <c r="AB9" s="14"/>
      <c r="AC9" s="14"/>
      <c r="AD9" s="16"/>
      <c r="AE9" s="16"/>
      <c r="AF9" s="16"/>
      <c r="AG9" s="16"/>
      <c r="AH9" s="16"/>
      <c r="AI9" s="16"/>
      <c r="AJ9" s="16"/>
      <c r="AK9" s="16"/>
      <c r="AL9" s="16"/>
      <c r="AM9" s="16"/>
      <c r="AN9" s="16"/>
      <c r="AO9" s="16"/>
      <c r="AP9" s="16"/>
      <c r="AQ9" s="16"/>
      <c r="AR9" s="16"/>
      <c r="AS9" s="16"/>
      <c r="AT9" s="16"/>
      <c r="AU9" s="16"/>
      <c r="AV9" s="16"/>
      <c r="AW9" s="16"/>
      <c r="AX9" s="16"/>
      <c r="AY9" s="17"/>
      <c r="AZ9" s="17"/>
      <c r="BA9" s="14"/>
      <c r="BB9" s="14"/>
      <c r="BC9" s="14"/>
      <c r="BD9" s="14"/>
      <c r="BE9" s="14"/>
      <c r="BF9" s="14"/>
      <c r="BG9" s="14"/>
      <c r="BH9" s="14"/>
      <c r="BI9" s="14"/>
      <c r="BJ9" s="14"/>
      <c r="BK9" s="14"/>
      <c r="BL9" s="14"/>
      <c r="BM9" s="14"/>
    </row>
    <row r="10" spans="1:66" s="6" customFormat="1" ht="12" customHeight="1" x14ac:dyDescent="0.2">
      <c r="A10" s="25" t="s">
        <v>275</v>
      </c>
      <c r="B10" s="82" t="s">
        <v>426</v>
      </c>
      <c r="C10" s="92"/>
      <c r="D10" s="87"/>
      <c r="E10" s="306"/>
      <c r="F10" s="201" t="s">
        <v>15</v>
      </c>
      <c r="G10" s="25" t="s">
        <v>281</v>
      </c>
      <c r="H10" s="40">
        <v>270006612</v>
      </c>
      <c r="I10" s="25" t="s">
        <v>64</v>
      </c>
      <c r="J10" s="26" t="s">
        <v>282</v>
      </c>
      <c r="K10" s="27" t="s">
        <v>25</v>
      </c>
      <c r="L10" s="201"/>
      <c r="M10" s="201" t="s">
        <v>60</v>
      </c>
      <c r="N10" s="306">
        <v>30</v>
      </c>
      <c r="O10" s="306">
        <v>230000000</v>
      </c>
      <c r="P10" s="201" t="s">
        <v>283</v>
      </c>
      <c r="Q10" s="92" t="s">
        <v>272</v>
      </c>
      <c r="R10" s="201" t="s">
        <v>234</v>
      </c>
      <c r="S10" s="306">
        <v>230000000</v>
      </c>
      <c r="T10" s="201" t="s">
        <v>284</v>
      </c>
      <c r="U10" s="201" t="s">
        <v>11</v>
      </c>
      <c r="V10" s="92"/>
      <c r="W10" s="28" t="s">
        <v>264</v>
      </c>
      <c r="X10" s="28" t="s">
        <v>285</v>
      </c>
      <c r="Y10" s="306">
        <v>30</v>
      </c>
      <c r="Z10" s="306">
        <v>60</v>
      </c>
      <c r="AA10" s="307">
        <v>10</v>
      </c>
      <c r="AB10" s="201" t="s">
        <v>286</v>
      </c>
      <c r="AC10" s="28" t="s">
        <v>236</v>
      </c>
      <c r="AD10" s="322">
        <v>36728</v>
      </c>
      <c r="AE10" s="322">
        <v>293.08999999999997</v>
      </c>
      <c r="AF10" s="195">
        <f>AE10*AD10</f>
        <v>10764609.52</v>
      </c>
      <c r="AG10" s="195">
        <f t="shared" ref="AG10:AG42" si="0">AF10*1.12</f>
        <v>12056362.6624</v>
      </c>
      <c r="AH10" s="272">
        <v>24982</v>
      </c>
      <c r="AI10" s="323">
        <v>303.33999999999997</v>
      </c>
      <c r="AJ10" s="195">
        <f>AI10*AH10</f>
        <v>7578039.879999999</v>
      </c>
      <c r="AK10" s="195">
        <f t="shared" ref="AK10:AK42" si="1">AJ10*1.12</f>
        <v>8487404.6655999999</v>
      </c>
      <c r="AL10" s="272">
        <v>24982</v>
      </c>
      <c r="AM10" s="324">
        <v>313.95999999999998</v>
      </c>
      <c r="AN10" s="195">
        <f>AM10*AL10</f>
        <v>7843348.7199999997</v>
      </c>
      <c r="AO10" s="195">
        <f t="shared" ref="AO10:AO42" si="2">AN10*1.12</f>
        <v>8784550.5664000008</v>
      </c>
      <c r="AP10" s="272">
        <v>24982</v>
      </c>
      <c r="AQ10" s="324">
        <v>324.95</v>
      </c>
      <c r="AR10" s="195">
        <f>AQ10*AP10</f>
        <v>8117900.8999999994</v>
      </c>
      <c r="AS10" s="195">
        <f t="shared" ref="AS10:AS42" si="3">AR10*1.12</f>
        <v>9092049.0079999994</v>
      </c>
      <c r="AT10" s="272">
        <v>24982</v>
      </c>
      <c r="AU10" s="325">
        <v>336.32</v>
      </c>
      <c r="AV10" s="195">
        <f>AU10*AT10</f>
        <v>8401946.2400000002</v>
      </c>
      <c r="AW10" s="195">
        <f t="shared" ref="AW10:AW42" si="4">AV10*1.12</f>
        <v>9410179.7888000011</v>
      </c>
      <c r="AX10" s="272">
        <v>136656</v>
      </c>
      <c r="AY10" s="195">
        <v>0</v>
      </c>
      <c r="AZ10" s="195">
        <v>0</v>
      </c>
      <c r="BA10" s="92" t="s">
        <v>245</v>
      </c>
      <c r="BB10" s="92"/>
      <c r="BC10" s="201"/>
      <c r="BD10" s="201"/>
      <c r="BE10" s="92"/>
      <c r="BF10" s="92" t="s">
        <v>287</v>
      </c>
      <c r="BG10" s="201"/>
      <c r="BH10" s="92"/>
      <c r="BI10" s="92"/>
      <c r="BJ10" s="27"/>
      <c r="BK10" s="92"/>
      <c r="BL10" s="87"/>
      <c r="BM10" s="87" t="s">
        <v>250</v>
      </c>
    </row>
    <row r="11" spans="1:66" s="6" customFormat="1" ht="12" customHeight="1" x14ac:dyDescent="0.2">
      <c r="A11" s="25" t="s">
        <v>275</v>
      </c>
      <c r="B11" s="82" t="s">
        <v>426</v>
      </c>
      <c r="C11" s="92"/>
      <c r="D11" s="87"/>
      <c r="E11" s="306"/>
      <c r="F11" s="201" t="s">
        <v>16</v>
      </c>
      <c r="G11" s="25" t="s">
        <v>281</v>
      </c>
      <c r="H11" s="40">
        <v>270006772</v>
      </c>
      <c r="I11" s="25" t="s">
        <v>64</v>
      </c>
      <c r="J11" s="26" t="s">
        <v>282</v>
      </c>
      <c r="K11" s="27" t="s">
        <v>25</v>
      </c>
      <c r="L11" s="201"/>
      <c r="M11" s="201" t="s">
        <v>60</v>
      </c>
      <c r="N11" s="306">
        <v>30</v>
      </c>
      <c r="O11" s="306">
        <v>230000000</v>
      </c>
      <c r="P11" s="201" t="s">
        <v>283</v>
      </c>
      <c r="Q11" s="92" t="s">
        <v>272</v>
      </c>
      <c r="R11" s="201" t="s">
        <v>234</v>
      </c>
      <c r="S11" s="306">
        <v>230000000</v>
      </c>
      <c r="T11" s="201" t="s">
        <v>284</v>
      </c>
      <c r="U11" s="201" t="s">
        <v>11</v>
      </c>
      <c r="V11" s="92"/>
      <c r="W11" s="28" t="s">
        <v>264</v>
      </c>
      <c r="X11" s="28" t="s">
        <v>285</v>
      </c>
      <c r="Y11" s="306">
        <v>30</v>
      </c>
      <c r="Z11" s="306">
        <v>60</v>
      </c>
      <c r="AA11" s="307">
        <v>10</v>
      </c>
      <c r="AB11" s="201" t="s">
        <v>286</v>
      </c>
      <c r="AC11" s="28" t="s">
        <v>236</v>
      </c>
      <c r="AD11" s="322">
        <v>30189</v>
      </c>
      <c r="AE11" s="322">
        <v>1174.78</v>
      </c>
      <c r="AF11" s="195">
        <f t="shared" ref="AF11:AF42" si="5">AE11*AD11</f>
        <v>35465433.420000002</v>
      </c>
      <c r="AG11" s="195">
        <f t="shared" si="0"/>
        <v>39721285.430400006</v>
      </c>
      <c r="AH11" s="272">
        <v>25767</v>
      </c>
      <c r="AI11" s="323">
        <v>1215.8800000000001</v>
      </c>
      <c r="AJ11" s="195">
        <f t="shared" ref="AJ11:AJ41" si="6">AI11*AH11</f>
        <v>31329579.960000005</v>
      </c>
      <c r="AK11" s="195">
        <f t="shared" si="1"/>
        <v>35089129.555200011</v>
      </c>
      <c r="AL11" s="272">
        <v>25767</v>
      </c>
      <c r="AM11" s="324">
        <v>1258.45</v>
      </c>
      <c r="AN11" s="195">
        <f t="shared" ref="AN11:AN42" si="7">AM11*AL11</f>
        <v>32426481.150000002</v>
      </c>
      <c r="AO11" s="195">
        <f t="shared" si="2"/>
        <v>36317658.888000004</v>
      </c>
      <c r="AP11" s="272">
        <v>25767</v>
      </c>
      <c r="AQ11" s="324">
        <v>1302.49</v>
      </c>
      <c r="AR11" s="195">
        <f t="shared" ref="AR11:AR42" si="8">AQ11*AP11</f>
        <v>33561259.829999998</v>
      </c>
      <c r="AS11" s="195">
        <f t="shared" si="3"/>
        <v>37588611.009599999</v>
      </c>
      <c r="AT11" s="272">
        <v>25767</v>
      </c>
      <c r="AU11" s="325">
        <v>1348.08</v>
      </c>
      <c r="AV11" s="195">
        <f t="shared" ref="AV11:AV42" si="9">AU11*AT11</f>
        <v>34735977.359999999</v>
      </c>
      <c r="AW11" s="195">
        <f t="shared" si="4"/>
        <v>38904294.643200003</v>
      </c>
      <c r="AX11" s="272">
        <v>133257</v>
      </c>
      <c r="AY11" s="195">
        <v>0</v>
      </c>
      <c r="AZ11" s="195">
        <v>0</v>
      </c>
      <c r="BA11" s="92" t="s">
        <v>245</v>
      </c>
      <c r="BB11" s="92"/>
      <c r="BC11" s="201"/>
      <c r="BD11" s="201"/>
      <c r="BE11" s="92"/>
      <c r="BF11" s="92" t="s">
        <v>288</v>
      </c>
      <c r="BG11" s="201"/>
      <c r="BH11" s="92"/>
      <c r="BI11" s="92"/>
      <c r="BJ11" s="27"/>
      <c r="BK11" s="92"/>
      <c r="BL11" s="87"/>
      <c r="BM11" s="87" t="s">
        <v>250</v>
      </c>
    </row>
    <row r="12" spans="1:66" s="6" customFormat="1" ht="12" customHeight="1" x14ac:dyDescent="0.2">
      <c r="A12" s="25" t="s">
        <v>275</v>
      </c>
      <c r="B12" s="82" t="s">
        <v>426</v>
      </c>
      <c r="C12" s="92"/>
      <c r="D12" s="87"/>
      <c r="E12" s="306"/>
      <c r="F12" s="201" t="s">
        <v>12</v>
      </c>
      <c r="G12" s="25" t="s">
        <v>289</v>
      </c>
      <c r="H12" s="40">
        <v>270006774</v>
      </c>
      <c r="I12" s="25" t="s">
        <v>64</v>
      </c>
      <c r="J12" s="26" t="s">
        <v>290</v>
      </c>
      <c r="K12" s="27" t="s">
        <v>25</v>
      </c>
      <c r="L12" s="201"/>
      <c r="M12" s="201" t="s">
        <v>60</v>
      </c>
      <c r="N12" s="306">
        <v>30</v>
      </c>
      <c r="O12" s="306">
        <v>230000000</v>
      </c>
      <c r="P12" s="201" t="s">
        <v>283</v>
      </c>
      <c r="Q12" s="92" t="s">
        <v>272</v>
      </c>
      <c r="R12" s="201" t="s">
        <v>234</v>
      </c>
      <c r="S12" s="306">
        <v>230000000</v>
      </c>
      <c r="T12" s="201" t="s">
        <v>284</v>
      </c>
      <c r="U12" s="201" t="s">
        <v>11</v>
      </c>
      <c r="V12" s="92"/>
      <c r="W12" s="28" t="s">
        <v>264</v>
      </c>
      <c r="X12" s="28" t="s">
        <v>285</v>
      </c>
      <c r="Y12" s="306">
        <v>30</v>
      </c>
      <c r="Z12" s="306">
        <v>60</v>
      </c>
      <c r="AA12" s="307">
        <v>10</v>
      </c>
      <c r="AB12" s="201" t="s">
        <v>286</v>
      </c>
      <c r="AC12" s="28" t="s">
        <v>236</v>
      </c>
      <c r="AD12" s="322">
        <v>39313</v>
      </c>
      <c r="AE12" s="322">
        <v>105</v>
      </c>
      <c r="AF12" s="195">
        <f t="shared" si="5"/>
        <v>4127865</v>
      </c>
      <c r="AG12" s="195">
        <f t="shared" si="0"/>
        <v>4623208.8000000007</v>
      </c>
      <c r="AH12" s="272">
        <v>33742</v>
      </c>
      <c r="AI12" s="323">
        <v>108.66</v>
      </c>
      <c r="AJ12" s="195">
        <f t="shared" si="6"/>
        <v>3666405.7199999997</v>
      </c>
      <c r="AK12" s="195">
        <f t="shared" si="1"/>
        <v>4106374.4064000002</v>
      </c>
      <c r="AL12" s="272">
        <v>33742</v>
      </c>
      <c r="AM12" s="324">
        <v>112.47</v>
      </c>
      <c r="AN12" s="195">
        <f t="shared" si="7"/>
        <v>3794962.7399999998</v>
      </c>
      <c r="AO12" s="195">
        <f t="shared" si="2"/>
        <v>4250358.2687999997</v>
      </c>
      <c r="AP12" s="272">
        <v>33742</v>
      </c>
      <c r="AQ12" s="324">
        <v>116.41</v>
      </c>
      <c r="AR12" s="195">
        <f t="shared" si="8"/>
        <v>3927906.2199999997</v>
      </c>
      <c r="AS12" s="195">
        <f t="shared" si="3"/>
        <v>4399254.9664000003</v>
      </c>
      <c r="AT12" s="272">
        <v>33742</v>
      </c>
      <c r="AU12" s="325">
        <v>120.48</v>
      </c>
      <c r="AV12" s="195">
        <f t="shared" si="9"/>
        <v>4065236.16</v>
      </c>
      <c r="AW12" s="195">
        <f t="shared" si="4"/>
        <v>4553064.4992000004</v>
      </c>
      <c r="AX12" s="272">
        <v>174281</v>
      </c>
      <c r="AY12" s="195">
        <v>0</v>
      </c>
      <c r="AZ12" s="195">
        <v>0</v>
      </c>
      <c r="BA12" s="92" t="s">
        <v>245</v>
      </c>
      <c r="BB12" s="92"/>
      <c r="BC12" s="201"/>
      <c r="BD12" s="201"/>
      <c r="BE12" s="92"/>
      <c r="BF12" s="92" t="s">
        <v>291</v>
      </c>
      <c r="BG12" s="201"/>
      <c r="BH12" s="92"/>
      <c r="BI12" s="92"/>
      <c r="BJ12" s="27"/>
      <c r="BK12" s="92"/>
      <c r="BL12" s="87"/>
      <c r="BM12" s="87" t="s">
        <v>250</v>
      </c>
    </row>
    <row r="13" spans="1:66" s="6" customFormat="1" ht="12" customHeight="1" x14ac:dyDescent="0.2">
      <c r="A13" s="25" t="s">
        <v>275</v>
      </c>
      <c r="B13" s="82" t="s">
        <v>426</v>
      </c>
      <c r="C13" s="92"/>
      <c r="D13" s="29" t="s">
        <v>12</v>
      </c>
      <c r="E13" s="306"/>
      <c r="F13" s="201" t="s">
        <v>13</v>
      </c>
      <c r="G13" s="25" t="s">
        <v>289</v>
      </c>
      <c r="H13" s="40">
        <v>270008131</v>
      </c>
      <c r="I13" s="25" t="s">
        <v>64</v>
      </c>
      <c r="J13" s="26" t="s">
        <v>290</v>
      </c>
      <c r="K13" s="27" t="s">
        <v>25</v>
      </c>
      <c r="L13" s="201"/>
      <c r="M13" s="201" t="s">
        <v>60</v>
      </c>
      <c r="N13" s="306">
        <v>30</v>
      </c>
      <c r="O13" s="306">
        <v>230000000</v>
      </c>
      <c r="P13" s="201" t="s">
        <v>283</v>
      </c>
      <c r="Q13" s="92" t="s">
        <v>272</v>
      </c>
      <c r="R13" s="201" t="s">
        <v>234</v>
      </c>
      <c r="S13" s="306">
        <v>230000000</v>
      </c>
      <c r="T13" s="201" t="s">
        <v>284</v>
      </c>
      <c r="U13" s="201" t="s">
        <v>11</v>
      </c>
      <c r="V13" s="92"/>
      <c r="W13" s="28" t="s">
        <v>264</v>
      </c>
      <c r="X13" s="28" t="s">
        <v>285</v>
      </c>
      <c r="Y13" s="306">
        <v>30</v>
      </c>
      <c r="Z13" s="306">
        <v>60</v>
      </c>
      <c r="AA13" s="307">
        <v>10</v>
      </c>
      <c r="AB13" s="201" t="s">
        <v>286</v>
      </c>
      <c r="AC13" s="28" t="s">
        <v>236</v>
      </c>
      <c r="AD13" s="322">
        <v>25852</v>
      </c>
      <c r="AE13" s="322">
        <v>640</v>
      </c>
      <c r="AF13" s="195">
        <f t="shared" si="5"/>
        <v>16545280</v>
      </c>
      <c r="AG13" s="195">
        <f t="shared" si="0"/>
        <v>18530713.600000001</v>
      </c>
      <c r="AH13" s="272">
        <v>22000</v>
      </c>
      <c r="AI13" s="323">
        <v>662.4</v>
      </c>
      <c r="AJ13" s="195">
        <f t="shared" si="6"/>
        <v>14572800</v>
      </c>
      <c r="AK13" s="195">
        <f t="shared" si="1"/>
        <v>16321536.000000002</v>
      </c>
      <c r="AL13" s="272">
        <v>22000</v>
      </c>
      <c r="AM13" s="324">
        <v>685.58</v>
      </c>
      <c r="AN13" s="195">
        <f t="shared" si="7"/>
        <v>15082760</v>
      </c>
      <c r="AO13" s="195">
        <f t="shared" si="2"/>
        <v>16892691.200000003</v>
      </c>
      <c r="AP13" s="272">
        <v>22000</v>
      </c>
      <c r="AQ13" s="324">
        <v>709.57</v>
      </c>
      <c r="AR13" s="195">
        <f t="shared" si="8"/>
        <v>15610540.000000002</v>
      </c>
      <c r="AS13" s="195">
        <f t="shared" si="3"/>
        <v>17483804.800000004</v>
      </c>
      <c r="AT13" s="272">
        <v>22000</v>
      </c>
      <c r="AU13" s="325">
        <v>734.41</v>
      </c>
      <c r="AV13" s="195">
        <f t="shared" si="9"/>
        <v>16157020</v>
      </c>
      <c r="AW13" s="195">
        <f t="shared" si="4"/>
        <v>18095862.400000002</v>
      </c>
      <c r="AX13" s="272">
        <v>113852</v>
      </c>
      <c r="AY13" s="195">
        <v>0</v>
      </c>
      <c r="AZ13" s="195">
        <v>0</v>
      </c>
      <c r="BA13" s="92" t="s">
        <v>245</v>
      </c>
      <c r="BB13" s="201"/>
      <c r="BC13" s="201"/>
      <c r="BD13" s="201"/>
      <c r="BE13" s="201"/>
      <c r="BF13" s="201" t="s">
        <v>292</v>
      </c>
      <c r="BG13" s="201"/>
      <c r="BH13" s="92"/>
      <c r="BI13" s="92"/>
      <c r="BJ13" s="27"/>
      <c r="BK13" s="92"/>
      <c r="BL13" s="87"/>
      <c r="BM13" s="87"/>
    </row>
    <row r="14" spans="1:66" s="334" customFormat="1" ht="12" customHeight="1" x14ac:dyDescent="0.25">
      <c r="A14" s="25" t="s">
        <v>275</v>
      </c>
      <c r="B14" s="326" t="s">
        <v>426</v>
      </c>
      <c r="C14" s="26"/>
      <c r="D14" s="29" t="s">
        <v>669</v>
      </c>
      <c r="E14" s="36"/>
      <c r="F14" s="30" t="s">
        <v>13</v>
      </c>
      <c r="G14" s="25" t="s">
        <v>289</v>
      </c>
      <c r="H14" s="25">
        <v>270008131</v>
      </c>
      <c r="I14" s="25" t="s">
        <v>64</v>
      </c>
      <c r="J14" s="26" t="s">
        <v>290</v>
      </c>
      <c r="K14" s="25" t="s">
        <v>25</v>
      </c>
      <c r="L14" s="30"/>
      <c r="M14" s="30"/>
      <c r="N14" s="36">
        <v>0</v>
      </c>
      <c r="O14" s="36">
        <v>230000000</v>
      </c>
      <c r="P14" s="30" t="s">
        <v>283</v>
      </c>
      <c r="Q14" s="26" t="s">
        <v>484</v>
      </c>
      <c r="R14" s="30" t="s">
        <v>234</v>
      </c>
      <c r="S14" s="36">
        <v>230000000</v>
      </c>
      <c r="T14" s="30" t="s">
        <v>284</v>
      </c>
      <c r="U14" s="30" t="s">
        <v>11</v>
      </c>
      <c r="V14" s="26"/>
      <c r="W14" s="327" t="s">
        <v>478</v>
      </c>
      <c r="X14" s="327" t="s">
        <v>285</v>
      </c>
      <c r="Y14" s="36">
        <v>0</v>
      </c>
      <c r="Z14" s="36">
        <v>90</v>
      </c>
      <c r="AA14" s="308">
        <v>10</v>
      </c>
      <c r="AB14" s="30" t="s">
        <v>286</v>
      </c>
      <c r="AC14" s="327" t="s">
        <v>236</v>
      </c>
      <c r="AD14" s="322">
        <v>24220</v>
      </c>
      <c r="AE14" s="322">
        <v>640</v>
      </c>
      <c r="AF14" s="313">
        <f>AE14*AD14</f>
        <v>15500800</v>
      </c>
      <c r="AG14" s="313">
        <f>AF14*1.12</f>
        <v>17360896</v>
      </c>
      <c r="AH14" s="328">
        <v>22000</v>
      </c>
      <c r="AI14" s="329">
        <v>662.4</v>
      </c>
      <c r="AJ14" s="313">
        <f>AI14*AH14</f>
        <v>14572800</v>
      </c>
      <c r="AK14" s="313">
        <f>AJ14*1.12</f>
        <v>16321536.000000002</v>
      </c>
      <c r="AL14" s="328">
        <v>22000</v>
      </c>
      <c r="AM14" s="330">
        <v>685.58</v>
      </c>
      <c r="AN14" s="313">
        <f>AM14*AL14</f>
        <v>15082760</v>
      </c>
      <c r="AO14" s="313">
        <f>AN14*1.12</f>
        <v>16892691.200000003</v>
      </c>
      <c r="AP14" s="328">
        <v>22000</v>
      </c>
      <c r="AQ14" s="330">
        <v>709.57</v>
      </c>
      <c r="AR14" s="313">
        <f>AQ14*AP14</f>
        <v>15610540.000000002</v>
      </c>
      <c r="AS14" s="313">
        <f>AR14*1.12</f>
        <v>17483804.800000004</v>
      </c>
      <c r="AT14" s="328">
        <v>22000</v>
      </c>
      <c r="AU14" s="331">
        <v>734.41</v>
      </c>
      <c r="AV14" s="313">
        <f>AU14*AT14</f>
        <v>16157020</v>
      </c>
      <c r="AW14" s="313">
        <f>AV14*1.12</f>
        <v>18095862.400000002</v>
      </c>
      <c r="AX14" s="313">
        <f>AD14+AH14+AL14+AP14+AT14</f>
        <v>112220</v>
      </c>
      <c r="AY14" s="313">
        <v>0</v>
      </c>
      <c r="AZ14" s="313">
        <f>AY14*1.12</f>
        <v>0</v>
      </c>
      <c r="BA14" s="26" t="s">
        <v>245</v>
      </c>
      <c r="BB14" s="30"/>
      <c r="BC14" s="30"/>
      <c r="BD14" s="30"/>
      <c r="BE14" s="30"/>
      <c r="BF14" s="30" t="s">
        <v>292</v>
      </c>
      <c r="BG14" s="30"/>
      <c r="BH14" s="26"/>
      <c r="BI14" s="26"/>
      <c r="BJ14" s="25"/>
      <c r="BK14" s="26"/>
      <c r="BL14" s="332"/>
      <c r="BM14" s="332" t="s">
        <v>250</v>
      </c>
      <c r="BN14" s="333" t="s">
        <v>712</v>
      </c>
    </row>
    <row r="15" spans="1:66" s="6" customFormat="1" ht="12" customHeight="1" x14ac:dyDescent="0.2">
      <c r="A15" s="25" t="s">
        <v>275</v>
      </c>
      <c r="B15" s="82" t="s">
        <v>426</v>
      </c>
      <c r="C15" s="92"/>
      <c r="D15" s="87"/>
      <c r="E15" s="306"/>
      <c r="F15" s="201" t="s">
        <v>14</v>
      </c>
      <c r="G15" s="25" t="s">
        <v>293</v>
      </c>
      <c r="H15" s="40">
        <v>270009107</v>
      </c>
      <c r="I15" s="25" t="s">
        <v>64</v>
      </c>
      <c r="J15" s="26" t="s">
        <v>294</v>
      </c>
      <c r="K15" s="27" t="s">
        <v>25</v>
      </c>
      <c r="L15" s="201"/>
      <c r="M15" s="201" t="s">
        <v>60</v>
      </c>
      <c r="N15" s="306">
        <v>30</v>
      </c>
      <c r="O15" s="306">
        <v>230000000</v>
      </c>
      <c r="P15" s="201" t="s">
        <v>283</v>
      </c>
      <c r="Q15" s="92" t="s">
        <v>272</v>
      </c>
      <c r="R15" s="201" t="s">
        <v>234</v>
      </c>
      <c r="S15" s="306">
        <v>230000000</v>
      </c>
      <c r="T15" s="201" t="s">
        <v>284</v>
      </c>
      <c r="U15" s="201" t="s">
        <v>11</v>
      </c>
      <c r="V15" s="92"/>
      <c r="W15" s="28" t="s">
        <v>264</v>
      </c>
      <c r="X15" s="28" t="s">
        <v>285</v>
      </c>
      <c r="Y15" s="306">
        <v>30</v>
      </c>
      <c r="Z15" s="306">
        <v>60</v>
      </c>
      <c r="AA15" s="307">
        <v>10</v>
      </c>
      <c r="AB15" s="201" t="s">
        <v>286</v>
      </c>
      <c r="AC15" s="28" t="s">
        <v>236</v>
      </c>
      <c r="AD15" s="322">
        <v>44251</v>
      </c>
      <c r="AE15" s="322">
        <v>480</v>
      </c>
      <c r="AF15" s="195">
        <f t="shared" si="5"/>
        <v>21240480</v>
      </c>
      <c r="AG15" s="195">
        <f t="shared" si="0"/>
        <v>23789337.600000001</v>
      </c>
      <c r="AH15" s="272">
        <v>35409</v>
      </c>
      <c r="AI15" s="323">
        <v>496.79999999999995</v>
      </c>
      <c r="AJ15" s="195">
        <f t="shared" si="6"/>
        <v>17591191.199999999</v>
      </c>
      <c r="AK15" s="195">
        <f t="shared" si="1"/>
        <v>19702134.144000001</v>
      </c>
      <c r="AL15" s="272">
        <v>35409</v>
      </c>
      <c r="AM15" s="324">
        <v>514.17999999999995</v>
      </c>
      <c r="AN15" s="195">
        <f t="shared" si="7"/>
        <v>18206599.619999997</v>
      </c>
      <c r="AO15" s="195">
        <f t="shared" si="2"/>
        <v>20391391.5744</v>
      </c>
      <c r="AP15" s="272">
        <v>35409</v>
      </c>
      <c r="AQ15" s="324">
        <v>532.17999999999995</v>
      </c>
      <c r="AR15" s="195">
        <f t="shared" si="8"/>
        <v>18843961.619999997</v>
      </c>
      <c r="AS15" s="195">
        <f t="shared" si="3"/>
        <v>21105237.014399998</v>
      </c>
      <c r="AT15" s="272">
        <v>35409</v>
      </c>
      <c r="AU15" s="325">
        <v>550.80999999999995</v>
      </c>
      <c r="AV15" s="195">
        <f t="shared" si="9"/>
        <v>19503631.289999999</v>
      </c>
      <c r="AW15" s="195">
        <f t="shared" si="4"/>
        <v>21844067.044800002</v>
      </c>
      <c r="AX15" s="272">
        <v>185887</v>
      </c>
      <c r="AY15" s="195">
        <v>0</v>
      </c>
      <c r="AZ15" s="195">
        <v>0</v>
      </c>
      <c r="BA15" s="92" t="s">
        <v>245</v>
      </c>
      <c r="BB15" s="92"/>
      <c r="BC15" s="201"/>
      <c r="BD15" s="201"/>
      <c r="BE15" s="92"/>
      <c r="BF15" s="92" t="s">
        <v>295</v>
      </c>
      <c r="BG15" s="201"/>
      <c r="BH15" s="92"/>
      <c r="BI15" s="92"/>
      <c r="BJ15" s="27"/>
      <c r="BK15" s="92"/>
      <c r="BL15" s="87"/>
      <c r="BM15" s="87" t="s">
        <v>250</v>
      </c>
    </row>
    <row r="16" spans="1:66" s="6" customFormat="1" ht="12" customHeight="1" x14ac:dyDescent="0.2">
      <c r="A16" s="25" t="s">
        <v>275</v>
      </c>
      <c r="B16" s="82" t="s">
        <v>426</v>
      </c>
      <c r="C16" s="92"/>
      <c r="D16" s="29" t="s">
        <v>8</v>
      </c>
      <c r="E16" s="306"/>
      <c r="F16" s="201" t="s">
        <v>8</v>
      </c>
      <c r="G16" s="25" t="s">
        <v>296</v>
      </c>
      <c r="H16" s="40">
        <v>270009108</v>
      </c>
      <c r="I16" s="25" t="s">
        <v>65</v>
      </c>
      <c r="J16" s="26" t="s">
        <v>297</v>
      </c>
      <c r="K16" s="27" t="s">
        <v>25</v>
      </c>
      <c r="L16" s="201"/>
      <c r="M16" s="201" t="s">
        <v>60</v>
      </c>
      <c r="N16" s="306">
        <v>30</v>
      </c>
      <c r="O16" s="306">
        <v>230000000</v>
      </c>
      <c r="P16" s="201" t="s">
        <v>283</v>
      </c>
      <c r="Q16" s="92" t="s">
        <v>272</v>
      </c>
      <c r="R16" s="201" t="s">
        <v>234</v>
      </c>
      <c r="S16" s="306">
        <v>230000000</v>
      </c>
      <c r="T16" s="201" t="s">
        <v>284</v>
      </c>
      <c r="U16" s="201" t="s">
        <v>11</v>
      </c>
      <c r="V16" s="92"/>
      <c r="W16" s="28" t="s">
        <v>264</v>
      </c>
      <c r="X16" s="28" t="s">
        <v>285</v>
      </c>
      <c r="Y16" s="306">
        <v>30</v>
      </c>
      <c r="Z16" s="306">
        <v>60</v>
      </c>
      <c r="AA16" s="307">
        <v>10</v>
      </c>
      <c r="AB16" s="201" t="s">
        <v>286</v>
      </c>
      <c r="AC16" s="28" t="s">
        <v>236</v>
      </c>
      <c r="AD16" s="322">
        <v>2467</v>
      </c>
      <c r="AE16" s="322">
        <v>2000</v>
      </c>
      <c r="AF16" s="195">
        <f t="shared" si="5"/>
        <v>4934000</v>
      </c>
      <c r="AG16" s="195">
        <f t="shared" si="0"/>
        <v>5526080.0000000009</v>
      </c>
      <c r="AH16" s="272">
        <v>2286</v>
      </c>
      <c r="AI16" s="323">
        <v>2070</v>
      </c>
      <c r="AJ16" s="195">
        <f t="shared" si="6"/>
        <v>4732020</v>
      </c>
      <c r="AK16" s="195">
        <f t="shared" si="1"/>
        <v>5299862.4000000004</v>
      </c>
      <c r="AL16" s="272">
        <v>2286</v>
      </c>
      <c r="AM16" s="324">
        <v>2142.4499999999998</v>
      </c>
      <c r="AN16" s="195">
        <f t="shared" si="7"/>
        <v>4897640.6999999993</v>
      </c>
      <c r="AO16" s="195">
        <f t="shared" si="2"/>
        <v>5485357.5839999998</v>
      </c>
      <c r="AP16" s="272">
        <v>2286</v>
      </c>
      <c r="AQ16" s="324">
        <v>2217.4299999999998</v>
      </c>
      <c r="AR16" s="195">
        <f t="shared" si="8"/>
        <v>5069044.9799999995</v>
      </c>
      <c r="AS16" s="195">
        <f t="shared" si="3"/>
        <v>5677330.3776000002</v>
      </c>
      <c r="AT16" s="272">
        <v>2286</v>
      </c>
      <c r="AU16" s="325">
        <v>2295.04</v>
      </c>
      <c r="AV16" s="195">
        <f t="shared" si="9"/>
        <v>5246461.4399999995</v>
      </c>
      <c r="AW16" s="195">
        <f t="shared" si="4"/>
        <v>5876036.8128000004</v>
      </c>
      <c r="AX16" s="272">
        <v>11611</v>
      </c>
      <c r="AY16" s="195">
        <v>0</v>
      </c>
      <c r="AZ16" s="195">
        <v>0</v>
      </c>
      <c r="BA16" s="92" t="s">
        <v>245</v>
      </c>
      <c r="BB16" s="92"/>
      <c r="BC16" s="201"/>
      <c r="BD16" s="201"/>
      <c r="BE16" s="92"/>
      <c r="BF16" s="92" t="s">
        <v>298</v>
      </c>
      <c r="BG16" s="201"/>
      <c r="BH16" s="92"/>
      <c r="BI16" s="92"/>
      <c r="BJ16" s="27"/>
      <c r="BK16" s="92"/>
      <c r="BL16" s="87"/>
      <c r="BM16" s="87"/>
    </row>
    <row r="17" spans="1:66" s="57" customFormat="1" ht="12" customHeight="1" x14ac:dyDescent="0.25">
      <c r="A17" s="27" t="s">
        <v>275</v>
      </c>
      <c r="B17" s="335" t="s">
        <v>426</v>
      </c>
      <c r="C17" s="92"/>
      <c r="D17" s="35" t="s">
        <v>670</v>
      </c>
      <c r="E17" s="306"/>
      <c r="F17" s="201" t="s">
        <v>8</v>
      </c>
      <c r="G17" s="27" t="s">
        <v>296</v>
      </c>
      <c r="H17" s="27">
        <v>270009108</v>
      </c>
      <c r="I17" s="27" t="s">
        <v>65</v>
      </c>
      <c r="J17" s="92" t="s">
        <v>297</v>
      </c>
      <c r="K17" s="27" t="s">
        <v>25</v>
      </c>
      <c r="L17" s="201"/>
      <c r="M17" s="201"/>
      <c r="N17" s="306">
        <v>0</v>
      </c>
      <c r="O17" s="306">
        <v>230000000</v>
      </c>
      <c r="P17" s="201" t="s">
        <v>283</v>
      </c>
      <c r="Q17" s="92" t="s">
        <v>484</v>
      </c>
      <c r="R17" s="201" t="s">
        <v>234</v>
      </c>
      <c r="S17" s="306">
        <v>230000000</v>
      </c>
      <c r="T17" s="201" t="s">
        <v>284</v>
      </c>
      <c r="U17" s="201" t="s">
        <v>11</v>
      </c>
      <c r="V17" s="92"/>
      <c r="W17" s="336" t="s">
        <v>478</v>
      </c>
      <c r="X17" s="336" t="s">
        <v>285</v>
      </c>
      <c r="Y17" s="306">
        <v>0</v>
      </c>
      <c r="Z17" s="306">
        <v>90</v>
      </c>
      <c r="AA17" s="307">
        <v>10</v>
      </c>
      <c r="AB17" s="201" t="s">
        <v>286</v>
      </c>
      <c r="AC17" s="336" t="s">
        <v>236</v>
      </c>
      <c r="AD17" s="337">
        <v>2685</v>
      </c>
      <c r="AE17" s="337">
        <v>2300</v>
      </c>
      <c r="AF17" s="195">
        <f>AE17*AD17</f>
        <v>6175500</v>
      </c>
      <c r="AG17" s="195">
        <f>AF17*1.12</f>
        <v>6916560.0000000009</v>
      </c>
      <c r="AH17" s="272">
        <v>2286</v>
      </c>
      <c r="AI17" s="338">
        <v>2070</v>
      </c>
      <c r="AJ17" s="195">
        <f>AI17*AH17</f>
        <v>4732020</v>
      </c>
      <c r="AK17" s="195">
        <f>AJ17*1.12</f>
        <v>5299862.4000000004</v>
      </c>
      <c r="AL17" s="272">
        <v>2286</v>
      </c>
      <c r="AM17" s="324">
        <v>2142.4499999999998</v>
      </c>
      <c r="AN17" s="195">
        <f>AM17*AL17</f>
        <v>4897640.6999999993</v>
      </c>
      <c r="AO17" s="195">
        <f>AN17*1.12</f>
        <v>5485357.5839999998</v>
      </c>
      <c r="AP17" s="272">
        <v>2286</v>
      </c>
      <c r="AQ17" s="324">
        <v>2217.4299999999998</v>
      </c>
      <c r="AR17" s="195">
        <f>AQ17*AP17</f>
        <v>5069044.9799999995</v>
      </c>
      <c r="AS17" s="195">
        <f>AR17*1.12</f>
        <v>5677330.3776000002</v>
      </c>
      <c r="AT17" s="272">
        <v>2286</v>
      </c>
      <c r="AU17" s="325">
        <v>2295.04</v>
      </c>
      <c r="AV17" s="195">
        <f>AU17*AT17</f>
        <v>5246461.4399999995</v>
      </c>
      <c r="AW17" s="195">
        <f>AV17*1.12</f>
        <v>5876036.8128000004</v>
      </c>
      <c r="AX17" s="195">
        <f>AD17+AH17+AL17+AP17+AT17</f>
        <v>11829</v>
      </c>
      <c r="AY17" s="195">
        <v>0</v>
      </c>
      <c r="AZ17" s="195">
        <v>0</v>
      </c>
      <c r="BA17" s="92" t="s">
        <v>245</v>
      </c>
      <c r="BB17" s="92"/>
      <c r="BC17" s="201"/>
      <c r="BD17" s="201"/>
      <c r="BE17" s="92"/>
      <c r="BF17" s="92" t="s">
        <v>298</v>
      </c>
      <c r="BG17" s="201"/>
      <c r="BH17" s="92"/>
      <c r="BI17" s="92"/>
      <c r="BJ17" s="27"/>
      <c r="BK17" s="92"/>
      <c r="BL17" s="87"/>
      <c r="BM17" s="87" t="s">
        <v>250</v>
      </c>
      <c r="BN17" s="57" t="s">
        <v>712</v>
      </c>
    </row>
    <row r="18" spans="1:66" s="6" customFormat="1" ht="12" customHeight="1" x14ac:dyDescent="0.2">
      <c r="A18" s="25" t="s">
        <v>275</v>
      </c>
      <c r="B18" s="82" t="s">
        <v>426</v>
      </c>
      <c r="C18" s="92"/>
      <c r="D18" s="87"/>
      <c r="E18" s="306"/>
      <c r="F18" s="201" t="s">
        <v>17</v>
      </c>
      <c r="G18" s="25" t="s">
        <v>299</v>
      </c>
      <c r="H18" s="40">
        <v>270009109</v>
      </c>
      <c r="I18" s="25" t="s">
        <v>64</v>
      </c>
      <c r="J18" s="26" t="s">
        <v>300</v>
      </c>
      <c r="K18" s="27" t="s">
        <v>25</v>
      </c>
      <c r="L18" s="201"/>
      <c r="M18" s="201" t="s">
        <v>60</v>
      </c>
      <c r="N18" s="306">
        <v>30</v>
      </c>
      <c r="O18" s="306">
        <v>230000000</v>
      </c>
      <c r="P18" s="201" t="s">
        <v>283</v>
      </c>
      <c r="Q18" s="92" t="s">
        <v>272</v>
      </c>
      <c r="R18" s="201" t="s">
        <v>234</v>
      </c>
      <c r="S18" s="306">
        <v>230000000</v>
      </c>
      <c r="T18" s="201" t="s">
        <v>284</v>
      </c>
      <c r="U18" s="201" t="s">
        <v>11</v>
      </c>
      <c r="V18" s="92"/>
      <c r="W18" s="28" t="s">
        <v>264</v>
      </c>
      <c r="X18" s="28" t="s">
        <v>285</v>
      </c>
      <c r="Y18" s="306">
        <v>30</v>
      </c>
      <c r="Z18" s="306">
        <v>60</v>
      </c>
      <c r="AA18" s="307">
        <v>10</v>
      </c>
      <c r="AB18" s="201" t="s">
        <v>286</v>
      </c>
      <c r="AC18" s="28" t="s">
        <v>236</v>
      </c>
      <c r="AD18" s="322">
        <v>10939</v>
      </c>
      <c r="AE18" s="322">
        <v>1350</v>
      </c>
      <c r="AF18" s="195">
        <f t="shared" si="5"/>
        <v>14767650</v>
      </c>
      <c r="AG18" s="195">
        <f t="shared" si="0"/>
        <v>16539768.000000002</v>
      </c>
      <c r="AH18" s="272">
        <v>9339</v>
      </c>
      <c r="AI18" s="323">
        <v>1397.25</v>
      </c>
      <c r="AJ18" s="195">
        <f t="shared" si="6"/>
        <v>13048917.75</v>
      </c>
      <c r="AK18" s="195">
        <f t="shared" si="1"/>
        <v>14614787.880000001</v>
      </c>
      <c r="AL18" s="272">
        <v>9339</v>
      </c>
      <c r="AM18" s="324">
        <v>1446.15</v>
      </c>
      <c r="AN18" s="195">
        <f t="shared" si="7"/>
        <v>13505594.850000001</v>
      </c>
      <c r="AO18" s="195">
        <f t="shared" si="2"/>
        <v>15126266.232000003</v>
      </c>
      <c r="AP18" s="272">
        <v>9339</v>
      </c>
      <c r="AQ18" s="324">
        <v>1496.76</v>
      </c>
      <c r="AR18" s="195">
        <f t="shared" si="8"/>
        <v>13978241.640000001</v>
      </c>
      <c r="AS18" s="195">
        <f t="shared" si="3"/>
        <v>15655630.636800002</v>
      </c>
      <c r="AT18" s="272">
        <v>9339</v>
      </c>
      <c r="AU18" s="325">
        <v>1549.15</v>
      </c>
      <c r="AV18" s="195">
        <f t="shared" si="9"/>
        <v>14467511.850000001</v>
      </c>
      <c r="AW18" s="195">
        <f t="shared" si="4"/>
        <v>16203613.272000004</v>
      </c>
      <c r="AX18" s="272">
        <v>48295</v>
      </c>
      <c r="AY18" s="195">
        <v>0</v>
      </c>
      <c r="AZ18" s="195">
        <v>0</v>
      </c>
      <c r="BA18" s="92" t="s">
        <v>245</v>
      </c>
      <c r="BB18" s="92"/>
      <c r="BC18" s="201"/>
      <c r="BD18" s="201"/>
      <c r="BE18" s="92"/>
      <c r="BF18" s="92" t="s">
        <v>301</v>
      </c>
      <c r="BG18" s="201"/>
      <c r="BH18" s="92"/>
      <c r="BI18" s="92"/>
      <c r="BJ18" s="27"/>
      <c r="BK18" s="92"/>
      <c r="BL18" s="87"/>
      <c r="BM18" s="87" t="s">
        <v>250</v>
      </c>
    </row>
    <row r="19" spans="1:66" s="6" customFormat="1" ht="12" customHeight="1" x14ac:dyDescent="0.2">
      <c r="A19" s="92" t="s">
        <v>302</v>
      </c>
      <c r="B19" s="82" t="s">
        <v>426</v>
      </c>
      <c r="C19" s="92"/>
      <c r="D19" s="87"/>
      <c r="E19" s="306"/>
      <c r="F19" s="201" t="s">
        <v>29</v>
      </c>
      <c r="G19" s="201" t="s">
        <v>303</v>
      </c>
      <c r="H19" s="39">
        <v>220016064</v>
      </c>
      <c r="I19" s="201" t="s">
        <v>304</v>
      </c>
      <c r="J19" s="201" t="s">
        <v>305</v>
      </c>
      <c r="K19" s="201" t="s">
        <v>25</v>
      </c>
      <c r="L19" s="201"/>
      <c r="M19" s="201" t="s">
        <v>60</v>
      </c>
      <c r="N19" s="306">
        <v>30</v>
      </c>
      <c r="O19" s="306">
        <v>230000000</v>
      </c>
      <c r="P19" s="201" t="s">
        <v>283</v>
      </c>
      <c r="Q19" s="92" t="s">
        <v>272</v>
      </c>
      <c r="R19" s="201" t="s">
        <v>234</v>
      </c>
      <c r="S19" s="306">
        <v>230000000</v>
      </c>
      <c r="T19" s="201" t="s">
        <v>284</v>
      </c>
      <c r="U19" s="201" t="s">
        <v>11</v>
      </c>
      <c r="V19" s="92"/>
      <c r="W19" s="28" t="s">
        <v>264</v>
      </c>
      <c r="X19" s="28" t="s">
        <v>285</v>
      </c>
      <c r="Y19" s="306">
        <v>30</v>
      </c>
      <c r="Z19" s="306">
        <v>60</v>
      </c>
      <c r="AA19" s="307">
        <v>10</v>
      </c>
      <c r="AB19" s="201" t="s">
        <v>286</v>
      </c>
      <c r="AC19" s="28" t="s">
        <v>236</v>
      </c>
      <c r="AD19" s="272">
        <v>85</v>
      </c>
      <c r="AE19" s="195">
        <v>17686.830000000002</v>
      </c>
      <c r="AF19" s="195">
        <f t="shared" si="5"/>
        <v>1503380.55</v>
      </c>
      <c r="AG19" s="195">
        <f t="shared" si="0"/>
        <v>1683786.2160000002</v>
      </c>
      <c r="AH19" s="272">
        <v>230</v>
      </c>
      <c r="AI19" s="338">
        <v>17686.830000000002</v>
      </c>
      <c r="AJ19" s="195">
        <f t="shared" si="6"/>
        <v>4067970.9000000004</v>
      </c>
      <c r="AK19" s="195">
        <f t="shared" si="1"/>
        <v>4556127.4080000008</v>
      </c>
      <c r="AL19" s="272">
        <v>230</v>
      </c>
      <c r="AM19" s="324">
        <v>17686.830000000002</v>
      </c>
      <c r="AN19" s="195">
        <f t="shared" si="7"/>
        <v>4067970.9000000004</v>
      </c>
      <c r="AO19" s="195">
        <f t="shared" si="2"/>
        <v>4556127.4080000008</v>
      </c>
      <c r="AP19" s="272">
        <v>230</v>
      </c>
      <c r="AQ19" s="324">
        <v>17686.830000000002</v>
      </c>
      <c r="AR19" s="195">
        <f t="shared" si="8"/>
        <v>4067970.9000000004</v>
      </c>
      <c r="AS19" s="195">
        <f t="shared" si="3"/>
        <v>4556127.4080000008</v>
      </c>
      <c r="AT19" s="272">
        <v>230</v>
      </c>
      <c r="AU19" s="325">
        <v>17686.830000000002</v>
      </c>
      <c r="AV19" s="195">
        <f t="shared" si="9"/>
        <v>4067970.9000000004</v>
      </c>
      <c r="AW19" s="195">
        <f t="shared" si="4"/>
        <v>4556127.4080000008</v>
      </c>
      <c r="AX19" s="272">
        <v>1005</v>
      </c>
      <c r="AY19" s="195">
        <v>0</v>
      </c>
      <c r="AZ19" s="195">
        <v>0</v>
      </c>
      <c r="BA19" s="92" t="s">
        <v>245</v>
      </c>
      <c r="BB19" s="92"/>
      <c r="BC19" s="201"/>
      <c r="BD19" s="201"/>
      <c r="BE19" s="92"/>
      <c r="BF19" s="92" t="s">
        <v>306</v>
      </c>
      <c r="BG19" s="201"/>
      <c r="BH19" s="92"/>
      <c r="BI19" s="92"/>
      <c r="BJ19" s="27"/>
      <c r="BK19" s="92"/>
      <c r="BL19" s="87"/>
      <c r="BM19" s="87" t="s">
        <v>250</v>
      </c>
    </row>
    <row r="20" spans="1:66" s="6" customFormat="1" ht="12" customHeight="1" x14ac:dyDescent="0.2">
      <c r="A20" s="92" t="s">
        <v>302</v>
      </c>
      <c r="B20" s="82" t="s">
        <v>426</v>
      </c>
      <c r="C20" s="92"/>
      <c r="D20" s="87"/>
      <c r="E20" s="306"/>
      <c r="F20" s="201" t="s">
        <v>31</v>
      </c>
      <c r="G20" s="201" t="s">
        <v>307</v>
      </c>
      <c r="H20" s="39">
        <v>220016074</v>
      </c>
      <c r="I20" s="201" t="s">
        <v>308</v>
      </c>
      <c r="J20" s="201" t="s">
        <v>309</v>
      </c>
      <c r="K20" s="201" t="s">
        <v>25</v>
      </c>
      <c r="L20" s="201"/>
      <c r="M20" s="201" t="s">
        <v>60</v>
      </c>
      <c r="N20" s="306">
        <v>30</v>
      </c>
      <c r="O20" s="306">
        <v>230000000</v>
      </c>
      <c r="P20" s="201" t="s">
        <v>283</v>
      </c>
      <c r="Q20" s="92" t="s">
        <v>272</v>
      </c>
      <c r="R20" s="201" t="s">
        <v>234</v>
      </c>
      <c r="S20" s="306">
        <v>230000000</v>
      </c>
      <c r="T20" s="201" t="s">
        <v>284</v>
      </c>
      <c r="U20" s="201" t="s">
        <v>11</v>
      </c>
      <c r="V20" s="92"/>
      <c r="W20" s="28" t="s">
        <v>264</v>
      </c>
      <c r="X20" s="28" t="s">
        <v>285</v>
      </c>
      <c r="Y20" s="306">
        <v>30</v>
      </c>
      <c r="Z20" s="306">
        <v>60</v>
      </c>
      <c r="AA20" s="307">
        <v>10</v>
      </c>
      <c r="AB20" s="201" t="s">
        <v>286</v>
      </c>
      <c r="AC20" s="28" t="s">
        <v>236</v>
      </c>
      <c r="AD20" s="272">
        <v>27</v>
      </c>
      <c r="AE20" s="195">
        <v>388293.15</v>
      </c>
      <c r="AF20" s="195">
        <f t="shared" si="5"/>
        <v>10483915.050000001</v>
      </c>
      <c r="AG20" s="195">
        <f t="shared" si="0"/>
        <v>11741984.856000002</v>
      </c>
      <c r="AH20" s="272">
        <v>28</v>
      </c>
      <c r="AI20" s="338">
        <v>388293.15</v>
      </c>
      <c r="AJ20" s="195">
        <f t="shared" si="6"/>
        <v>10872208.200000001</v>
      </c>
      <c r="AK20" s="195">
        <f t="shared" si="1"/>
        <v>12176873.184000002</v>
      </c>
      <c r="AL20" s="272">
        <v>28</v>
      </c>
      <c r="AM20" s="324">
        <v>388293.15</v>
      </c>
      <c r="AN20" s="195">
        <f t="shared" si="7"/>
        <v>10872208.200000001</v>
      </c>
      <c r="AO20" s="195">
        <f t="shared" si="2"/>
        <v>12176873.184000002</v>
      </c>
      <c r="AP20" s="272">
        <v>28</v>
      </c>
      <c r="AQ20" s="324">
        <v>388293.15</v>
      </c>
      <c r="AR20" s="195">
        <f t="shared" si="8"/>
        <v>10872208.200000001</v>
      </c>
      <c r="AS20" s="195">
        <f t="shared" si="3"/>
        <v>12176873.184000002</v>
      </c>
      <c r="AT20" s="272">
        <v>28</v>
      </c>
      <c r="AU20" s="325">
        <v>388293.15</v>
      </c>
      <c r="AV20" s="195">
        <f t="shared" si="9"/>
        <v>10872208.200000001</v>
      </c>
      <c r="AW20" s="195">
        <f t="shared" si="4"/>
        <v>12176873.184000002</v>
      </c>
      <c r="AX20" s="272">
        <v>139</v>
      </c>
      <c r="AY20" s="195">
        <v>0</v>
      </c>
      <c r="AZ20" s="195">
        <v>0</v>
      </c>
      <c r="BA20" s="92" t="s">
        <v>245</v>
      </c>
      <c r="BB20" s="92"/>
      <c r="BC20" s="201"/>
      <c r="BD20" s="201"/>
      <c r="BE20" s="92"/>
      <c r="BF20" s="92" t="s">
        <v>310</v>
      </c>
      <c r="BG20" s="201"/>
      <c r="BH20" s="92"/>
      <c r="BI20" s="92"/>
      <c r="BJ20" s="27"/>
      <c r="BK20" s="92"/>
      <c r="BL20" s="87"/>
      <c r="BM20" s="87"/>
    </row>
    <row r="21" spans="1:66" s="6" customFormat="1" ht="11.25" customHeight="1" x14ac:dyDescent="0.2">
      <c r="A21" s="92" t="s">
        <v>302</v>
      </c>
      <c r="B21" s="82" t="s">
        <v>426</v>
      </c>
      <c r="C21" s="87"/>
      <c r="D21" s="29" t="s">
        <v>54</v>
      </c>
      <c r="F21" s="306" t="s">
        <v>32</v>
      </c>
      <c r="G21" s="201" t="s">
        <v>307</v>
      </c>
      <c r="H21" s="306">
        <v>220016074</v>
      </c>
      <c r="I21" s="201" t="s">
        <v>308</v>
      </c>
      <c r="J21" s="30" t="s">
        <v>309</v>
      </c>
      <c r="K21" s="201" t="s">
        <v>25</v>
      </c>
      <c r="L21" s="201"/>
      <c r="M21" s="201" t="s">
        <v>60</v>
      </c>
      <c r="N21" s="92" t="s">
        <v>210</v>
      </c>
      <c r="O21" s="92" t="s">
        <v>232</v>
      </c>
      <c r="P21" s="201" t="s">
        <v>283</v>
      </c>
      <c r="Q21" s="339" t="s">
        <v>434</v>
      </c>
      <c r="R21" s="201" t="s">
        <v>234</v>
      </c>
      <c r="S21" s="92" t="s">
        <v>232</v>
      </c>
      <c r="T21" s="201" t="s">
        <v>284</v>
      </c>
      <c r="U21" s="201" t="s">
        <v>11</v>
      </c>
      <c r="V21" s="92"/>
      <c r="W21" s="201">
        <v>1.2019</v>
      </c>
      <c r="X21" s="92" t="s">
        <v>285</v>
      </c>
      <c r="Y21" s="92" t="s">
        <v>435</v>
      </c>
      <c r="Z21" s="92" t="s">
        <v>436</v>
      </c>
      <c r="AA21" s="309">
        <v>10</v>
      </c>
      <c r="AB21" s="201" t="s">
        <v>286</v>
      </c>
      <c r="AC21" s="201"/>
      <c r="AD21" s="272">
        <v>27</v>
      </c>
      <c r="AE21" s="195">
        <v>388293.15</v>
      </c>
      <c r="AF21" s="314">
        <f t="shared" ref="AF21" si="10">AD21*AE21</f>
        <v>10483915.050000001</v>
      </c>
      <c r="AG21" s="195">
        <f t="shared" si="0"/>
        <v>11741984.856000002</v>
      </c>
      <c r="AH21" s="272">
        <v>28</v>
      </c>
      <c r="AI21" s="195">
        <v>388293.15</v>
      </c>
      <c r="AJ21" s="195">
        <f t="shared" ref="AJ21" si="11">AH21*AI21</f>
        <v>10872208.200000001</v>
      </c>
      <c r="AK21" s="195">
        <f t="shared" si="1"/>
        <v>12176873.184000002</v>
      </c>
      <c r="AL21" s="272">
        <v>28</v>
      </c>
      <c r="AM21" s="195">
        <v>388293.15</v>
      </c>
      <c r="AN21" s="195">
        <f t="shared" ref="AN21" si="12">AL21*AM21</f>
        <v>10872208.200000001</v>
      </c>
      <c r="AO21" s="195">
        <f t="shared" si="2"/>
        <v>12176873.184000002</v>
      </c>
      <c r="AP21" s="272">
        <v>28</v>
      </c>
      <c r="AQ21" s="195">
        <v>388293.15</v>
      </c>
      <c r="AR21" s="195">
        <f t="shared" ref="AR21" si="13">AP21*AQ21</f>
        <v>10872208.200000001</v>
      </c>
      <c r="AS21" s="195">
        <f t="shared" si="3"/>
        <v>12176873.184000002</v>
      </c>
      <c r="AT21" s="272">
        <v>28</v>
      </c>
      <c r="AU21" s="195">
        <v>388293.15</v>
      </c>
      <c r="AV21" s="195">
        <f t="shared" ref="AV21" si="14">AT21*AU21</f>
        <v>10872208.200000001</v>
      </c>
      <c r="AW21" s="195">
        <f t="shared" si="4"/>
        <v>12176873.184000002</v>
      </c>
      <c r="AX21" s="272">
        <f t="shared" ref="AX21:AX22" si="15">AT21+AP21+AL21+AH21+AD21</f>
        <v>139</v>
      </c>
      <c r="AY21" s="195">
        <v>0</v>
      </c>
      <c r="AZ21" s="195">
        <v>0</v>
      </c>
      <c r="BA21" s="92" t="s">
        <v>245</v>
      </c>
      <c r="BB21" s="217"/>
      <c r="BC21" s="340"/>
      <c r="BD21" s="217"/>
      <c r="BE21" s="217"/>
      <c r="BF21" s="92" t="s">
        <v>310</v>
      </c>
      <c r="BG21" s="201"/>
      <c r="BH21" s="201"/>
      <c r="BI21" s="201"/>
      <c r="BJ21" s="201"/>
      <c r="BK21" s="201"/>
      <c r="BL21" s="201"/>
      <c r="BM21" s="92" t="s">
        <v>73</v>
      </c>
    </row>
    <row r="22" spans="1:66" s="6" customFormat="1" ht="13.15" customHeight="1" x14ac:dyDescent="0.2">
      <c r="A22" s="92" t="s">
        <v>302</v>
      </c>
      <c r="B22" s="27" t="s">
        <v>442</v>
      </c>
      <c r="C22" s="27" t="s">
        <v>511</v>
      </c>
      <c r="D22" s="306" t="s">
        <v>512</v>
      </c>
      <c r="E22" s="201"/>
      <c r="F22" s="306"/>
      <c r="G22" s="201" t="s">
        <v>307</v>
      </c>
      <c r="H22" s="306">
        <v>220016074</v>
      </c>
      <c r="I22" s="201" t="s">
        <v>308</v>
      </c>
      <c r="J22" s="30" t="s">
        <v>309</v>
      </c>
      <c r="K22" s="201" t="s">
        <v>25</v>
      </c>
      <c r="L22" s="201"/>
      <c r="M22" s="201" t="s">
        <v>60</v>
      </c>
      <c r="N22" s="92" t="s">
        <v>210</v>
      </c>
      <c r="O22" s="92" t="s">
        <v>232</v>
      </c>
      <c r="P22" s="201" t="s">
        <v>283</v>
      </c>
      <c r="Q22" s="339" t="s">
        <v>510</v>
      </c>
      <c r="R22" s="201" t="s">
        <v>234</v>
      </c>
      <c r="S22" s="92" t="s">
        <v>232</v>
      </c>
      <c r="T22" s="201" t="s">
        <v>284</v>
      </c>
      <c r="U22" s="201" t="s">
        <v>11</v>
      </c>
      <c r="V22" s="92"/>
      <c r="W22" s="268" t="s">
        <v>478</v>
      </c>
      <c r="X22" s="92" t="s">
        <v>285</v>
      </c>
      <c r="Y22" s="268">
        <v>30</v>
      </c>
      <c r="Z22" s="268" t="s">
        <v>243</v>
      </c>
      <c r="AA22" s="268">
        <v>10</v>
      </c>
      <c r="AB22" s="201" t="s">
        <v>286</v>
      </c>
      <c r="AC22" s="201"/>
      <c r="AD22" s="272">
        <v>30</v>
      </c>
      <c r="AE22" s="195">
        <v>388293.15</v>
      </c>
      <c r="AF22" s="195">
        <f>AD22*AE22</f>
        <v>11648794.5</v>
      </c>
      <c r="AG22" s="195">
        <f t="shared" si="0"/>
        <v>13046649.840000002</v>
      </c>
      <c r="AH22" s="272">
        <v>28</v>
      </c>
      <c r="AI22" s="195">
        <v>388293.15</v>
      </c>
      <c r="AJ22" s="195">
        <f>AH22*AI22</f>
        <v>10872208.200000001</v>
      </c>
      <c r="AK22" s="195">
        <f t="shared" si="1"/>
        <v>12176873.184000002</v>
      </c>
      <c r="AL22" s="272">
        <v>28</v>
      </c>
      <c r="AM22" s="195">
        <v>388293.15</v>
      </c>
      <c r="AN22" s="195">
        <f>AL22*AM22</f>
        <v>10872208.200000001</v>
      </c>
      <c r="AO22" s="195">
        <f t="shared" si="2"/>
        <v>12176873.184000002</v>
      </c>
      <c r="AP22" s="272">
        <v>28</v>
      </c>
      <c r="AQ22" s="195">
        <v>388293.15</v>
      </c>
      <c r="AR22" s="195">
        <f>AP22*AQ22</f>
        <v>10872208.200000001</v>
      </c>
      <c r="AS22" s="195">
        <f t="shared" si="3"/>
        <v>12176873.184000002</v>
      </c>
      <c r="AT22" s="272">
        <v>28</v>
      </c>
      <c r="AU22" s="195">
        <v>388293.15</v>
      </c>
      <c r="AV22" s="195">
        <f>AT22*AU22</f>
        <v>10872208.200000001</v>
      </c>
      <c r="AW22" s="195">
        <f t="shared" si="4"/>
        <v>12176873.184000002</v>
      </c>
      <c r="AX22" s="341">
        <f t="shared" si="15"/>
        <v>142</v>
      </c>
      <c r="AY22" s="195">
        <f>AF22+AJ22+AN22+AR22+AV22</f>
        <v>55137627.300000012</v>
      </c>
      <c r="AZ22" s="195">
        <f t="shared" ref="AZ22" si="16">AY22*1.12</f>
        <v>61754142.57600002</v>
      </c>
      <c r="BA22" s="92" t="s">
        <v>245</v>
      </c>
      <c r="BB22" s="217"/>
      <c r="BC22" s="340"/>
      <c r="BD22" s="217"/>
      <c r="BE22" s="217"/>
      <c r="BF22" s="92" t="s">
        <v>310</v>
      </c>
      <c r="BG22" s="201"/>
      <c r="BH22" s="201"/>
      <c r="BI22" s="201"/>
      <c r="BJ22" s="92" t="s">
        <v>73</v>
      </c>
      <c r="BK22" s="92" t="s">
        <v>73</v>
      </c>
      <c r="BL22" s="27"/>
    </row>
    <row r="23" spans="1:66" ht="13.15" customHeight="1" x14ac:dyDescent="0.2">
      <c r="A23" s="92" t="s">
        <v>302</v>
      </c>
      <c r="B23" s="82" t="s">
        <v>426</v>
      </c>
      <c r="C23" s="27"/>
      <c r="D23" s="27"/>
      <c r="E23" s="27"/>
      <c r="F23" s="27" t="s">
        <v>33</v>
      </c>
      <c r="G23" s="201" t="s">
        <v>307</v>
      </c>
      <c r="H23" s="39">
        <v>220016650</v>
      </c>
      <c r="I23" s="201" t="s">
        <v>308</v>
      </c>
      <c r="J23" s="201" t="s">
        <v>309</v>
      </c>
      <c r="K23" s="201" t="s">
        <v>25</v>
      </c>
      <c r="L23" s="201"/>
      <c r="M23" s="201" t="s">
        <v>60</v>
      </c>
      <c r="N23" s="306">
        <v>30</v>
      </c>
      <c r="O23" s="306">
        <v>230000000</v>
      </c>
      <c r="P23" s="201" t="s">
        <v>283</v>
      </c>
      <c r="Q23" s="92" t="s">
        <v>272</v>
      </c>
      <c r="R23" s="201" t="s">
        <v>234</v>
      </c>
      <c r="S23" s="306">
        <v>230000000</v>
      </c>
      <c r="T23" s="201" t="s">
        <v>284</v>
      </c>
      <c r="U23" s="201" t="s">
        <v>11</v>
      </c>
      <c r="V23" s="92"/>
      <c r="W23" s="28" t="s">
        <v>264</v>
      </c>
      <c r="X23" s="28" t="s">
        <v>285</v>
      </c>
      <c r="Y23" s="306">
        <v>30</v>
      </c>
      <c r="Z23" s="306">
        <v>60</v>
      </c>
      <c r="AA23" s="307">
        <v>10</v>
      </c>
      <c r="AB23" s="201" t="s">
        <v>286</v>
      </c>
      <c r="AC23" s="28" t="s">
        <v>236</v>
      </c>
      <c r="AD23" s="272">
        <v>30</v>
      </c>
      <c r="AE23" s="195">
        <v>403820</v>
      </c>
      <c r="AF23" s="195">
        <f t="shared" si="5"/>
        <v>12114600</v>
      </c>
      <c r="AG23" s="195">
        <f t="shared" si="0"/>
        <v>13568352.000000002</v>
      </c>
      <c r="AH23" s="272">
        <v>77</v>
      </c>
      <c r="AI23" s="338">
        <v>403820</v>
      </c>
      <c r="AJ23" s="195">
        <f t="shared" si="6"/>
        <v>31094140</v>
      </c>
      <c r="AK23" s="195">
        <f t="shared" si="1"/>
        <v>34825436.800000004</v>
      </c>
      <c r="AL23" s="272">
        <v>77</v>
      </c>
      <c r="AM23" s="324">
        <v>403820</v>
      </c>
      <c r="AN23" s="195">
        <f t="shared" si="7"/>
        <v>31094140</v>
      </c>
      <c r="AO23" s="195">
        <f t="shared" si="2"/>
        <v>34825436.800000004</v>
      </c>
      <c r="AP23" s="272">
        <v>77</v>
      </c>
      <c r="AQ23" s="324">
        <v>403820</v>
      </c>
      <c r="AR23" s="195">
        <f t="shared" si="8"/>
        <v>31094140</v>
      </c>
      <c r="AS23" s="195">
        <f t="shared" si="3"/>
        <v>34825436.800000004</v>
      </c>
      <c r="AT23" s="272">
        <v>77</v>
      </c>
      <c r="AU23" s="325">
        <v>403820</v>
      </c>
      <c r="AV23" s="195">
        <f t="shared" si="9"/>
        <v>31094140</v>
      </c>
      <c r="AW23" s="195">
        <f t="shared" si="4"/>
        <v>34825436.800000004</v>
      </c>
      <c r="AX23" s="272">
        <v>338</v>
      </c>
      <c r="AY23" s="195">
        <v>0</v>
      </c>
      <c r="AZ23" s="195">
        <v>0</v>
      </c>
      <c r="BA23" s="92" t="s">
        <v>245</v>
      </c>
      <c r="BB23" s="92"/>
      <c r="BC23" s="201"/>
      <c r="BD23" s="201"/>
      <c r="BE23" s="92"/>
      <c r="BF23" s="92" t="s">
        <v>311</v>
      </c>
      <c r="BG23" s="201"/>
      <c r="BH23" s="92"/>
      <c r="BI23" s="92"/>
      <c r="BJ23" s="27"/>
      <c r="BK23" s="92"/>
      <c r="BL23" s="27"/>
      <c r="BM23" s="27"/>
    </row>
    <row r="24" spans="1:66" s="6" customFormat="1" ht="11.25" customHeight="1" x14ac:dyDescent="0.2">
      <c r="A24" s="92" t="s">
        <v>302</v>
      </c>
      <c r="B24" s="82" t="s">
        <v>426</v>
      </c>
      <c r="C24" s="82"/>
      <c r="D24" s="29" t="s">
        <v>57</v>
      </c>
      <c r="E24" s="87"/>
      <c r="F24" s="306" t="s">
        <v>34</v>
      </c>
      <c r="G24" s="201" t="s">
        <v>307</v>
      </c>
      <c r="H24" s="306">
        <v>220016650</v>
      </c>
      <c r="I24" s="201" t="s">
        <v>308</v>
      </c>
      <c r="J24" s="30" t="s">
        <v>309</v>
      </c>
      <c r="K24" s="201" t="s">
        <v>25</v>
      </c>
      <c r="L24" s="201"/>
      <c r="M24" s="201" t="s">
        <v>60</v>
      </c>
      <c r="N24" s="92" t="s">
        <v>210</v>
      </c>
      <c r="O24" s="92" t="s">
        <v>232</v>
      </c>
      <c r="P24" s="201" t="s">
        <v>283</v>
      </c>
      <c r="Q24" s="339" t="s">
        <v>434</v>
      </c>
      <c r="R24" s="201" t="s">
        <v>234</v>
      </c>
      <c r="S24" s="92" t="s">
        <v>232</v>
      </c>
      <c r="T24" s="201" t="s">
        <v>284</v>
      </c>
      <c r="U24" s="201" t="s">
        <v>11</v>
      </c>
      <c r="V24" s="92"/>
      <c r="W24" s="201">
        <v>1.2019</v>
      </c>
      <c r="X24" s="92" t="s">
        <v>285</v>
      </c>
      <c r="Y24" s="92" t="s">
        <v>435</v>
      </c>
      <c r="Z24" s="92" t="s">
        <v>436</v>
      </c>
      <c r="AA24" s="309">
        <v>10</v>
      </c>
      <c r="AB24" s="201" t="s">
        <v>286</v>
      </c>
      <c r="AC24" s="201"/>
      <c r="AD24" s="272">
        <v>30</v>
      </c>
      <c r="AE24" s="195">
        <v>403820</v>
      </c>
      <c r="AF24" s="314">
        <f t="shared" ref="AF24:AF25" si="17">AD24*AE24</f>
        <v>12114600</v>
      </c>
      <c r="AG24" s="195">
        <f t="shared" si="0"/>
        <v>13568352.000000002</v>
      </c>
      <c r="AH24" s="272">
        <v>77</v>
      </c>
      <c r="AI24" s="195">
        <v>403820</v>
      </c>
      <c r="AJ24" s="195">
        <f t="shared" ref="AJ24:AJ25" si="18">AH24*AI24</f>
        <v>31094140</v>
      </c>
      <c r="AK24" s="195">
        <f t="shared" si="1"/>
        <v>34825436.800000004</v>
      </c>
      <c r="AL24" s="272">
        <v>77</v>
      </c>
      <c r="AM24" s="195">
        <v>403820</v>
      </c>
      <c r="AN24" s="195">
        <f t="shared" ref="AN24:AN25" si="19">AL24*AM24</f>
        <v>31094140</v>
      </c>
      <c r="AO24" s="195">
        <f t="shared" si="2"/>
        <v>34825436.800000004</v>
      </c>
      <c r="AP24" s="272">
        <v>77</v>
      </c>
      <c r="AQ24" s="195">
        <v>403820</v>
      </c>
      <c r="AR24" s="195">
        <f t="shared" ref="AR24:AR25" si="20">AP24*AQ24</f>
        <v>31094140</v>
      </c>
      <c r="AS24" s="195">
        <f t="shared" si="3"/>
        <v>34825436.800000004</v>
      </c>
      <c r="AT24" s="272">
        <v>77</v>
      </c>
      <c r="AU24" s="195">
        <v>403820</v>
      </c>
      <c r="AV24" s="195">
        <f t="shared" ref="AV24:AV25" si="21">AT24*AU24</f>
        <v>31094140</v>
      </c>
      <c r="AW24" s="195">
        <f t="shared" si="4"/>
        <v>34825436.800000004</v>
      </c>
      <c r="AX24" s="272">
        <f t="shared" ref="AX24:AX25" si="22">AT24+AP24+AL24+AH24+AD24</f>
        <v>338</v>
      </c>
      <c r="AY24" s="195">
        <v>0</v>
      </c>
      <c r="AZ24" s="195">
        <v>0</v>
      </c>
      <c r="BA24" s="92" t="s">
        <v>245</v>
      </c>
      <c r="BB24" s="217"/>
      <c r="BC24" s="340"/>
      <c r="BD24" s="217"/>
      <c r="BE24" s="217"/>
      <c r="BF24" s="92" t="s">
        <v>311</v>
      </c>
      <c r="BG24" s="201"/>
      <c r="BH24" s="201"/>
      <c r="BI24" s="201"/>
      <c r="BJ24" s="201"/>
      <c r="BK24" s="201"/>
      <c r="BL24" s="201"/>
      <c r="BM24" s="92" t="s">
        <v>73</v>
      </c>
    </row>
    <row r="25" spans="1:66" s="6" customFormat="1" ht="13.15" customHeight="1" x14ac:dyDescent="0.2">
      <c r="A25" s="92" t="s">
        <v>302</v>
      </c>
      <c r="B25" s="27" t="s">
        <v>442</v>
      </c>
      <c r="C25" s="27" t="s">
        <v>513</v>
      </c>
      <c r="D25" s="306" t="s">
        <v>514</v>
      </c>
      <c r="E25" s="201"/>
      <c r="F25" s="306"/>
      <c r="G25" s="201" t="s">
        <v>307</v>
      </c>
      <c r="H25" s="306">
        <v>220016650</v>
      </c>
      <c r="I25" s="201" t="s">
        <v>308</v>
      </c>
      <c r="J25" s="30" t="s">
        <v>309</v>
      </c>
      <c r="K25" s="201" t="s">
        <v>25</v>
      </c>
      <c r="L25" s="201"/>
      <c r="M25" s="201" t="s">
        <v>60</v>
      </c>
      <c r="N25" s="92" t="s">
        <v>210</v>
      </c>
      <c r="O25" s="92" t="s">
        <v>232</v>
      </c>
      <c r="P25" s="201" t="s">
        <v>283</v>
      </c>
      <c r="Q25" s="339" t="s">
        <v>510</v>
      </c>
      <c r="R25" s="201" t="s">
        <v>234</v>
      </c>
      <c r="S25" s="92" t="s">
        <v>232</v>
      </c>
      <c r="T25" s="201" t="s">
        <v>284</v>
      </c>
      <c r="U25" s="201" t="s">
        <v>11</v>
      </c>
      <c r="V25" s="92"/>
      <c r="W25" s="268" t="s">
        <v>478</v>
      </c>
      <c r="X25" s="92" t="s">
        <v>285</v>
      </c>
      <c r="Y25" s="268">
        <v>30</v>
      </c>
      <c r="Z25" s="268" t="s">
        <v>243</v>
      </c>
      <c r="AA25" s="268">
        <v>10</v>
      </c>
      <c r="AB25" s="201" t="s">
        <v>286</v>
      </c>
      <c r="AC25" s="201"/>
      <c r="AD25" s="272">
        <v>66</v>
      </c>
      <c r="AE25" s="195">
        <v>403820</v>
      </c>
      <c r="AF25" s="195">
        <f t="shared" si="17"/>
        <v>26652120</v>
      </c>
      <c r="AG25" s="195">
        <f t="shared" si="0"/>
        <v>29850374.400000002</v>
      </c>
      <c r="AH25" s="272">
        <v>77</v>
      </c>
      <c r="AI25" s="195">
        <v>403820</v>
      </c>
      <c r="AJ25" s="195">
        <f t="shared" si="18"/>
        <v>31094140</v>
      </c>
      <c r="AK25" s="195">
        <f t="shared" si="1"/>
        <v>34825436.800000004</v>
      </c>
      <c r="AL25" s="272">
        <v>77</v>
      </c>
      <c r="AM25" s="195">
        <v>403820</v>
      </c>
      <c r="AN25" s="195">
        <f t="shared" si="19"/>
        <v>31094140</v>
      </c>
      <c r="AO25" s="195">
        <f t="shared" si="2"/>
        <v>34825436.800000004</v>
      </c>
      <c r="AP25" s="272">
        <v>77</v>
      </c>
      <c r="AQ25" s="195">
        <v>403820</v>
      </c>
      <c r="AR25" s="195">
        <f t="shared" si="20"/>
        <v>31094140</v>
      </c>
      <c r="AS25" s="195">
        <f t="shared" si="3"/>
        <v>34825436.800000004</v>
      </c>
      <c r="AT25" s="272">
        <v>77</v>
      </c>
      <c r="AU25" s="195">
        <v>403820</v>
      </c>
      <c r="AV25" s="195">
        <f t="shared" si="21"/>
        <v>31094140</v>
      </c>
      <c r="AW25" s="195">
        <f t="shared" si="4"/>
        <v>34825436.800000004</v>
      </c>
      <c r="AX25" s="341">
        <f t="shared" si="22"/>
        <v>374</v>
      </c>
      <c r="AY25" s="195">
        <f>AF25+AJ25+AN25+AR25+AV25</f>
        <v>151028680</v>
      </c>
      <c r="AZ25" s="195">
        <f t="shared" ref="AZ25" si="23">AY25*1.12</f>
        <v>169152121.60000002</v>
      </c>
      <c r="BA25" s="92" t="s">
        <v>245</v>
      </c>
      <c r="BB25" s="217"/>
      <c r="BC25" s="340"/>
      <c r="BD25" s="217"/>
      <c r="BE25" s="217"/>
      <c r="BF25" s="92" t="s">
        <v>311</v>
      </c>
      <c r="BG25" s="201"/>
      <c r="BH25" s="201"/>
      <c r="BI25" s="201"/>
      <c r="BJ25" s="92" t="s">
        <v>73</v>
      </c>
      <c r="BK25" s="92" t="s">
        <v>73</v>
      </c>
      <c r="BL25" s="27"/>
    </row>
    <row r="26" spans="1:66" ht="13.15" customHeight="1" x14ac:dyDescent="0.2">
      <c r="A26" s="92" t="s">
        <v>302</v>
      </c>
      <c r="B26" s="82" t="s">
        <v>426</v>
      </c>
      <c r="C26" s="27"/>
      <c r="D26" s="29" t="s">
        <v>51</v>
      </c>
      <c r="E26" s="27"/>
      <c r="F26" s="27" t="s">
        <v>28</v>
      </c>
      <c r="G26" s="201" t="s">
        <v>312</v>
      </c>
      <c r="H26" s="39">
        <v>220019910</v>
      </c>
      <c r="I26" s="201" t="s">
        <v>313</v>
      </c>
      <c r="J26" s="201" t="s">
        <v>314</v>
      </c>
      <c r="K26" s="201" t="s">
        <v>25</v>
      </c>
      <c r="L26" s="201"/>
      <c r="M26" s="201" t="s">
        <v>60</v>
      </c>
      <c r="N26" s="306">
        <v>30</v>
      </c>
      <c r="O26" s="306">
        <v>230000000</v>
      </c>
      <c r="P26" s="201" t="s">
        <v>283</v>
      </c>
      <c r="Q26" s="92" t="s">
        <v>272</v>
      </c>
      <c r="R26" s="201" t="s">
        <v>234</v>
      </c>
      <c r="S26" s="306">
        <v>230000000</v>
      </c>
      <c r="T26" s="201" t="s">
        <v>284</v>
      </c>
      <c r="U26" s="201" t="s">
        <v>11</v>
      </c>
      <c r="V26" s="92"/>
      <c r="W26" s="28" t="s">
        <v>264</v>
      </c>
      <c r="X26" s="28" t="s">
        <v>285</v>
      </c>
      <c r="Y26" s="306">
        <v>30</v>
      </c>
      <c r="Z26" s="306">
        <v>60</v>
      </c>
      <c r="AA26" s="307">
        <v>10</v>
      </c>
      <c r="AB26" s="201" t="s">
        <v>286</v>
      </c>
      <c r="AC26" s="28" t="s">
        <v>236</v>
      </c>
      <c r="AD26" s="272">
        <v>617</v>
      </c>
      <c r="AE26" s="195">
        <v>23106.880000000001</v>
      </c>
      <c r="AF26" s="195">
        <f t="shared" si="5"/>
        <v>14256944.960000001</v>
      </c>
      <c r="AG26" s="195">
        <f t="shared" si="0"/>
        <v>15967778.355200002</v>
      </c>
      <c r="AH26" s="272">
        <v>500</v>
      </c>
      <c r="AI26" s="338">
        <v>23106.880000000001</v>
      </c>
      <c r="AJ26" s="195">
        <f t="shared" si="6"/>
        <v>11553440</v>
      </c>
      <c r="AK26" s="195">
        <f t="shared" si="1"/>
        <v>12939852.800000001</v>
      </c>
      <c r="AL26" s="272">
        <v>500</v>
      </c>
      <c r="AM26" s="324">
        <v>23106.880000000001</v>
      </c>
      <c r="AN26" s="195">
        <f t="shared" si="7"/>
        <v>11553440</v>
      </c>
      <c r="AO26" s="195">
        <f t="shared" si="2"/>
        <v>12939852.800000001</v>
      </c>
      <c r="AP26" s="272">
        <v>500</v>
      </c>
      <c r="AQ26" s="324">
        <v>23106.880000000001</v>
      </c>
      <c r="AR26" s="195">
        <f t="shared" si="8"/>
        <v>11553440</v>
      </c>
      <c r="AS26" s="195">
        <f t="shared" si="3"/>
        <v>12939852.800000001</v>
      </c>
      <c r="AT26" s="272">
        <v>500</v>
      </c>
      <c r="AU26" s="325">
        <v>23106.880000000001</v>
      </c>
      <c r="AV26" s="195">
        <f t="shared" si="9"/>
        <v>11553440</v>
      </c>
      <c r="AW26" s="195">
        <f t="shared" si="4"/>
        <v>12939852.800000001</v>
      </c>
      <c r="AX26" s="272">
        <v>2617</v>
      </c>
      <c r="AY26" s="195">
        <v>60470704.960000001</v>
      </c>
      <c r="AZ26" s="195">
        <v>67727189.555200011</v>
      </c>
      <c r="BA26" s="92" t="s">
        <v>245</v>
      </c>
      <c r="BB26" s="201"/>
      <c r="BC26" s="201"/>
      <c r="BD26" s="201"/>
      <c r="BE26" s="201"/>
      <c r="BF26" s="201" t="s">
        <v>315</v>
      </c>
      <c r="BG26" s="201"/>
      <c r="BH26" s="92"/>
      <c r="BI26" s="27"/>
      <c r="BJ26" s="27"/>
      <c r="BK26" s="27"/>
      <c r="BL26" s="27"/>
      <c r="BM26" s="27"/>
    </row>
    <row r="27" spans="1:66" s="6" customFormat="1" ht="12" customHeight="1" x14ac:dyDescent="0.2">
      <c r="A27" s="92" t="s">
        <v>302</v>
      </c>
      <c r="B27" s="82" t="s">
        <v>426</v>
      </c>
      <c r="C27" s="92"/>
      <c r="D27" s="201"/>
      <c r="E27" s="201"/>
      <c r="F27" s="201" t="s">
        <v>35</v>
      </c>
      <c r="G27" s="201" t="s">
        <v>307</v>
      </c>
      <c r="H27" s="39">
        <v>220028102</v>
      </c>
      <c r="I27" s="201" t="s">
        <v>308</v>
      </c>
      <c r="J27" s="201" t="s">
        <v>309</v>
      </c>
      <c r="K27" s="201" t="s">
        <v>25</v>
      </c>
      <c r="L27" s="201"/>
      <c r="M27" s="201" t="s">
        <v>60</v>
      </c>
      <c r="N27" s="306">
        <v>30</v>
      </c>
      <c r="O27" s="306">
        <v>230000000</v>
      </c>
      <c r="P27" s="201" t="s">
        <v>283</v>
      </c>
      <c r="Q27" s="92" t="s">
        <v>272</v>
      </c>
      <c r="R27" s="201" t="s">
        <v>234</v>
      </c>
      <c r="S27" s="306">
        <v>230000000</v>
      </c>
      <c r="T27" s="201" t="s">
        <v>284</v>
      </c>
      <c r="U27" s="201" t="s">
        <v>11</v>
      </c>
      <c r="V27" s="92"/>
      <c r="W27" s="28" t="s">
        <v>264</v>
      </c>
      <c r="X27" s="28" t="s">
        <v>285</v>
      </c>
      <c r="Y27" s="306">
        <v>30</v>
      </c>
      <c r="Z27" s="306">
        <v>60</v>
      </c>
      <c r="AA27" s="307">
        <v>10</v>
      </c>
      <c r="AB27" s="201" t="s">
        <v>286</v>
      </c>
      <c r="AC27" s="28" t="s">
        <v>236</v>
      </c>
      <c r="AD27" s="272">
        <v>15</v>
      </c>
      <c r="AE27" s="195">
        <v>392050</v>
      </c>
      <c r="AF27" s="195">
        <f t="shared" si="5"/>
        <v>5880750</v>
      </c>
      <c r="AG27" s="195">
        <f t="shared" si="0"/>
        <v>6586440.0000000009</v>
      </c>
      <c r="AH27" s="272">
        <v>17</v>
      </c>
      <c r="AI27" s="338">
        <v>392050</v>
      </c>
      <c r="AJ27" s="195">
        <f t="shared" si="6"/>
        <v>6664850</v>
      </c>
      <c r="AK27" s="195">
        <f t="shared" si="1"/>
        <v>7464632.0000000009</v>
      </c>
      <c r="AL27" s="272">
        <v>17</v>
      </c>
      <c r="AM27" s="324">
        <v>392050</v>
      </c>
      <c r="AN27" s="195">
        <f t="shared" si="7"/>
        <v>6664850</v>
      </c>
      <c r="AO27" s="195">
        <f t="shared" si="2"/>
        <v>7464632.0000000009</v>
      </c>
      <c r="AP27" s="272">
        <v>17</v>
      </c>
      <c r="AQ27" s="324">
        <v>392050</v>
      </c>
      <c r="AR27" s="195">
        <f t="shared" si="8"/>
        <v>6664850</v>
      </c>
      <c r="AS27" s="195">
        <f t="shared" si="3"/>
        <v>7464632.0000000009</v>
      </c>
      <c r="AT27" s="272">
        <v>17</v>
      </c>
      <c r="AU27" s="325">
        <v>392050</v>
      </c>
      <c r="AV27" s="195">
        <f t="shared" si="9"/>
        <v>6664850</v>
      </c>
      <c r="AW27" s="195">
        <f t="shared" si="4"/>
        <v>7464632.0000000009</v>
      </c>
      <c r="AX27" s="272">
        <v>83</v>
      </c>
      <c r="AY27" s="195">
        <v>0</v>
      </c>
      <c r="AZ27" s="195">
        <v>0</v>
      </c>
      <c r="BA27" s="92" t="s">
        <v>245</v>
      </c>
      <c r="BB27" s="92"/>
      <c r="BC27" s="201"/>
      <c r="BD27" s="201"/>
      <c r="BE27" s="92"/>
      <c r="BF27" s="92" t="s">
        <v>316</v>
      </c>
      <c r="BG27" s="201"/>
      <c r="BH27" s="92"/>
      <c r="BI27" s="27"/>
      <c r="BJ27" s="27"/>
      <c r="BK27" s="27"/>
      <c r="BL27" s="87"/>
      <c r="BM27" s="87"/>
    </row>
    <row r="28" spans="1:66" s="6" customFormat="1" ht="11.25" customHeight="1" x14ac:dyDescent="0.2">
      <c r="A28" s="92" t="s">
        <v>302</v>
      </c>
      <c r="B28" s="82" t="s">
        <v>426</v>
      </c>
      <c r="C28" s="82"/>
      <c r="D28" s="29" t="s">
        <v>56</v>
      </c>
      <c r="E28" s="87"/>
      <c r="F28" s="306" t="s">
        <v>36</v>
      </c>
      <c r="G28" s="201" t="s">
        <v>307</v>
      </c>
      <c r="H28" s="306">
        <v>220028102</v>
      </c>
      <c r="I28" s="201" t="s">
        <v>308</v>
      </c>
      <c r="J28" s="30" t="s">
        <v>309</v>
      </c>
      <c r="K28" s="201" t="s">
        <v>25</v>
      </c>
      <c r="L28" s="201"/>
      <c r="M28" s="201" t="s">
        <v>60</v>
      </c>
      <c r="N28" s="92" t="s">
        <v>210</v>
      </c>
      <c r="O28" s="92" t="s">
        <v>232</v>
      </c>
      <c r="P28" s="201" t="s">
        <v>283</v>
      </c>
      <c r="Q28" s="339" t="s">
        <v>434</v>
      </c>
      <c r="R28" s="201" t="s">
        <v>234</v>
      </c>
      <c r="S28" s="92" t="s">
        <v>232</v>
      </c>
      <c r="T28" s="201" t="s">
        <v>284</v>
      </c>
      <c r="U28" s="201" t="s">
        <v>11</v>
      </c>
      <c r="V28" s="92"/>
      <c r="W28" s="201">
        <v>1.2019</v>
      </c>
      <c r="X28" s="92" t="s">
        <v>285</v>
      </c>
      <c r="Y28" s="92" t="s">
        <v>435</v>
      </c>
      <c r="Z28" s="92" t="s">
        <v>436</v>
      </c>
      <c r="AA28" s="309">
        <v>10</v>
      </c>
      <c r="AB28" s="201" t="s">
        <v>286</v>
      </c>
      <c r="AC28" s="201"/>
      <c r="AD28" s="272">
        <v>15</v>
      </c>
      <c r="AE28" s="195">
        <v>392050</v>
      </c>
      <c r="AF28" s="314">
        <f t="shared" ref="AF28:AF29" si="24">AD28*AE28</f>
        <v>5880750</v>
      </c>
      <c r="AG28" s="195">
        <f t="shared" si="0"/>
        <v>6586440.0000000009</v>
      </c>
      <c r="AH28" s="272">
        <v>17</v>
      </c>
      <c r="AI28" s="195">
        <v>392050</v>
      </c>
      <c r="AJ28" s="195">
        <f t="shared" ref="AJ28:AJ29" si="25">AH28*AI28</f>
        <v>6664850</v>
      </c>
      <c r="AK28" s="195">
        <f t="shared" si="1"/>
        <v>7464632.0000000009</v>
      </c>
      <c r="AL28" s="272">
        <v>17</v>
      </c>
      <c r="AM28" s="195">
        <v>392050</v>
      </c>
      <c r="AN28" s="195">
        <f t="shared" ref="AN28:AN29" si="26">AL28*AM28</f>
        <v>6664850</v>
      </c>
      <c r="AO28" s="195">
        <f t="shared" si="2"/>
        <v>7464632.0000000009</v>
      </c>
      <c r="AP28" s="272">
        <v>17</v>
      </c>
      <c r="AQ28" s="195">
        <v>392050</v>
      </c>
      <c r="AR28" s="195">
        <f t="shared" ref="AR28:AR29" si="27">AP28*AQ28</f>
        <v>6664850</v>
      </c>
      <c r="AS28" s="195">
        <f t="shared" si="3"/>
        <v>7464632.0000000009</v>
      </c>
      <c r="AT28" s="272">
        <v>17</v>
      </c>
      <c r="AU28" s="195">
        <v>392050</v>
      </c>
      <c r="AV28" s="195">
        <f t="shared" ref="AV28:AV29" si="28">AT28*AU28</f>
        <v>6664850</v>
      </c>
      <c r="AW28" s="195">
        <f t="shared" si="4"/>
        <v>7464632.0000000009</v>
      </c>
      <c r="AX28" s="272">
        <f>AT28+AP28+AL28+AH28+AD28</f>
        <v>83</v>
      </c>
      <c r="AY28" s="195">
        <v>0</v>
      </c>
      <c r="AZ28" s="195">
        <v>0</v>
      </c>
      <c r="BA28" s="92" t="s">
        <v>245</v>
      </c>
      <c r="BB28" s="217"/>
      <c r="BC28" s="340"/>
      <c r="BD28" s="217"/>
      <c r="BE28" s="217"/>
      <c r="BF28" s="92" t="s">
        <v>316</v>
      </c>
      <c r="BG28" s="201"/>
      <c r="BH28" s="201"/>
      <c r="BI28" s="201"/>
      <c r="BJ28" s="201"/>
      <c r="BK28" s="201"/>
      <c r="BL28" s="201"/>
      <c r="BM28" s="92" t="s">
        <v>73</v>
      </c>
    </row>
    <row r="29" spans="1:66" s="6" customFormat="1" ht="13.15" customHeight="1" x14ac:dyDescent="0.2">
      <c r="A29" s="92" t="s">
        <v>302</v>
      </c>
      <c r="B29" s="27" t="s">
        <v>442</v>
      </c>
      <c r="C29" s="27" t="s">
        <v>515</v>
      </c>
      <c r="D29" s="306" t="s">
        <v>516</v>
      </c>
      <c r="E29" s="201"/>
      <c r="F29" s="306"/>
      <c r="G29" s="201" t="s">
        <v>307</v>
      </c>
      <c r="H29" s="306">
        <v>220028102</v>
      </c>
      <c r="I29" s="201" t="s">
        <v>308</v>
      </c>
      <c r="J29" s="30" t="s">
        <v>309</v>
      </c>
      <c r="K29" s="201" t="s">
        <v>25</v>
      </c>
      <c r="L29" s="201"/>
      <c r="M29" s="201" t="s">
        <v>60</v>
      </c>
      <c r="N29" s="92" t="s">
        <v>210</v>
      </c>
      <c r="O29" s="92" t="s">
        <v>232</v>
      </c>
      <c r="P29" s="201" t="s">
        <v>283</v>
      </c>
      <c r="Q29" s="339" t="s">
        <v>510</v>
      </c>
      <c r="R29" s="201" t="s">
        <v>234</v>
      </c>
      <c r="S29" s="92" t="s">
        <v>232</v>
      </c>
      <c r="T29" s="201" t="s">
        <v>284</v>
      </c>
      <c r="U29" s="201" t="s">
        <v>11</v>
      </c>
      <c r="V29" s="92"/>
      <c r="W29" s="268" t="s">
        <v>478</v>
      </c>
      <c r="X29" s="92" t="s">
        <v>285</v>
      </c>
      <c r="Y29" s="268">
        <v>30</v>
      </c>
      <c r="Z29" s="268" t="s">
        <v>243</v>
      </c>
      <c r="AA29" s="268">
        <v>10</v>
      </c>
      <c r="AB29" s="201" t="s">
        <v>286</v>
      </c>
      <c r="AC29" s="201"/>
      <c r="AD29" s="272">
        <v>18</v>
      </c>
      <c r="AE29" s="195">
        <v>392050</v>
      </c>
      <c r="AF29" s="195">
        <f t="shared" si="24"/>
        <v>7056900</v>
      </c>
      <c r="AG29" s="195">
        <f t="shared" si="0"/>
        <v>7903728.0000000009</v>
      </c>
      <c r="AH29" s="272">
        <v>17</v>
      </c>
      <c r="AI29" s="195">
        <v>392050</v>
      </c>
      <c r="AJ29" s="195">
        <f t="shared" si="25"/>
        <v>6664850</v>
      </c>
      <c r="AK29" s="195">
        <f t="shared" si="1"/>
        <v>7464632.0000000009</v>
      </c>
      <c r="AL29" s="272">
        <v>17</v>
      </c>
      <c r="AM29" s="195">
        <v>392050</v>
      </c>
      <c r="AN29" s="195">
        <f t="shared" si="26"/>
        <v>6664850</v>
      </c>
      <c r="AO29" s="195">
        <f t="shared" si="2"/>
        <v>7464632.0000000009</v>
      </c>
      <c r="AP29" s="272">
        <v>17</v>
      </c>
      <c r="AQ29" s="195">
        <v>392050</v>
      </c>
      <c r="AR29" s="195">
        <f t="shared" si="27"/>
        <v>6664850</v>
      </c>
      <c r="AS29" s="195">
        <f t="shared" si="3"/>
        <v>7464632.0000000009</v>
      </c>
      <c r="AT29" s="272">
        <v>17</v>
      </c>
      <c r="AU29" s="195">
        <v>392050</v>
      </c>
      <c r="AV29" s="195">
        <f t="shared" si="28"/>
        <v>6664850</v>
      </c>
      <c r="AW29" s="195">
        <f t="shared" si="4"/>
        <v>7464632.0000000009</v>
      </c>
      <c r="AX29" s="341">
        <f t="shared" ref="AX29" si="29">AT29+AP29+AL29+AH29+AD29</f>
        <v>86</v>
      </c>
      <c r="AY29" s="195">
        <f>AF29+AJ29+AN29+AR29+AV29</f>
        <v>33716300</v>
      </c>
      <c r="AZ29" s="195">
        <f t="shared" ref="AZ29" si="30">AY29*1.12</f>
        <v>37762256</v>
      </c>
      <c r="BA29" s="92" t="s">
        <v>245</v>
      </c>
      <c r="BB29" s="217"/>
      <c r="BC29" s="340"/>
      <c r="BD29" s="217"/>
      <c r="BE29" s="217"/>
      <c r="BF29" s="92" t="s">
        <v>316</v>
      </c>
      <c r="BG29" s="201"/>
      <c r="BH29" s="201"/>
      <c r="BI29" s="201"/>
      <c r="BJ29" s="92" t="s">
        <v>73</v>
      </c>
      <c r="BK29" s="92" t="s">
        <v>73</v>
      </c>
      <c r="BL29" s="27"/>
    </row>
    <row r="30" spans="1:66" s="6" customFormat="1" ht="12" customHeight="1" x14ac:dyDescent="0.2">
      <c r="A30" s="92" t="s">
        <v>302</v>
      </c>
      <c r="B30" s="82" t="s">
        <v>426</v>
      </c>
      <c r="C30" s="92"/>
      <c r="D30" s="201"/>
      <c r="E30" s="201"/>
      <c r="F30" s="201" t="s">
        <v>37</v>
      </c>
      <c r="G30" s="201" t="s">
        <v>307</v>
      </c>
      <c r="H30" s="39">
        <v>220031725</v>
      </c>
      <c r="I30" s="201" t="s">
        <v>308</v>
      </c>
      <c r="J30" s="201" t="s">
        <v>309</v>
      </c>
      <c r="K30" s="201" t="s">
        <v>25</v>
      </c>
      <c r="L30" s="201"/>
      <c r="M30" s="201" t="s">
        <v>60</v>
      </c>
      <c r="N30" s="306">
        <v>30</v>
      </c>
      <c r="O30" s="306">
        <v>230000000</v>
      </c>
      <c r="P30" s="201" t="s">
        <v>283</v>
      </c>
      <c r="Q30" s="92" t="s">
        <v>272</v>
      </c>
      <c r="R30" s="201" t="s">
        <v>234</v>
      </c>
      <c r="S30" s="306">
        <v>230000000</v>
      </c>
      <c r="T30" s="201" t="s">
        <v>284</v>
      </c>
      <c r="U30" s="201" t="s">
        <v>11</v>
      </c>
      <c r="V30" s="92"/>
      <c r="W30" s="28" t="s">
        <v>264</v>
      </c>
      <c r="X30" s="28" t="s">
        <v>285</v>
      </c>
      <c r="Y30" s="306">
        <v>30</v>
      </c>
      <c r="Z30" s="306">
        <v>60</v>
      </c>
      <c r="AA30" s="307">
        <v>10</v>
      </c>
      <c r="AB30" s="201" t="s">
        <v>286</v>
      </c>
      <c r="AC30" s="28" t="s">
        <v>236</v>
      </c>
      <c r="AD30" s="272">
        <v>91</v>
      </c>
      <c r="AE30" s="195">
        <v>1275052.8</v>
      </c>
      <c r="AF30" s="195">
        <f t="shared" si="5"/>
        <v>116029804.8</v>
      </c>
      <c r="AG30" s="195">
        <f t="shared" si="0"/>
        <v>129953381.376</v>
      </c>
      <c r="AH30" s="272">
        <v>91</v>
      </c>
      <c r="AI30" s="338">
        <v>1275052.8</v>
      </c>
      <c r="AJ30" s="195">
        <f t="shared" si="6"/>
        <v>116029804.8</v>
      </c>
      <c r="AK30" s="195">
        <f t="shared" si="1"/>
        <v>129953381.376</v>
      </c>
      <c r="AL30" s="272">
        <v>91</v>
      </c>
      <c r="AM30" s="324">
        <v>1275052.8</v>
      </c>
      <c r="AN30" s="195">
        <f t="shared" si="7"/>
        <v>116029804.8</v>
      </c>
      <c r="AO30" s="195">
        <f t="shared" si="2"/>
        <v>129953381.376</v>
      </c>
      <c r="AP30" s="272">
        <v>91</v>
      </c>
      <c r="AQ30" s="324">
        <v>1275052.8</v>
      </c>
      <c r="AR30" s="195">
        <f t="shared" si="8"/>
        <v>116029804.8</v>
      </c>
      <c r="AS30" s="195">
        <f t="shared" si="3"/>
        <v>129953381.376</v>
      </c>
      <c r="AT30" s="272">
        <v>91</v>
      </c>
      <c r="AU30" s="325">
        <v>1275052.8</v>
      </c>
      <c r="AV30" s="195">
        <f t="shared" si="9"/>
        <v>116029804.8</v>
      </c>
      <c r="AW30" s="195">
        <f t="shared" si="4"/>
        <v>129953381.376</v>
      </c>
      <c r="AX30" s="272">
        <v>455</v>
      </c>
      <c r="AY30" s="195">
        <v>0</v>
      </c>
      <c r="AZ30" s="195">
        <v>0</v>
      </c>
      <c r="BA30" s="92" t="s">
        <v>245</v>
      </c>
      <c r="BB30" s="92"/>
      <c r="BC30" s="201"/>
      <c r="BD30" s="201"/>
      <c r="BE30" s="92"/>
      <c r="BF30" s="92" t="s">
        <v>317</v>
      </c>
      <c r="BG30" s="201"/>
      <c r="BH30" s="92"/>
      <c r="BI30" s="27"/>
      <c r="BJ30" s="27"/>
      <c r="BK30" s="27"/>
      <c r="BL30" s="87"/>
      <c r="BM30" s="87"/>
    </row>
    <row r="31" spans="1:66" s="6" customFormat="1" ht="11.25" customHeight="1" x14ac:dyDescent="0.2">
      <c r="A31" s="92" t="s">
        <v>302</v>
      </c>
      <c r="B31" s="82" t="s">
        <v>426</v>
      </c>
      <c r="C31" s="82"/>
      <c r="D31" s="29" t="s">
        <v>55</v>
      </c>
      <c r="E31" s="87"/>
      <c r="F31" s="306" t="s">
        <v>38</v>
      </c>
      <c r="G31" s="201" t="s">
        <v>307</v>
      </c>
      <c r="H31" s="306">
        <v>220031725</v>
      </c>
      <c r="I31" s="201" t="s">
        <v>308</v>
      </c>
      <c r="J31" s="30" t="s">
        <v>309</v>
      </c>
      <c r="K31" s="201" t="s">
        <v>25</v>
      </c>
      <c r="L31" s="201"/>
      <c r="M31" s="201" t="s">
        <v>60</v>
      </c>
      <c r="N31" s="92" t="s">
        <v>210</v>
      </c>
      <c r="O31" s="92" t="s">
        <v>232</v>
      </c>
      <c r="P31" s="201" t="s">
        <v>283</v>
      </c>
      <c r="Q31" s="339" t="s">
        <v>434</v>
      </c>
      <c r="R31" s="201" t="s">
        <v>234</v>
      </c>
      <c r="S31" s="92" t="s">
        <v>232</v>
      </c>
      <c r="T31" s="201" t="s">
        <v>284</v>
      </c>
      <c r="U31" s="201" t="s">
        <v>11</v>
      </c>
      <c r="V31" s="92"/>
      <c r="W31" s="201">
        <v>1.2019</v>
      </c>
      <c r="X31" s="92" t="s">
        <v>285</v>
      </c>
      <c r="Y31" s="92" t="s">
        <v>435</v>
      </c>
      <c r="Z31" s="92" t="s">
        <v>436</v>
      </c>
      <c r="AA31" s="309">
        <v>10</v>
      </c>
      <c r="AB31" s="201" t="s">
        <v>286</v>
      </c>
      <c r="AC31" s="201"/>
      <c r="AD31" s="272">
        <v>59</v>
      </c>
      <c r="AE31" s="195">
        <v>1275052.8</v>
      </c>
      <c r="AF31" s="314">
        <f>AD31*AE31</f>
        <v>75228115.200000003</v>
      </c>
      <c r="AG31" s="195">
        <f>AF31*1.12</f>
        <v>84255489.024000004</v>
      </c>
      <c r="AH31" s="272">
        <v>91</v>
      </c>
      <c r="AI31" s="195">
        <v>1275052.8</v>
      </c>
      <c r="AJ31" s="195">
        <f>AH31*AI31</f>
        <v>116029804.8</v>
      </c>
      <c r="AK31" s="195">
        <f>AJ31*1.12</f>
        <v>129953381.376</v>
      </c>
      <c r="AL31" s="272">
        <v>91</v>
      </c>
      <c r="AM31" s="195">
        <v>1275052.8</v>
      </c>
      <c r="AN31" s="195">
        <f>AL31*AM31</f>
        <v>116029804.8</v>
      </c>
      <c r="AO31" s="195">
        <f>AN31*1.12</f>
        <v>129953381.376</v>
      </c>
      <c r="AP31" s="272">
        <v>91</v>
      </c>
      <c r="AQ31" s="195">
        <v>1275052.8</v>
      </c>
      <c r="AR31" s="195">
        <f>AP31*AQ31</f>
        <v>116029804.8</v>
      </c>
      <c r="AS31" s="195">
        <f>AR31*1.12</f>
        <v>129953381.376</v>
      </c>
      <c r="AT31" s="272">
        <v>91</v>
      </c>
      <c r="AU31" s="195">
        <v>1275052.8</v>
      </c>
      <c r="AV31" s="195">
        <f>AT31*AU31</f>
        <v>116029804.8</v>
      </c>
      <c r="AW31" s="195">
        <f>AV31*1.12</f>
        <v>129953381.376</v>
      </c>
      <c r="AX31" s="272">
        <f t="shared" ref="AX31:AX32" si="31">AT31+AP31+AL31+AH31+AD31</f>
        <v>423</v>
      </c>
      <c r="AY31" s="195">
        <v>0</v>
      </c>
      <c r="AZ31" s="195">
        <v>0</v>
      </c>
      <c r="BA31" s="92" t="s">
        <v>245</v>
      </c>
      <c r="BB31" s="217"/>
      <c r="BC31" s="340"/>
      <c r="BD31" s="217"/>
      <c r="BE31" s="217"/>
      <c r="BF31" s="92" t="s">
        <v>437</v>
      </c>
      <c r="BG31" s="201"/>
      <c r="BH31" s="201"/>
      <c r="BI31" s="201"/>
      <c r="BJ31" s="201"/>
      <c r="BK31" s="201"/>
      <c r="BL31" s="201"/>
      <c r="BM31" s="92" t="s">
        <v>73</v>
      </c>
    </row>
    <row r="32" spans="1:66" s="6" customFormat="1" ht="13.15" customHeight="1" x14ac:dyDescent="0.2">
      <c r="A32" s="92" t="s">
        <v>302</v>
      </c>
      <c r="B32" s="27" t="s">
        <v>442</v>
      </c>
      <c r="C32" s="27" t="s">
        <v>517</v>
      </c>
      <c r="D32" s="306" t="s">
        <v>518</v>
      </c>
      <c r="E32" s="201"/>
      <c r="F32" s="306"/>
      <c r="G32" s="201" t="s">
        <v>307</v>
      </c>
      <c r="H32" s="306">
        <v>220031725</v>
      </c>
      <c r="I32" s="201" t="s">
        <v>308</v>
      </c>
      <c r="J32" s="30" t="s">
        <v>309</v>
      </c>
      <c r="K32" s="201" t="s">
        <v>25</v>
      </c>
      <c r="L32" s="201"/>
      <c r="M32" s="201" t="s">
        <v>60</v>
      </c>
      <c r="N32" s="92" t="s">
        <v>210</v>
      </c>
      <c r="O32" s="92" t="s">
        <v>232</v>
      </c>
      <c r="P32" s="201" t="s">
        <v>283</v>
      </c>
      <c r="Q32" s="339" t="s">
        <v>510</v>
      </c>
      <c r="R32" s="201" t="s">
        <v>234</v>
      </c>
      <c r="S32" s="92" t="s">
        <v>232</v>
      </c>
      <c r="T32" s="201" t="s">
        <v>284</v>
      </c>
      <c r="U32" s="201" t="s">
        <v>11</v>
      </c>
      <c r="V32" s="92"/>
      <c r="W32" s="268" t="s">
        <v>478</v>
      </c>
      <c r="X32" s="92" t="s">
        <v>285</v>
      </c>
      <c r="Y32" s="268">
        <v>30</v>
      </c>
      <c r="Z32" s="268" t="s">
        <v>243</v>
      </c>
      <c r="AA32" s="268">
        <v>10</v>
      </c>
      <c r="AB32" s="201" t="s">
        <v>286</v>
      </c>
      <c r="AC32" s="201"/>
      <c r="AD32" s="272">
        <v>42</v>
      </c>
      <c r="AE32" s="195">
        <v>1275052.8</v>
      </c>
      <c r="AF32" s="195">
        <f t="shared" ref="AF32" si="32">AD32*AE32</f>
        <v>53552217.600000001</v>
      </c>
      <c r="AG32" s="195">
        <f t="shared" ref="AG32" si="33">AF32*1.12</f>
        <v>59978483.712000005</v>
      </c>
      <c r="AH32" s="272">
        <v>91</v>
      </c>
      <c r="AI32" s="195">
        <v>1275052.8</v>
      </c>
      <c r="AJ32" s="195">
        <f t="shared" ref="AJ32" si="34">AH32*AI32</f>
        <v>116029804.8</v>
      </c>
      <c r="AK32" s="195">
        <f t="shared" ref="AK32" si="35">AJ32*1.12</f>
        <v>129953381.376</v>
      </c>
      <c r="AL32" s="272">
        <v>91</v>
      </c>
      <c r="AM32" s="195">
        <v>1275052.8</v>
      </c>
      <c r="AN32" s="195">
        <f t="shared" ref="AN32" si="36">AL32*AM32</f>
        <v>116029804.8</v>
      </c>
      <c r="AO32" s="195">
        <f t="shared" ref="AO32" si="37">AN32*1.12</f>
        <v>129953381.376</v>
      </c>
      <c r="AP32" s="272">
        <v>91</v>
      </c>
      <c r="AQ32" s="195">
        <v>1275052.8</v>
      </c>
      <c r="AR32" s="195">
        <f t="shared" ref="AR32" si="38">AP32*AQ32</f>
        <v>116029804.8</v>
      </c>
      <c r="AS32" s="195">
        <f t="shared" ref="AS32" si="39">AR32*1.12</f>
        <v>129953381.376</v>
      </c>
      <c r="AT32" s="272">
        <v>91</v>
      </c>
      <c r="AU32" s="195">
        <v>1275052.8</v>
      </c>
      <c r="AV32" s="195">
        <f t="shared" ref="AV32" si="40">AT32*AU32</f>
        <v>116029804.8</v>
      </c>
      <c r="AW32" s="195">
        <f t="shared" ref="AW32" si="41">AV32*1.12</f>
        <v>129953381.376</v>
      </c>
      <c r="AX32" s="341">
        <f t="shared" si="31"/>
        <v>406</v>
      </c>
      <c r="AY32" s="195">
        <f>AF32+AJ32+AN32+AR32+AV32</f>
        <v>517671436.80000001</v>
      </c>
      <c r="AZ32" s="195">
        <f t="shared" ref="AZ32" si="42">AY32*1.12</f>
        <v>579792009.21600008</v>
      </c>
      <c r="BA32" s="92" t="s">
        <v>245</v>
      </c>
      <c r="BB32" s="217"/>
      <c r="BC32" s="340"/>
      <c r="BD32" s="217"/>
      <c r="BE32" s="217"/>
      <c r="BF32" s="92" t="s">
        <v>437</v>
      </c>
      <c r="BG32" s="201"/>
      <c r="BH32" s="201"/>
      <c r="BI32" s="201"/>
      <c r="BJ32" s="92" t="s">
        <v>73</v>
      </c>
      <c r="BK32" s="92" t="s">
        <v>73</v>
      </c>
      <c r="BL32" s="27"/>
    </row>
    <row r="33" spans="1:65" s="6" customFormat="1" ht="12" customHeight="1" x14ac:dyDescent="0.2">
      <c r="A33" s="92" t="s">
        <v>268</v>
      </c>
      <c r="B33" s="82" t="s">
        <v>426</v>
      </c>
      <c r="C33" s="92"/>
      <c r="D33" s="201"/>
      <c r="E33" s="201"/>
      <c r="F33" s="201" t="s">
        <v>18</v>
      </c>
      <c r="G33" s="201" t="s">
        <v>318</v>
      </c>
      <c r="H33" s="39">
        <v>210030313</v>
      </c>
      <c r="I33" s="201" t="s">
        <v>67</v>
      </c>
      <c r="J33" s="201" t="s">
        <v>319</v>
      </c>
      <c r="K33" s="201" t="s">
        <v>9</v>
      </c>
      <c r="L33" s="201" t="s">
        <v>274</v>
      </c>
      <c r="M33" s="201"/>
      <c r="N33" s="92">
        <v>0</v>
      </c>
      <c r="O33" s="306">
        <v>230000000</v>
      </c>
      <c r="P33" s="201" t="s">
        <v>283</v>
      </c>
      <c r="Q33" s="92" t="s">
        <v>272</v>
      </c>
      <c r="R33" s="201" t="s">
        <v>234</v>
      </c>
      <c r="S33" s="306">
        <v>230000000</v>
      </c>
      <c r="T33" s="201" t="s">
        <v>10</v>
      </c>
      <c r="U33" s="201" t="s">
        <v>11</v>
      </c>
      <c r="V33" s="92"/>
      <c r="W33" s="28" t="s">
        <v>264</v>
      </c>
      <c r="X33" s="28" t="s">
        <v>285</v>
      </c>
      <c r="Y33" s="306">
        <v>0</v>
      </c>
      <c r="Z33" s="306">
        <v>90</v>
      </c>
      <c r="AA33" s="307">
        <v>10</v>
      </c>
      <c r="AB33" s="201" t="s">
        <v>320</v>
      </c>
      <c r="AC33" s="28" t="s">
        <v>236</v>
      </c>
      <c r="AD33" s="272">
        <v>1637</v>
      </c>
      <c r="AE33" s="195">
        <v>2945.49</v>
      </c>
      <c r="AF33" s="195">
        <f t="shared" si="5"/>
        <v>4821767.13</v>
      </c>
      <c r="AG33" s="195">
        <f t="shared" si="0"/>
        <v>5400379.1856000004</v>
      </c>
      <c r="AH33" s="272">
        <v>1362</v>
      </c>
      <c r="AI33" s="338">
        <v>2945.49</v>
      </c>
      <c r="AJ33" s="195">
        <f t="shared" si="6"/>
        <v>4011757.38</v>
      </c>
      <c r="AK33" s="195">
        <f t="shared" si="1"/>
        <v>4493168.2656000005</v>
      </c>
      <c r="AL33" s="272">
        <v>1362</v>
      </c>
      <c r="AM33" s="324">
        <v>2945.49</v>
      </c>
      <c r="AN33" s="195">
        <f t="shared" si="7"/>
        <v>4011757.38</v>
      </c>
      <c r="AO33" s="195">
        <f t="shared" si="2"/>
        <v>4493168.2656000005</v>
      </c>
      <c r="AP33" s="272">
        <v>1362</v>
      </c>
      <c r="AQ33" s="324">
        <v>2945.49</v>
      </c>
      <c r="AR33" s="195">
        <f t="shared" si="8"/>
        <v>4011757.38</v>
      </c>
      <c r="AS33" s="195">
        <f t="shared" si="3"/>
        <v>4493168.2656000005</v>
      </c>
      <c r="AT33" s="272">
        <v>1362</v>
      </c>
      <c r="AU33" s="325">
        <v>2945.49</v>
      </c>
      <c r="AV33" s="195">
        <f t="shared" si="9"/>
        <v>4011757.38</v>
      </c>
      <c r="AW33" s="195">
        <f t="shared" si="4"/>
        <v>4493168.2656000005</v>
      </c>
      <c r="AX33" s="272">
        <v>7085</v>
      </c>
      <c r="AY33" s="195">
        <v>0</v>
      </c>
      <c r="AZ33" s="195">
        <v>0</v>
      </c>
      <c r="BA33" s="92" t="s">
        <v>245</v>
      </c>
      <c r="BB33" s="92"/>
      <c r="BC33" s="201"/>
      <c r="BD33" s="201"/>
      <c r="BE33" s="92"/>
      <c r="BF33" s="92" t="s">
        <v>321</v>
      </c>
      <c r="BG33" s="201"/>
      <c r="BH33" s="92"/>
      <c r="BI33" s="27"/>
      <c r="BJ33" s="27"/>
      <c r="BK33" s="27"/>
      <c r="BL33" s="87"/>
      <c r="BM33" s="87"/>
    </row>
    <row r="34" spans="1:65" s="6" customFormat="1" ht="12" customHeight="1" x14ac:dyDescent="0.2">
      <c r="A34" s="92" t="s">
        <v>268</v>
      </c>
      <c r="B34" s="82" t="s">
        <v>426</v>
      </c>
      <c r="C34" s="92"/>
      <c r="D34" s="201"/>
      <c r="E34" s="201"/>
      <c r="F34" s="201" t="s">
        <v>19</v>
      </c>
      <c r="G34" s="201" t="s">
        <v>318</v>
      </c>
      <c r="H34" s="39">
        <v>210030313</v>
      </c>
      <c r="I34" s="201" t="s">
        <v>67</v>
      </c>
      <c r="J34" s="201" t="s">
        <v>319</v>
      </c>
      <c r="K34" s="201" t="s">
        <v>9</v>
      </c>
      <c r="L34" s="201" t="s">
        <v>274</v>
      </c>
      <c r="M34" s="201"/>
      <c r="N34" s="92">
        <v>0</v>
      </c>
      <c r="O34" s="306">
        <v>230000000</v>
      </c>
      <c r="P34" s="201" t="s">
        <v>283</v>
      </c>
      <c r="Q34" s="92" t="s">
        <v>279</v>
      </c>
      <c r="R34" s="201" t="s">
        <v>234</v>
      </c>
      <c r="S34" s="306">
        <v>230000000</v>
      </c>
      <c r="T34" s="201" t="s">
        <v>10</v>
      </c>
      <c r="U34" s="201" t="s">
        <v>11</v>
      </c>
      <c r="V34" s="92"/>
      <c r="W34" s="28" t="s">
        <v>264</v>
      </c>
      <c r="X34" s="28" t="s">
        <v>285</v>
      </c>
      <c r="Y34" s="306">
        <v>0</v>
      </c>
      <c r="Z34" s="306">
        <v>90</v>
      </c>
      <c r="AA34" s="307">
        <v>10</v>
      </c>
      <c r="AB34" s="201" t="s">
        <v>320</v>
      </c>
      <c r="AC34" s="28" t="s">
        <v>236</v>
      </c>
      <c r="AD34" s="272">
        <v>1637</v>
      </c>
      <c r="AE34" s="195">
        <v>2945.49</v>
      </c>
      <c r="AF34" s="195">
        <v>4821767.13</v>
      </c>
      <c r="AG34" s="195">
        <v>5400379.1856000004</v>
      </c>
      <c r="AH34" s="272">
        <v>1362</v>
      </c>
      <c r="AI34" s="338">
        <v>2945.49</v>
      </c>
      <c r="AJ34" s="342">
        <v>4011757.38</v>
      </c>
      <c r="AK34" s="342">
        <v>4493168.2656000005</v>
      </c>
      <c r="AL34" s="342">
        <v>1362</v>
      </c>
      <c r="AM34" s="342">
        <v>2945.49</v>
      </c>
      <c r="AN34" s="342">
        <v>4011757.38</v>
      </c>
      <c r="AO34" s="342">
        <v>4493168.2656000005</v>
      </c>
      <c r="AP34" s="342">
        <v>1362</v>
      </c>
      <c r="AQ34" s="342">
        <v>2945.49</v>
      </c>
      <c r="AR34" s="342">
        <v>4011757.38</v>
      </c>
      <c r="AS34" s="342">
        <v>4493168.2656000005</v>
      </c>
      <c r="AT34" s="342">
        <v>1362</v>
      </c>
      <c r="AU34" s="342">
        <v>2945.49</v>
      </c>
      <c r="AV34" s="342">
        <v>4011757.38</v>
      </c>
      <c r="AW34" s="342">
        <v>4493168.2656000005</v>
      </c>
      <c r="AX34" s="342">
        <v>7085</v>
      </c>
      <c r="AY34" s="195">
        <v>0</v>
      </c>
      <c r="AZ34" s="195">
        <v>0</v>
      </c>
      <c r="BA34" s="343" t="s">
        <v>245</v>
      </c>
      <c r="BB34" s="92"/>
      <c r="BC34" s="201"/>
      <c r="BD34" s="201"/>
      <c r="BE34" s="92"/>
      <c r="BF34" s="92" t="s">
        <v>321</v>
      </c>
      <c r="BG34" s="201"/>
      <c r="BH34" s="92"/>
      <c r="BI34" s="27"/>
      <c r="BJ34" s="27"/>
      <c r="BK34" s="27"/>
      <c r="BL34" s="27"/>
      <c r="BM34" s="87"/>
    </row>
    <row r="35" spans="1:65" s="6" customFormat="1" ht="12" customHeight="1" x14ac:dyDescent="0.2">
      <c r="A35" s="92" t="s">
        <v>268</v>
      </c>
      <c r="B35" s="82" t="s">
        <v>426</v>
      </c>
      <c r="C35" s="92"/>
      <c r="D35" s="29" t="s">
        <v>13</v>
      </c>
      <c r="F35" s="201" t="s">
        <v>20</v>
      </c>
      <c r="G35" s="201" t="s">
        <v>318</v>
      </c>
      <c r="H35" s="39">
        <v>210030313</v>
      </c>
      <c r="I35" s="201" t="s">
        <v>67</v>
      </c>
      <c r="J35" s="201" t="s">
        <v>319</v>
      </c>
      <c r="K35" s="201" t="s">
        <v>9</v>
      </c>
      <c r="L35" s="201" t="s">
        <v>438</v>
      </c>
      <c r="M35" s="201" t="s">
        <v>60</v>
      </c>
      <c r="N35" s="92" t="s">
        <v>276</v>
      </c>
      <c r="O35" s="306">
        <v>230000000</v>
      </c>
      <c r="P35" s="201" t="s">
        <v>283</v>
      </c>
      <c r="Q35" s="92" t="s">
        <v>277</v>
      </c>
      <c r="R35" s="201" t="s">
        <v>234</v>
      </c>
      <c r="S35" s="306">
        <v>230000000</v>
      </c>
      <c r="T35" s="201" t="s">
        <v>10</v>
      </c>
      <c r="U35" s="201" t="s">
        <v>11</v>
      </c>
      <c r="V35" s="92"/>
      <c r="W35" s="28" t="s">
        <v>264</v>
      </c>
      <c r="X35" s="28" t="s">
        <v>285</v>
      </c>
      <c r="Y35" s="306">
        <v>30</v>
      </c>
      <c r="Z35" s="306">
        <v>60</v>
      </c>
      <c r="AA35" s="307">
        <v>10</v>
      </c>
      <c r="AB35" s="201" t="s">
        <v>320</v>
      </c>
      <c r="AC35" s="28" t="s">
        <v>236</v>
      </c>
      <c r="AD35" s="272">
        <v>1637</v>
      </c>
      <c r="AE35" s="195">
        <v>2945.49</v>
      </c>
      <c r="AF35" s="314">
        <v>4821767.13</v>
      </c>
      <c r="AG35" s="195">
        <v>5400379.1856000004</v>
      </c>
      <c r="AH35" s="272">
        <v>1362</v>
      </c>
      <c r="AI35" s="272">
        <v>2945.49</v>
      </c>
      <c r="AJ35" s="342">
        <v>4011757.38</v>
      </c>
      <c r="AK35" s="342">
        <v>4493168.2656000005</v>
      </c>
      <c r="AL35" s="342">
        <v>1362</v>
      </c>
      <c r="AM35" s="195">
        <v>2945.49</v>
      </c>
      <c r="AN35" s="342">
        <v>4011757.38</v>
      </c>
      <c r="AO35" s="342">
        <v>4493168.2656000005</v>
      </c>
      <c r="AP35" s="342">
        <v>1362</v>
      </c>
      <c r="AQ35" s="195">
        <v>2945.49</v>
      </c>
      <c r="AR35" s="342">
        <v>4011757.38</v>
      </c>
      <c r="AS35" s="342">
        <v>4493168.2656000005</v>
      </c>
      <c r="AT35" s="342">
        <v>1362</v>
      </c>
      <c r="AU35" s="195">
        <v>2945.49</v>
      </c>
      <c r="AV35" s="342">
        <v>4011757.38</v>
      </c>
      <c r="AW35" s="342">
        <v>4493168.2656000005</v>
      </c>
      <c r="AX35" s="342">
        <v>7085</v>
      </c>
      <c r="AY35" s="195">
        <v>0</v>
      </c>
      <c r="AZ35" s="195">
        <v>0</v>
      </c>
      <c r="BA35" s="343" t="s">
        <v>245</v>
      </c>
      <c r="BB35" s="92"/>
      <c r="BC35" s="201"/>
      <c r="BD35" s="201"/>
      <c r="BE35" s="92"/>
      <c r="BF35" s="92" t="s">
        <v>321</v>
      </c>
      <c r="BG35" s="201"/>
      <c r="BH35" s="92"/>
      <c r="BI35" s="27"/>
      <c r="BJ35" s="27"/>
      <c r="BK35" s="27"/>
      <c r="BL35" s="27"/>
      <c r="BM35" s="27" t="s">
        <v>507</v>
      </c>
    </row>
    <row r="36" spans="1:65" s="6" customFormat="1" ht="12" customHeight="1" x14ac:dyDescent="0.2">
      <c r="A36" s="92" t="s">
        <v>268</v>
      </c>
      <c r="B36" s="82" t="s">
        <v>426</v>
      </c>
      <c r="C36" s="92"/>
      <c r="D36" s="29" t="s">
        <v>53</v>
      </c>
      <c r="E36" s="201"/>
      <c r="F36" s="201" t="s">
        <v>30</v>
      </c>
      <c r="G36" s="201" t="s">
        <v>322</v>
      </c>
      <c r="H36" s="39">
        <v>220011215</v>
      </c>
      <c r="I36" s="201" t="s">
        <v>61</v>
      </c>
      <c r="J36" s="201" t="s">
        <v>62</v>
      </c>
      <c r="K36" s="201" t="s">
        <v>25</v>
      </c>
      <c r="L36" s="201"/>
      <c r="M36" s="201" t="s">
        <v>60</v>
      </c>
      <c r="N36" s="92">
        <v>30</v>
      </c>
      <c r="O36" s="306">
        <v>230000000</v>
      </c>
      <c r="P36" s="201" t="s">
        <v>283</v>
      </c>
      <c r="Q36" s="92" t="s">
        <v>272</v>
      </c>
      <c r="R36" s="201" t="s">
        <v>234</v>
      </c>
      <c r="S36" s="306">
        <v>230000000</v>
      </c>
      <c r="T36" s="201" t="s">
        <v>10</v>
      </c>
      <c r="U36" s="201" t="s">
        <v>11</v>
      </c>
      <c r="V36" s="92"/>
      <c r="W36" s="28" t="s">
        <v>264</v>
      </c>
      <c r="X36" s="28" t="s">
        <v>285</v>
      </c>
      <c r="Y36" s="306">
        <v>30</v>
      </c>
      <c r="Z36" s="306">
        <v>60</v>
      </c>
      <c r="AA36" s="307">
        <v>10</v>
      </c>
      <c r="AB36" s="201" t="s">
        <v>286</v>
      </c>
      <c r="AC36" s="28" t="s">
        <v>236</v>
      </c>
      <c r="AD36" s="272">
        <v>351</v>
      </c>
      <c r="AE36" s="195">
        <v>86418.75</v>
      </c>
      <c r="AF36" s="195">
        <f t="shared" si="5"/>
        <v>30332981.25</v>
      </c>
      <c r="AG36" s="195">
        <f t="shared" si="0"/>
        <v>33972939</v>
      </c>
      <c r="AH36" s="195">
        <v>220</v>
      </c>
      <c r="AI36" s="338">
        <v>89443.4</v>
      </c>
      <c r="AJ36" s="195">
        <f t="shared" si="6"/>
        <v>19677548</v>
      </c>
      <c r="AK36" s="195">
        <f t="shared" si="1"/>
        <v>22038853.760000002</v>
      </c>
      <c r="AL36" s="272">
        <v>220</v>
      </c>
      <c r="AM36" s="324">
        <v>92573.92</v>
      </c>
      <c r="AN36" s="195">
        <f t="shared" si="7"/>
        <v>20366262.399999999</v>
      </c>
      <c r="AO36" s="195">
        <f t="shared" si="2"/>
        <v>22810213.888</v>
      </c>
      <c r="AP36" s="272">
        <v>220</v>
      </c>
      <c r="AQ36" s="324">
        <v>95814.01</v>
      </c>
      <c r="AR36" s="195">
        <f t="shared" si="8"/>
        <v>21079082.199999999</v>
      </c>
      <c r="AS36" s="195">
        <f t="shared" si="3"/>
        <v>23608572.064000003</v>
      </c>
      <c r="AT36" s="272">
        <v>220</v>
      </c>
      <c r="AU36" s="325">
        <v>99167.5</v>
      </c>
      <c r="AV36" s="195">
        <f t="shared" si="9"/>
        <v>21816850</v>
      </c>
      <c r="AW36" s="195">
        <f t="shared" si="4"/>
        <v>24434872.000000004</v>
      </c>
      <c r="AX36" s="272">
        <v>1231</v>
      </c>
      <c r="AY36" s="195">
        <v>113272723.84999999</v>
      </c>
      <c r="AZ36" s="195">
        <v>126865450.71200001</v>
      </c>
      <c r="BA36" s="92" t="s">
        <v>245</v>
      </c>
      <c r="BB36" s="92"/>
      <c r="BC36" s="201"/>
      <c r="BD36" s="201"/>
      <c r="BE36" s="92"/>
      <c r="BF36" s="92" t="s">
        <v>323</v>
      </c>
      <c r="BG36" s="201"/>
      <c r="BH36" s="92"/>
      <c r="BI36" s="27"/>
      <c r="BJ36" s="27"/>
      <c r="BK36" s="27"/>
      <c r="BL36" s="87"/>
      <c r="BM36" s="87"/>
    </row>
    <row r="37" spans="1:65" s="6" customFormat="1" ht="12" customHeight="1" x14ac:dyDescent="0.2">
      <c r="A37" s="92" t="s">
        <v>268</v>
      </c>
      <c r="B37" s="82" t="s">
        <v>426</v>
      </c>
      <c r="C37" s="92"/>
      <c r="D37" s="29" t="s">
        <v>14</v>
      </c>
      <c r="E37" s="201"/>
      <c r="F37" s="201" t="s">
        <v>21</v>
      </c>
      <c r="G37" s="201" t="s">
        <v>324</v>
      </c>
      <c r="H37" s="39">
        <v>260000264</v>
      </c>
      <c r="I37" s="201" t="s">
        <v>325</v>
      </c>
      <c r="J37" s="201" t="s">
        <v>326</v>
      </c>
      <c r="K37" s="201" t="s">
        <v>25</v>
      </c>
      <c r="L37" s="201"/>
      <c r="M37" s="201" t="s">
        <v>60</v>
      </c>
      <c r="N37" s="306">
        <v>30</v>
      </c>
      <c r="O37" s="306">
        <v>230000000</v>
      </c>
      <c r="P37" s="201" t="s">
        <v>283</v>
      </c>
      <c r="Q37" s="92" t="s">
        <v>272</v>
      </c>
      <c r="R37" s="201" t="s">
        <v>234</v>
      </c>
      <c r="S37" s="306">
        <v>230000000</v>
      </c>
      <c r="T37" s="201" t="s">
        <v>10</v>
      </c>
      <c r="U37" s="201" t="s">
        <v>11</v>
      </c>
      <c r="V37" s="92"/>
      <c r="W37" s="28" t="s">
        <v>264</v>
      </c>
      <c r="X37" s="28" t="s">
        <v>285</v>
      </c>
      <c r="Y37" s="306">
        <v>30</v>
      </c>
      <c r="Z37" s="306">
        <v>60</v>
      </c>
      <c r="AA37" s="307">
        <v>10</v>
      </c>
      <c r="AB37" s="201" t="s">
        <v>327</v>
      </c>
      <c r="AC37" s="28" t="s">
        <v>236</v>
      </c>
      <c r="AD37" s="272">
        <v>15.821999999999999</v>
      </c>
      <c r="AE37" s="195">
        <v>828578.04</v>
      </c>
      <c r="AF37" s="195">
        <f t="shared" si="5"/>
        <v>13109761.748880001</v>
      </c>
      <c r="AG37" s="195">
        <f t="shared" si="0"/>
        <v>14682933.158745602</v>
      </c>
      <c r="AH37" s="272">
        <v>12.821999999999999</v>
      </c>
      <c r="AI37" s="338">
        <v>828578.04</v>
      </c>
      <c r="AJ37" s="195">
        <f t="shared" si="6"/>
        <v>10624027.62888</v>
      </c>
      <c r="AK37" s="195">
        <f t="shared" si="1"/>
        <v>11898910.944345601</v>
      </c>
      <c r="AL37" s="272">
        <v>12.821999999999999</v>
      </c>
      <c r="AM37" s="324">
        <v>828578.04</v>
      </c>
      <c r="AN37" s="195">
        <f t="shared" si="7"/>
        <v>10624027.62888</v>
      </c>
      <c r="AO37" s="195">
        <f t="shared" si="2"/>
        <v>11898910.944345601</v>
      </c>
      <c r="AP37" s="272">
        <v>12.821999999999999</v>
      </c>
      <c r="AQ37" s="324">
        <v>828578.04</v>
      </c>
      <c r="AR37" s="195">
        <f t="shared" si="8"/>
        <v>10624027.62888</v>
      </c>
      <c r="AS37" s="195">
        <f t="shared" si="3"/>
        <v>11898910.944345601</v>
      </c>
      <c r="AT37" s="272">
        <v>12.821999999999999</v>
      </c>
      <c r="AU37" s="325">
        <v>828578.04</v>
      </c>
      <c r="AV37" s="195">
        <f t="shared" si="9"/>
        <v>10624027.62888</v>
      </c>
      <c r="AW37" s="195">
        <f t="shared" si="4"/>
        <v>11898910.944345601</v>
      </c>
      <c r="AX37" s="272">
        <v>67.11</v>
      </c>
      <c r="AY37" s="195">
        <v>55605872.264399998</v>
      </c>
      <c r="AZ37" s="195">
        <v>62278576.936128005</v>
      </c>
      <c r="BA37" s="92" t="s">
        <v>245</v>
      </c>
      <c r="BB37" s="92"/>
      <c r="BC37" s="201"/>
      <c r="BD37" s="201"/>
      <c r="BE37" s="92"/>
      <c r="BF37" s="92" t="s">
        <v>328</v>
      </c>
      <c r="BG37" s="201"/>
      <c r="BH37" s="92"/>
      <c r="BI37" s="27"/>
      <c r="BJ37" s="27"/>
      <c r="BK37" s="27"/>
      <c r="BL37" s="87"/>
      <c r="BM37" s="87"/>
    </row>
    <row r="38" spans="1:65" s="6" customFormat="1" ht="12" customHeight="1" x14ac:dyDescent="0.2">
      <c r="A38" s="92" t="s">
        <v>268</v>
      </c>
      <c r="B38" s="82" t="s">
        <v>426</v>
      </c>
      <c r="C38" s="92"/>
      <c r="D38" s="29" t="s">
        <v>37</v>
      </c>
      <c r="E38" s="201"/>
      <c r="F38" s="201" t="s">
        <v>22</v>
      </c>
      <c r="G38" s="201" t="s">
        <v>329</v>
      </c>
      <c r="H38" s="39">
        <v>210000459</v>
      </c>
      <c r="I38" s="87" t="s">
        <v>63</v>
      </c>
      <c r="J38" s="201" t="s">
        <v>330</v>
      </c>
      <c r="K38" s="201" t="s">
        <v>25</v>
      </c>
      <c r="L38" s="201"/>
      <c r="M38" s="201" t="s">
        <v>60</v>
      </c>
      <c r="N38" s="306">
        <v>30</v>
      </c>
      <c r="O38" s="306">
        <v>230000000</v>
      </c>
      <c r="P38" s="201" t="s">
        <v>283</v>
      </c>
      <c r="Q38" s="92" t="s">
        <v>272</v>
      </c>
      <c r="R38" s="201" t="s">
        <v>234</v>
      </c>
      <c r="S38" s="306">
        <v>230000000</v>
      </c>
      <c r="T38" s="201" t="s">
        <v>10</v>
      </c>
      <c r="U38" s="201" t="s">
        <v>11</v>
      </c>
      <c r="V38" s="92"/>
      <c r="W38" s="28" t="s">
        <v>264</v>
      </c>
      <c r="X38" s="28" t="s">
        <v>285</v>
      </c>
      <c r="Y38" s="306">
        <v>30</v>
      </c>
      <c r="Z38" s="306">
        <v>60</v>
      </c>
      <c r="AA38" s="307">
        <v>10</v>
      </c>
      <c r="AB38" s="201" t="s">
        <v>286</v>
      </c>
      <c r="AC38" s="28" t="s">
        <v>236</v>
      </c>
      <c r="AD38" s="272">
        <v>589</v>
      </c>
      <c r="AE38" s="195">
        <v>4951.25</v>
      </c>
      <c r="AF38" s="195">
        <f t="shared" si="5"/>
        <v>2916286.25</v>
      </c>
      <c r="AG38" s="195">
        <f t="shared" si="0"/>
        <v>3266240.6</v>
      </c>
      <c r="AH38" s="272">
        <v>188</v>
      </c>
      <c r="AI38" s="338">
        <v>5124.54</v>
      </c>
      <c r="AJ38" s="195">
        <f t="shared" si="6"/>
        <v>963413.52</v>
      </c>
      <c r="AK38" s="195">
        <f t="shared" si="1"/>
        <v>1079023.1424</v>
      </c>
      <c r="AL38" s="272">
        <v>188</v>
      </c>
      <c r="AM38" s="324">
        <v>5303.9</v>
      </c>
      <c r="AN38" s="195">
        <f t="shared" si="7"/>
        <v>997133.2</v>
      </c>
      <c r="AO38" s="195">
        <f t="shared" si="2"/>
        <v>1116789.1840000001</v>
      </c>
      <c r="AP38" s="272">
        <v>188</v>
      </c>
      <c r="AQ38" s="324">
        <v>5489.53</v>
      </c>
      <c r="AR38" s="195">
        <f t="shared" si="8"/>
        <v>1032031.6399999999</v>
      </c>
      <c r="AS38" s="195">
        <f t="shared" si="3"/>
        <v>1155875.4368</v>
      </c>
      <c r="AT38" s="272">
        <v>188</v>
      </c>
      <c r="AU38" s="325">
        <v>5681.67</v>
      </c>
      <c r="AV38" s="195">
        <f t="shared" si="9"/>
        <v>1068153.96</v>
      </c>
      <c r="AW38" s="195">
        <f t="shared" si="4"/>
        <v>1196332.4352000002</v>
      </c>
      <c r="AX38" s="272">
        <v>1341</v>
      </c>
      <c r="AY38" s="195">
        <v>6977018.5700000003</v>
      </c>
      <c r="AZ38" s="195">
        <v>7814260.7983999997</v>
      </c>
      <c r="BA38" s="92" t="s">
        <v>245</v>
      </c>
      <c r="BB38" s="92"/>
      <c r="BC38" s="201"/>
      <c r="BD38" s="201"/>
      <c r="BE38" s="92"/>
      <c r="BF38" s="92" t="s">
        <v>331</v>
      </c>
      <c r="BG38" s="201"/>
      <c r="BH38" s="92"/>
      <c r="BI38" s="27"/>
      <c r="BJ38" s="27"/>
      <c r="BK38" s="27"/>
      <c r="BL38" s="87"/>
      <c r="BM38" s="87"/>
    </row>
    <row r="39" spans="1:65" s="6" customFormat="1" ht="12" customHeight="1" x14ac:dyDescent="0.2">
      <c r="A39" s="92" t="s">
        <v>268</v>
      </c>
      <c r="B39" s="82" t="s">
        <v>426</v>
      </c>
      <c r="C39" s="92"/>
      <c r="D39" s="29" t="s">
        <v>35</v>
      </c>
      <c r="E39" s="201"/>
      <c r="F39" s="201" t="s">
        <v>23</v>
      </c>
      <c r="G39" s="201" t="s">
        <v>329</v>
      </c>
      <c r="H39" s="39">
        <v>210000463</v>
      </c>
      <c r="I39" s="87" t="s">
        <v>63</v>
      </c>
      <c r="J39" s="201" t="s">
        <v>330</v>
      </c>
      <c r="K39" s="201" t="s">
        <v>25</v>
      </c>
      <c r="L39" s="201"/>
      <c r="M39" s="201" t="s">
        <v>60</v>
      </c>
      <c r="N39" s="306">
        <v>30</v>
      </c>
      <c r="O39" s="306">
        <v>230000000</v>
      </c>
      <c r="P39" s="201" t="s">
        <v>283</v>
      </c>
      <c r="Q39" s="92" t="s">
        <v>272</v>
      </c>
      <c r="R39" s="201" t="s">
        <v>234</v>
      </c>
      <c r="S39" s="306">
        <v>230000000</v>
      </c>
      <c r="T39" s="201" t="s">
        <v>10</v>
      </c>
      <c r="U39" s="201" t="s">
        <v>11</v>
      </c>
      <c r="V39" s="92"/>
      <c r="W39" s="28" t="s">
        <v>264</v>
      </c>
      <c r="X39" s="28" t="s">
        <v>285</v>
      </c>
      <c r="Y39" s="306">
        <v>30</v>
      </c>
      <c r="Z39" s="306">
        <v>60</v>
      </c>
      <c r="AA39" s="307">
        <v>10</v>
      </c>
      <c r="AB39" s="201" t="s">
        <v>286</v>
      </c>
      <c r="AC39" s="28" t="s">
        <v>236</v>
      </c>
      <c r="AD39" s="272">
        <v>24</v>
      </c>
      <c r="AE39" s="195">
        <v>3456</v>
      </c>
      <c r="AF39" s="195">
        <f t="shared" si="5"/>
        <v>82944</v>
      </c>
      <c r="AG39" s="195">
        <f t="shared" si="0"/>
        <v>92897.280000000013</v>
      </c>
      <c r="AH39" s="272">
        <v>20</v>
      </c>
      <c r="AI39" s="338">
        <v>3576.9599999999996</v>
      </c>
      <c r="AJ39" s="195">
        <f t="shared" si="6"/>
        <v>71539.199999999997</v>
      </c>
      <c r="AK39" s="195">
        <f t="shared" si="1"/>
        <v>80123.90400000001</v>
      </c>
      <c r="AL39" s="272">
        <v>20</v>
      </c>
      <c r="AM39" s="324">
        <v>3702.15</v>
      </c>
      <c r="AN39" s="195">
        <f t="shared" si="7"/>
        <v>74043</v>
      </c>
      <c r="AO39" s="195">
        <f t="shared" si="2"/>
        <v>82928.160000000003</v>
      </c>
      <c r="AP39" s="272">
        <v>20</v>
      </c>
      <c r="AQ39" s="324">
        <v>3831.72</v>
      </c>
      <c r="AR39" s="195">
        <f t="shared" si="8"/>
        <v>76634.399999999994</v>
      </c>
      <c r="AS39" s="195">
        <f t="shared" si="3"/>
        <v>85830.528000000006</v>
      </c>
      <c r="AT39" s="272">
        <v>20</v>
      </c>
      <c r="AU39" s="325">
        <v>3965.83</v>
      </c>
      <c r="AV39" s="195">
        <f t="shared" si="9"/>
        <v>79316.600000000006</v>
      </c>
      <c r="AW39" s="195">
        <f t="shared" si="4"/>
        <v>88834.592000000019</v>
      </c>
      <c r="AX39" s="272">
        <v>104</v>
      </c>
      <c r="AY39" s="195">
        <v>384477.2</v>
      </c>
      <c r="AZ39" s="195">
        <v>430614.46400000004</v>
      </c>
      <c r="BA39" s="92" t="s">
        <v>245</v>
      </c>
      <c r="BB39" s="92"/>
      <c r="BC39" s="201"/>
      <c r="BD39" s="201"/>
      <c r="BE39" s="92"/>
      <c r="BF39" s="92" t="s">
        <v>332</v>
      </c>
      <c r="BG39" s="201"/>
      <c r="BH39" s="92"/>
      <c r="BI39" s="27"/>
      <c r="BJ39" s="27"/>
      <c r="BK39" s="27"/>
      <c r="BL39" s="87"/>
      <c r="BM39" s="87"/>
    </row>
    <row r="40" spans="1:65" s="6" customFormat="1" ht="12" customHeight="1" x14ac:dyDescent="0.2">
      <c r="A40" s="92" t="s">
        <v>268</v>
      </c>
      <c r="B40" s="82" t="s">
        <v>426</v>
      </c>
      <c r="C40" s="92"/>
      <c r="D40" s="29" t="s">
        <v>33</v>
      </c>
      <c r="E40" s="201"/>
      <c r="F40" s="201" t="s">
        <v>24</v>
      </c>
      <c r="G40" s="201" t="s">
        <v>329</v>
      </c>
      <c r="H40" s="39">
        <v>210000913</v>
      </c>
      <c r="I40" s="87" t="s">
        <v>63</v>
      </c>
      <c r="J40" s="201" t="s">
        <v>330</v>
      </c>
      <c r="K40" s="201" t="s">
        <v>25</v>
      </c>
      <c r="L40" s="201"/>
      <c r="M40" s="201" t="s">
        <v>60</v>
      </c>
      <c r="N40" s="306">
        <v>30</v>
      </c>
      <c r="O40" s="306">
        <v>230000000</v>
      </c>
      <c r="P40" s="201" t="s">
        <v>283</v>
      </c>
      <c r="Q40" s="92" t="s">
        <v>272</v>
      </c>
      <c r="R40" s="201" t="s">
        <v>234</v>
      </c>
      <c r="S40" s="306">
        <v>230000000</v>
      </c>
      <c r="T40" s="201" t="s">
        <v>10</v>
      </c>
      <c r="U40" s="201" t="s">
        <v>11</v>
      </c>
      <c r="V40" s="92"/>
      <c r="W40" s="28" t="s">
        <v>264</v>
      </c>
      <c r="X40" s="28" t="s">
        <v>285</v>
      </c>
      <c r="Y40" s="306">
        <v>30</v>
      </c>
      <c r="Z40" s="306">
        <v>60</v>
      </c>
      <c r="AA40" s="307">
        <v>10</v>
      </c>
      <c r="AB40" s="201" t="s">
        <v>286</v>
      </c>
      <c r="AC40" s="28" t="s">
        <v>236</v>
      </c>
      <c r="AD40" s="272">
        <v>694</v>
      </c>
      <c r="AE40" s="195">
        <v>1825.15</v>
      </c>
      <c r="AF40" s="195">
        <f t="shared" si="5"/>
        <v>1266654.1000000001</v>
      </c>
      <c r="AG40" s="195">
        <f t="shared" si="0"/>
        <v>1418652.5920000002</v>
      </c>
      <c r="AH40" s="272">
        <v>1000</v>
      </c>
      <c r="AI40" s="338">
        <v>1889.03</v>
      </c>
      <c r="AJ40" s="195">
        <f t="shared" si="6"/>
        <v>1889030</v>
      </c>
      <c r="AK40" s="195">
        <f t="shared" si="1"/>
        <v>2115713.6</v>
      </c>
      <c r="AL40" s="272">
        <v>1000</v>
      </c>
      <c r="AM40" s="324">
        <v>1955.14</v>
      </c>
      <c r="AN40" s="195">
        <f t="shared" si="7"/>
        <v>1955140</v>
      </c>
      <c r="AO40" s="195">
        <f t="shared" si="2"/>
        <v>2189756.8000000003</v>
      </c>
      <c r="AP40" s="272">
        <v>1000</v>
      </c>
      <c r="AQ40" s="324">
        <v>2023.57</v>
      </c>
      <c r="AR40" s="195">
        <f t="shared" si="8"/>
        <v>2023570</v>
      </c>
      <c r="AS40" s="195">
        <f t="shared" si="3"/>
        <v>2266398.4000000004</v>
      </c>
      <c r="AT40" s="272">
        <v>1000</v>
      </c>
      <c r="AU40" s="325">
        <v>2094.4</v>
      </c>
      <c r="AV40" s="195">
        <f t="shared" si="9"/>
        <v>2094400</v>
      </c>
      <c r="AW40" s="195">
        <f t="shared" si="4"/>
        <v>2345728</v>
      </c>
      <c r="AX40" s="272">
        <v>4694</v>
      </c>
      <c r="AY40" s="195">
        <v>9228794.0999999996</v>
      </c>
      <c r="AZ40" s="195">
        <v>10336249.392000001</v>
      </c>
      <c r="BA40" s="92" t="s">
        <v>245</v>
      </c>
      <c r="BB40" s="92"/>
      <c r="BC40" s="201"/>
      <c r="BD40" s="201"/>
      <c r="BE40" s="92"/>
      <c r="BF40" s="92" t="s">
        <v>333</v>
      </c>
      <c r="BG40" s="201"/>
      <c r="BH40" s="92"/>
      <c r="BI40" s="27"/>
      <c r="BJ40" s="27"/>
      <c r="BK40" s="27"/>
      <c r="BL40" s="87"/>
      <c r="BM40" s="87"/>
    </row>
    <row r="41" spans="1:65" s="6" customFormat="1" ht="12" customHeight="1" x14ac:dyDescent="0.2">
      <c r="A41" s="92" t="s">
        <v>268</v>
      </c>
      <c r="B41" s="82" t="s">
        <v>426</v>
      </c>
      <c r="C41" s="92"/>
      <c r="D41" s="29" t="s">
        <v>31</v>
      </c>
      <c r="E41" s="201"/>
      <c r="F41" s="201" t="s">
        <v>26</v>
      </c>
      <c r="G41" s="201" t="s">
        <v>329</v>
      </c>
      <c r="H41" s="39">
        <v>210026839</v>
      </c>
      <c r="I41" s="87" t="s">
        <v>63</v>
      </c>
      <c r="J41" s="201" t="s">
        <v>330</v>
      </c>
      <c r="K41" s="201" t="s">
        <v>25</v>
      </c>
      <c r="L41" s="201"/>
      <c r="M41" s="201" t="s">
        <v>60</v>
      </c>
      <c r="N41" s="306">
        <v>30</v>
      </c>
      <c r="O41" s="306">
        <v>230000000</v>
      </c>
      <c r="P41" s="201" t="s">
        <v>283</v>
      </c>
      <c r="Q41" s="92" t="s">
        <v>272</v>
      </c>
      <c r="R41" s="201" t="s">
        <v>234</v>
      </c>
      <c r="S41" s="306">
        <v>230000000</v>
      </c>
      <c r="T41" s="201" t="s">
        <v>10</v>
      </c>
      <c r="U41" s="201" t="s">
        <v>11</v>
      </c>
      <c r="V41" s="92"/>
      <c r="W41" s="28" t="s">
        <v>264</v>
      </c>
      <c r="X41" s="28" t="s">
        <v>285</v>
      </c>
      <c r="Y41" s="306">
        <v>30</v>
      </c>
      <c r="Z41" s="306">
        <v>60</v>
      </c>
      <c r="AA41" s="307">
        <v>10</v>
      </c>
      <c r="AB41" s="201" t="s">
        <v>286</v>
      </c>
      <c r="AC41" s="28" t="s">
        <v>236</v>
      </c>
      <c r="AD41" s="272">
        <v>946</v>
      </c>
      <c r="AE41" s="195">
        <v>1542.91</v>
      </c>
      <c r="AF41" s="195">
        <f t="shared" si="5"/>
        <v>1459592.86</v>
      </c>
      <c r="AG41" s="195">
        <f t="shared" si="0"/>
        <v>1634744.0032000004</v>
      </c>
      <c r="AH41" s="272">
        <v>1000</v>
      </c>
      <c r="AI41" s="338">
        <v>1596.91</v>
      </c>
      <c r="AJ41" s="195">
        <f t="shared" si="6"/>
        <v>1596910</v>
      </c>
      <c r="AK41" s="195">
        <f t="shared" si="1"/>
        <v>1788539.2000000002</v>
      </c>
      <c r="AL41" s="272">
        <v>1000</v>
      </c>
      <c r="AM41" s="324">
        <v>1652.8</v>
      </c>
      <c r="AN41" s="195">
        <f t="shared" si="7"/>
        <v>1652800</v>
      </c>
      <c r="AO41" s="195">
        <f t="shared" si="2"/>
        <v>1851136.0000000002</v>
      </c>
      <c r="AP41" s="272">
        <v>1000</v>
      </c>
      <c r="AQ41" s="324">
        <v>1710.65</v>
      </c>
      <c r="AR41" s="195">
        <f t="shared" si="8"/>
        <v>1710650</v>
      </c>
      <c r="AS41" s="195">
        <f t="shared" si="3"/>
        <v>1915928.0000000002</v>
      </c>
      <c r="AT41" s="272">
        <v>1000</v>
      </c>
      <c r="AU41" s="325">
        <v>1770.52</v>
      </c>
      <c r="AV41" s="195">
        <f t="shared" si="9"/>
        <v>1770520</v>
      </c>
      <c r="AW41" s="195">
        <f t="shared" si="4"/>
        <v>1982982.4000000001</v>
      </c>
      <c r="AX41" s="272">
        <v>4946</v>
      </c>
      <c r="AY41" s="195">
        <v>8190472.8600000003</v>
      </c>
      <c r="AZ41" s="195">
        <v>9173329.6032000016</v>
      </c>
      <c r="BA41" s="92" t="s">
        <v>245</v>
      </c>
      <c r="BB41" s="92"/>
      <c r="BC41" s="201"/>
      <c r="BD41" s="201"/>
      <c r="BE41" s="92"/>
      <c r="BF41" s="92" t="s">
        <v>334</v>
      </c>
      <c r="BG41" s="201"/>
      <c r="BH41" s="92"/>
      <c r="BI41" s="27"/>
      <c r="BJ41" s="27"/>
      <c r="BK41" s="27"/>
      <c r="BL41" s="87"/>
      <c r="BM41" s="87"/>
    </row>
    <row r="42" spans="1:65" s="6" customFormat="1" ht="12" customHeight="1" x14ac:dyDescent="0.2">
      <c r="A42" s="92" t="s">
        <v>268</v>
      </c>
      <c r="B42" s="82" t="s">
        <v>426</v>
      </c>
      <c r="C42" s="92"/>
      <c r="D42" s="29" t="s">
        <v>30</v>
      </c>
      <c r="E42" s="201"/>
      <c r="F42" s="201" t="s">
        <v>27</v>
      </c>
      <c r="G42" s="201" t="s">
        <v>329</v>
      </c>
      <c r="H42" s="39">
        <v>210028875</v>
      </c>
      <c r="I42" s="87" t="s">
        <v>63</v>
      </c>
      <c r="J42" s="201" t="s">
        <v>330</v>
      </c>
      <c r="K42" s="201" t="s">
        <v>25</v>
      </c>
      <c r="L42" s="201"/>
      <c r="M42" s="201" t="s">
        <v>60</v>
      </c>
      <c r="N42" s="306">
        <v>30</v>
      </c>
      <c r="O42" s="306">
        <v>230000000</v>
      </c>
      <c r="P42" s="201" t="s">
        <v>283</v>
      </c>
      <c r="Q42" s="92" t="s">
        <v>272</v>
      </c>
      <c r="R42" s="201" t="s">
        <v>234</v>
      </c>
      <c r="S42" s="306">
        <v>230000000</v>
      </c>
      <c r="T42" s="201" t="s">
        <v>10</v>
      </c>
      <c r="U42" s="201" t="s">
        <v>11</v>
      </c>
      <c r="V42" s="92"/>
      <c r="W42" s="28" t="s">
        <v>264</v>
      </c>
      <c r="X42" s="28" t="s">
        <v>285</v>
      </c>
      <c r="Y42" s="306">
        <v>30</v>
      </c>
      <c r="Z42" s="306">
        <v>60</v>
      </c>
      <c r="AA42" s="307">
        <v>10</v>
      </c>
      <c r="AB42" s="201" t="s">
        <v>286</v>
      </c>
      <c r="AC42" s="28" t="s">
        <v>236</v>
      </c>
      <c r="AD42" s="272">
        <v>12482</v>
      </c>
      <c r="AE42" s="195">
        <v>2107</v>
      </c>
      <c r="AF42" s="195">
        <f t="shared" si="5"/>
        <v>26299574</v>
      </c>
      <c r="AG42" s="195">
        <f t="shared" si="0"/>
        <v>29455522.880000003</v>
      </c>
      <c r="AH42" s="272">
        <v>9689</v>
      </c>
      <c r="AI42" s="338">
        <v>2180.7399999999998</v>
      </c>
      <c r="AJ42" s="195">
        <f>AI42*AH42</f>
        <v>21129189.859999999</v>
      </c>
      <c r="AK42" s="195">
        <f t="shared" si="1"/>
        <v>23664692.643200003</v>
      </c>
      <c r="AL42" s="272">
        <v>9689</v>
      </c>
      <c r="AM42" s="324">
        <v>2257.0700000000002</v>
      </c>
      <c r="AN42" s="195">
        <f t="shared" si="7"/>
        <v>21868751.23</v>
      </c>
      <c r="AO42" s="195">
        <f t="shared" si="2"/>
        <v>24493001.377600003</v>
      </c>
      <c r="AP42" s="272">
        <v>9689</v>
      </c>
      <c r="AQ42" s="324">
        <v>2336.06</v>
      </c>
      <c r="AR42" s="195">
        <f t="shared" si="8"/>
        <v>22634085.34</v>
      </c>
      <c r="AS42" s="195">
        <f t="shared" si="3"/>
        <v>25350175.580800001</v>
      </c>
      <c r="AT42" s="272">
        <v>9689</v>
      </c>
      <c r="AU42" s="325">
        <v>2417.83</v>
      </c>
      <c r="AV42" s="195">
        <f t="shared" si="9"/>
        <v>23426354.870000001</v>
      </c>
      <c r="AW42" s="195">
        <f t="shared" si="4"/>
        <v>26237517.454400003</v>
      </c>
      <c r="AX42" s="272">
        <v>51238</v>
      </c>
      <c r="AY42" s="195">
        <v>115357955.30000001</v>
      </c>
      <c r="AZ42" s="195">
        <v>129200909.93600002</v>
      </c>
      <c r="BA42" s="92" t="s">
        <v>245</v>
      </c>
      <c r="BB42" s="92"/>
      <c r="BC42" s="201"/>
      <c r="BD42" s="201"/>
      <c r="BE42" s="92"/>
      <c r="BF42" s="92" t="s">
        <v>335</v>
      </c>
      <c r="BG42" s="201"/>
      <c r="BH42" s="92"/>
      <c r="BI42" s="27"/>
      <c r="BJ42" s="27"/>
      <c r="BK42" s="27"/>
      <c r="BL42" s="87"/>
      <c r="BM42" s="87"/>
    </row>
    <row r="43" spans="1:65" s="6" customFormat="1" ht="13.15" customHeight="1" x14ac:dyDescent="0.2">
      <c r="A43" s="92" t="s">
        <v>387</v>
      </c>
      <c r="B43" s="92"/>
      <c r="C43" s="87"/>
      <c r="D43" s="306"/>
      <c r="E43" s="87"/>
      <c r="F43" s="29" t="s">
        <v>39</v>
      </c>
      <c r="G43" s="30" t="s">
        <v>388</v>
      </c>
      <c r="H43" s="87"/>
      <c r="I43" s="201" t="s">
        <v>389</v>
      </c>
      <c r="J43" s="201" t="s">
        <v>390</v>
      </c>
      <c r="K43" s="201" t="s">
        <v>25</v>
      </c>
      <c r="L43" s="201"/>
      <c r="M43" s="201"/>
      <c r="N43" s="92"/>
      <c r="O43" s="92" t="s">
        <v>242</v>
      </c>
      <c r="P43" s="30" t="s">
        <v>391</v>
      </c>
      <c r="Q43" s="27" t="s">
        <v>277</v>
      </c>
      <c r="R43" s="201" t="s">
        <v>234</v>
      </c>
      <c r="S43" s="92" t="s">
        <v>232</v>
      </c>
      <c r="T43" s="201" t="s">
        <v>10</v>
      </c>
      <c r="U43" s="201" t="s">
        <v>11</v>
      </c>
      <c r="V43" s="92"/>
      <c r="W43" s="28" t="s">
        <v>264</v>
      </c>
      <c r="X43" s="28" t="s">
        <v>251</v>
      </c>
      <c r="Y43" s="306">
        <v>30</v>
      </c>
      <c r="Z43" s="306">
        <v>60</v>
      </c>
      <c r="AA43" s="307">
        <v>10</v>
      </c>
      <c r="AB43" s="201" t="s">
        <v>286</v>
      </c>
      <c r="AC43" s="28" t="s">
        <v>236</v>
      </c>
      <c r="AD43" s="272">
        <v>10</v>
      </c>
      <c r="AE43" s="195">
        <v>252464</v>
      </c>
      <c r="AF43" s="195">
        <f>AE43*AD43</f>
        <v>2524640</v>
      </c>
      <c r="AG43" s="195">
        <f>AF43*1.12</f>
        <v>2827596.8000000003</v>
      </c>
      <c r="AH43" s="272">
        <v>10</v>
      </c>
      <c r="AI43" s="195">
        <v>252464</v>
      </c>
      <c r="AJ43" s="195">
        <f>AI43*AH43</f>
        <v>2524640</v>
      </c>
      <c r="AK43" s="195">
        <f>AJ43*1.12</f>
        <v>2827596.8000000003</v>
      </c>
      <c r="AL43" s="272">
        <v>10</v>
      </c>
      <c r="AM43" s="195">
        <v>252464</v>
      </c>
      <c r="AN43" s="195">
        <f>AL43*AM43</f>
        <v>2524640</v>
      </c>
      <c r="AO43" s="195">
        <f>AN43*1.12</f>
        <v>2827596.8000000003</v>
      </c>
      <c r="AP43" s="272">
        <v>0</v>
      </c>
      <c r="AQ43" s="195"/>
      <c r="AR43" s="195">
        <v>0</v>
      </c>
      <c r="AS43" s="195">
        <v>0</v>
      </c>
      <c r="AT43" s="87"/>
      <c r="AU43" s="87"/>
      <c r="AV43" s="87"/>
      <c r="AW43" s="87"/>
      <c r="AX43" s="272">
        <v>30</v>
      </c>
      <c r="AY43" s="195">
        <v>0</v>
      </c>
      <c r="AZ43" s="195">
        <v>0</v>
      </c>
      <c r="BA43" s="55" t="s">
        <v>244</v>
      </c>
      <c r="BB43" s="201" t="s">
        <v>392</v>
      </c>
      <c r="BC43" s="201"/>
      <c r="BD43" s="201"/>
      <c r="BE43" s="201"/>
      <c r="BF43" s="201" t="s">
        <v>392</v>
      </c>
      <c r="BG43" s="201"/>
      <c r="BH43" s="201"/>
      <c r="BI43" s="201"/>
      <c r="BJ43" s="201"/>
      <c r="BK43" s="92" t="s">
        <v>73</v>
      </c>
      <c r="BL43" s="87"/>
      <c r="BM43" s="87"/>
    </row>
    <row r="44" spans="1:65" s="264" customFormat="1" ht="13.15" customHeight="1" x14ac:dyDescent="0.25">
      <c r="A44" s="49" t="s">
        <v>387</v>
      </c>
      <c r="B44" s="49"/>
      <c r="C44" s="258"/>
      <c r="D44" s="29" t="s">
        <v>39</v>
      </c>
      <c r="E44" s="258"/>
      <c r="F44" s="31" t="s">
        <v>40</v>
      </c>
      <c r="G44" s="32" t="s">
        <v>388</v>
      </c>
      <c r="H44" s="258"/>
      <c r="I44" s="255" t="s">
        <v>389</v>
      </c>
      <c r="J44" s="255" t="s">
        <v>390</v>
      </c>
      <c r="K44" s="255" t="s">
        <v>25</v>
      </c>
      <c r="L44" s="255"/>
      <c r="M44" s="255"/>
      <c r="N44" s="49"/>
      <c r="O44" s="49" t="s">
        <v>242</v>
      </c>
      <c r="P44" s="32" t="s">
        <v>391</v>
      </c>
      <c r="Q44" s="33" t="s">
        <v>277</v>
      </c>
      <c r="R44" s="255" t="s">
        <v>234</v>
      </c>
      <c r="S44" s="49" t="s">
        <v>232</v>
      </c>
      <c r="T44" s="255" t="s">
        <v>10</v>
      </c>
      <c r="U44" s="255" t="s">
        <v>11</v>
      </c>
      <c r="V44" s="49"/>
      <c r="W44" s="34" t="s">
        <v>264</v>
      </c>
      <c r="X44" s="34" t="s">
        <v>251</v>
      </c>
      <c r="Y44" s="296">
        <v>0</v>
      </c>
      <c r="Z44" s="263">
        <v>90</v>
      </c>
      <c r="AA44" s="263">
        <v>10</v>
      </c>
      <c r="AB44" s="255" t="s">
        <v>286</v>
      </c>
      <c r="AC44" s="34" t="s">
        <v>236</v>
      </c>
      <c r="AD44" s="344">
        <v>10</v>
      </c>
      <c r="AE44" s="194">
        <v>252464</v>
      </c>
      <c r="AF44" s="194">
        <f>AE44*AD44</f>
        <v>2524640</v>
      </c>
      <c r="AG44" s="194">
        <f>AF44*1.12</f>
        <v>2827596.8000000003</v>
      </c>
      <c r="AH44" s="344">
        <v>10</v>
      </c>
      <c r="AI44" s="194">
        <v>252464</v>
      </c>
      <c r="AJ44" s="194">
        <f>AI44*AH44</f>
        <v>2524640</v>
      </c>
      <c r="AK44" s="194">
        <f>AJ44*1.12</f>
        <v>2827596.8000000003</v>
      </c>
      <c r="AL44" s="344">
        <v>10</v>
      </c>
      <c r="AM44" s="194">
        <v>252464</v>
      </c>
      <c r="AN44" s="194">
        <f>AL44*AM44</f>
        <v>2524640</v>
      </c>
      <c r="AO44" s="194">
        <f>AN44*1.12</f>
        <v>2827596.8000000003</v>
      </c>
      <c r="AP44" s="344">
        <v>0</v>
      </c>
      <c r="AQ44" s="194"/>
      <c r="AR44" s="194">
        <v>0</v>
      </c>
      <c r="AS44" s="194">
        <v>0</v>
      </c>
      <c r="AT44" s="258"/>
      <c r="AU44" s="258"/>
      <c r="AV44" s="258"/>
      <c r="AW44" s="258"/>
      <c r="AX44" s="344">
        <v>30</v>
      </c>
      <c r="AY44" s="194">
        <v>0</v>
      </c>
      <c r="AZ44" s="194">
        <f>AY44*1.12</f>
        <v>0</v>
      </c>
      <c r="BA44" s="122" t="s">
        <v>244</v>
      </c>
      <c r="BB44" s="255" t="s">
        <v>392</v>
      </c>
      <c r="BC44" s="255"/>
      <c r="BD44" s="255"/>
      <c r="BE44" s="255"/>
      <c r="BF44" s="255" t="s">
        <v>392</v>
      </c>
      <c r="BG44" s="255"/>
      <c r="BH44" s="255"/>
      <c r="BI44" s="255"/>
      <c r="BJ44" s="255"/>
      <c r="BK44" s="255"/>
      <c r="BL44" s="49" t="s">
        <v>73</v>
      </c>
      <c r="BM44" s="255"/>
    </row>
    <row r="45" spans="1:65" s="264" customFormat="1" ht="13.15" customHeight="1" x14ac:dyDescent="0.25">
      <c r="A45" s="49" t="s">
        <v>387</v>
      </c>
      <c r="B45" s="49"/>
      <c r="C45" s="258"/>
      <c r="D45" s="35" t="s">
        <v>40</v>
      </c>
      <c r="E45" s="258"/>
      <c r="F45" s="35" t="s">
        <v>39</v>
      </c>
      <c r="G45" s="32" t="s">
        <v>388</v>
      </c>
      <c r="H45" s="258"/>
      <c r="I45" s="255" t="s">
        <v>389</v>
      </c>
      <c r="J45" s="255" t="s">
        <v>390</v>
      </c>
      <c r="K45" s="255" t="s">
        <v>25</v>
      </c>
      <c r="L45" s="255"/>
      <c r="M45" s="255"/>
      <c r="N45" s="49"/>
      <c r="O45" s="49" t="s">
        <v>242</v>
      </c>
      <c r="P45" s="36" t="s">
        <v>445</v>
      </c>
      <c r="Q45" s="33" t="s">
        <v>648</v>
      </c>
      <c r="R45" s="255" t="s">
        <v>234</v>
      </c>
      <c r="S45" s="49" t="s">
        <v>232</v>
      </c>
      <c r="T45" s="255" t="s">
        <v>10</v>
      </c>
      <c r="U45" s="255" t="s">
        <v>11</v>
      </c>
      <c r="V45" s="49"/>
      <c r="W45" s="34" t="s">
        <v>649</v>
      </c>
      <c r="X45" s="34" t="s">
        <v>251</v>
      </c>
      <c r="Y45" s="310">
        <v>0</v>
      </c>
      <c r="Z45" s="311">
        <v>90</v>
      </c>
      <c r="AA45" s="311">
        <v>10</v>
      </c>
      <c r="AB45" s="255" t="s">
        <v>286</v>
      </c>
      <c r="AC45" s="34" t="s">
        <v>236</v>
      </c>
      <c r="AD45" s="344">
        <v>0</v>
      </c>
      <c r="AE45" s="194">
        <v>252464</v>
      </c>
      <c r="AF45" s="194">
        <f>AE45*AD45</f>
        <v>0</v>
      </c>
      <c r="AG45" s="194">
        <f>AF45*1.12</f>
        <v>0</v>
      </c>
      <c r="AH45" s="344">
        <v>10</v>
      </c>
      <c r="AI45" s="194">
        <v>252464</v>
      </c>
      <c r="AJ45" s="194">
        <f>AI45*AH45</f>
        <v>2524640</v>
      </c>
      <c r="AK45" s="194">
        <f>AJ45*1.12</f>
        <v>2827596.8000000003</v>
      </c>
      <c r="AL45" s="344">
        <v>10</v>
      </c>
      <c r="AM45" s="194">
        <v>252464</v>
      </c>
      <c r="AN45" s="194">
        <f>AL45*AM45</f>
        <v>2524640</v>
      </c>
      <c r="AO45" s="194">
        <f>AN45*1.12</f>
        <v>2827596.8000000003</v>
      </c>
      <c r="AP45" s="344">
        <v>0</v>
      </c>
      <c r="AQ45" s="194"/>
      <c r="AR45" s="194">
        <v>0</v>
      </c>
      <c r="AS45" s="194">
        <v>0</v>
      </c>
      <c r="AT45" s="258"/>
      <c r="AU45" s="258"/>
      <c r="AV45" s="258"/>
      <c r="AW45" s="258"/>
      <c r="AX45" s="344">
        <f>AD45+AH45+AL45</f>
        <v>20</v>
      </c>
      <c r="AY45" s="345">
        <v>5049280</v>
      </c>
      <c r="AZ45" s="195">
        <v>5655193.6000000006</v>
      </c>
      <c r="BA45" s="122" t="s">
        <v>244</v>
      </c>
      <c r="BB45" s="255" t="s">
        <v>392</v>
      </c>
      <c r="BC45" s="255"/>
      <c r="BD45" s="255"/>
      <c r="BE45" s="255"/>
      <c r="BF45" s="255" t="s">
        <v>392</v>
      </c>
      <c r="BG45" s="255"/>
      <c r="BH45" s="255"/>
      <c r="BI45" s="255"/>
      <c r="BJ45" s="255"/>
      <c r="BK45" s="255"/>
      <c r="BL45" s="49" t="s">
        <v>73</v>
      </c>
      <c r="BM45" s="255"/>
    </row>
    <row r="46" spans="1:65" s="6" customFormat="1" ht="12" customHeight="1" x14ac:dyDescent="0.2">
      <c r="A46" s="92" t="s">
        <v>387</v>
      </c>
      <c r="B46" s="92"/>
      <c r="C46" s="87"/>
      <c r="D46" s="306"/>
      <c r="E46" s="87"/>
      <c r="F46" s="29" t="s">
        <v>41</v>
      </c>
      <c r="G46" s="30" t="s">
        <v>393</v>
      </c>
      <c r="H46" s="87"/>
      <c r="I46" s="201" t="s">
        <v>389</v>
      </c>
      <c r="J46" s="201" t="s">
        <v>394</v>
      </c>
      <c r="K46" s="201" t="s">
        <v>25</v>
      </c>
      <c r="L46" s="201"/>
      <c r="M46" s="201"/>
      <c r="N46" s="92"/>
      <c r="O46" s="92" t="s">
        <v>242</v>
      </c>
      <c r="P46" s="30" t="s">
        <v>391</v>
      </c>
      <c r="Q46" s="27" t="s">
        <v>277</v>
      </c>
      <c r="R46" s="201" t="s">
        <v>234</v>
      </c>
      <c r="S46" s="92" t="s">
        <v>232</v>
      </c>
      <c r="T46" s="201" t="s">
        <v>10</v>
      </c>
      <c r="U46" s="201" t="s">
        <v>11</v>
      </c>
      <c r="V46" s="92"/>
      <c r="W46" s="28" t="s">
        <v>264</v>
      </c>
      <c r="X46" s="28" t="s">
        <v>251</v>
      </c>
      <c r="Y46" s="306">
        <v>30</v>
      </c>
      <c r="Z46" s="306">
        <v>60</v>
      </c>
      <c r="AA46" s="307">
        <v>10</v>
      </c>
      <c r="AB46" s="201" t="s">
        <v>286</v>
      </c>
      <c r="AC46" s="28" t="s">
        <v>236</v>
      </c>
      <c r="AD46" s="272">
        <v>7</v>
      </c>
      <c r="AE46" s="195">
        <v>441785</v>
      </c>
      <c r="AF46" s="195">
        <f t="shared" ref="AF46:AF58" si="43">AE46*AD46</f>
        <v>3092495</v>
      </c>
      <c r="AG46" s="195">
        <f t="shared" ref="AG46:AG58" si="44">AF46*1.12</f>
        <v>3463594.4000000004</v>
      </c>
      <c r="AH46" s="272">
        <v>7</v>
      </c>
      <c r="AI46" s="195">
        <v>441785</v>
      </c>
      <c r="AJ46" s="195">
        <f t="shared" ref="AJ46:AJ58" si="45">AI46*AH46</f>
        <v>3092495</v>
      </c>
      <c r="AK46" s="195">
        <f t="shared" ref="AK46:AK58" si="46">AJ46*1.12</f>
        <v>3463594.4000000004</v>
      </c>
      <c r="AL46" s="272">
        <v>7</v>
      </c>
      <c r="AM46" s="195">
        <v>441785</v>
      </c>
      <c r="AN46" s="195">
        <f t="shared" ref="AN46:AN58" si="47">AL46*AM46</f>
        <v>3092495</v>
      </c>
      <c r="AO46" s="195">
        <f t="shared" ref="AO46:AO58" si="48">AN46*1.12</f>
        <v>3463594.4000000004</v>
      </c>
      <c r="AP46" s="272">
        <v>0</v>
      </c>
      <c r="AQ46" s="195"/>
      <c r="AR46" s="195">
        <v>0</v>
      </c>
      <c r="AS46" s="195">
        <v>0</v>
      </c>
      <c r="AT46" s="87"/>
      <c r="AU46" s="87"/>
      <c r="AV46" s="87"/>
      <c r="AW46" s="87"/>
      <c r="AX46" s="272">
        <v>21</v>
      </c>
      <c r="AY46" s="195">
        <v>0</v>
      </c>
      <c r="AZ46" s="195">
        <v>0</v>
      </c>
      <c r="BA46" s="55" t="s">
        <v>244</v>
      </c>
      <c r="BB46" s="92" t="s">
        <v>395</v>
      </c>
      <c r="BC46" s="340"/>
      <c r="BD46" s="217"/>
      <c r="BE46" s="217"/>
      <c r="BF46" s="92" t="s">
        <v>395</v>
      </c>
      <c r="BG46" s="201"/>
      <c r="BH46" s="201"/>
      <c r="BI46" s="201"/>
      <c r="BJ46" s="201"/>
      <c r="BK46" s="92" t="s">
        <v>73</v>
      </c>
      <c r="BL46" s="87"/>
      <c r="BM46" s="87"/>
    </row>
    <row r="47" spans="1:65" s="264" customFormat="1" ht="12" customHeight="1" x14ac:dyDescent="0.25">
      <c r="A47" s="49" t="s">
        <v>387</v>
      </c>
      <c r="B47" s="49"/>
      <c r="C47" s="258"/>
      <c r="D47" s="29" t="s">
        <v>41</v>
      </c>
      <c r="E47" s="258"/>
      <c r="F47" s="31" t="s">
        <v>42</v>
      </c>
      <c r="G47" s="32" t="s">
        <v>393</v>
      </c>
      <c r="H47" s="258"/>
      <c r="I47" s="255" t="s">
        <v>389</v>
      </c>
      <c r="J47" s="255" t="s">
        <v>394</v>
      </c>
      <c r="K47" s="255" t="s">
        <v>25</v>
      </c>
      <c r="L47" s="255"/>
      <c r="M47" s="255"/>
      <c r="N47" s="49"/>
      <c r="O47" s="49" t="s">
        <v>242</v>
      </c>
      <c r="P47" s="32" t="s">
        <v>391</v>
      </c>
      <c r="Q47" s="33" t="s">
        <v>277</v>
      </c>
      <c r="R47" s="255" t="s">
        <v>234</v>
      </c>
      <c r="S47" s="49" t="s">
        <v>232</v>
      </c>
      <c r="T47" s="255" t="s">
        <v>10</v>
      </c>
      <c r="U47" s="255" t="s">
        <v>11</v>
      </c>
      <c r="V47" s="49"/>
      <c r="W47" s="34" t="s">
        <v>264</v>
      </c>
      <c r="X47" s="34" t="s">
        <v>251</v>
      </c>
      <c r="Y47" s="296">
        <v>0</v>
      </c>
      <c r="Z47" s="263">
        <v>90</v>
      </c>
      <c r="AA47" s="263">
        <v>10</v>
      </c>
      <c r="AB47" s="255" t="s">
        <v>286</v>
      </c>
      <c r="AC47" s="34" t="s">
        <v>236</v>
      </c>
      <c r="AD47" s="344">
        <v>7</v>
      </c>
      <c r="AE47" s="194">
        <v>441785</v>
      </c>
      <c r="AF47" s="194">
        <f>AE47*AD47</f>
        <v>3092495</v>
      </c>
      <c r="AG47" s="194">
        <f>AF47*1.12</f>
        <v>3463594.4000000004</v>
      </c>
      <c r="AH47" s="344">
        <v>7</v>
      </c>
      <c r="AI47" s="194">
        <v>441785</v>
      </c>
      <c r="AJ47" s="194">
        <f>AI47*AH47</f>
        <v>3092495</v>
      </c>
      <c r="AK47" s="194">
        <f>AJ47*1.12</f>
        <v>3463594.4000000004</v>
      </c>
      <c r="AL47" s="344">
        <v>7</v>
      </c>
      <c r="AM47" s="194">
        <v>441785</v>
      </c>
      <c r="AN47" s="194">
        <f>AL47*AM47</f>
        <v>3092495</v>
      </c>
      <c r="AO47" s="194">
        <f>AN47*1.12</f>
        <v>3463594.4000000004</v>
      </c>
      <c r="AP47" s="344">
        <v>0</v>
      </c>
      <c r="AQ47" s="194"/>
      <c r="AR47" s="194">
        <v>0</v>
      </c>
      <c r="AS47" s="194">
        <v>0</v>
      </c>
      <c r="AT47" s="258"/>
      <c r="AU47" s="258"/>
      <c r="AV47" s="258"/>
      <c r="AW47" s="258"/>
      <c r="AX47" s="344">
        <v>21</v>
      </c>
      <c r="AY47" s="194">
        <v>0</v>
      </c>
      <c r="AZ47" s="194">
        <f>AY47*1.12</f>
        <v>0</v>
      </c>
      <c r="BA47" s="122" t="s">
        <v>244</v>
      </c>
      <c r="BB47" s="49" t="s">
        <v>395</v>
      </c>
      <c r="BC47" s="346"/>
      <c r="BD47" s="347"/>
      <c r="BE47" s="347"/>
      <c r="BF47" s="49" t="s">
        <v>395</v>
      </c>
      <c r="BG47" s="255"/>
      <c r="BH47" s="255"/>
      <c r="BI47" s="255"/>
      <c r="BJ47" s="255"/>
      <c r="BK47" s="255"/>
      <c r="BL47" s="49" t="s">
        <v>73</v>
      </c>
      <c r="BM47" s="255"/>
    </row>
    <row r="48" spans="1:65" s="264" customFormat="1" ht="12" customHeight="1" x14ac:dyDescent="0.25">
      <c r="A48" s="49" t="s">
        <v>387</v>
      </c>
      <c r="B48" s="49"/>
      <c r="C48" s="258"/>
      <c r="D48" s="35" t="s">
        <v>42</v>
      </c>
      <c r="E48" s="258"/>
      <c r="F48" s="35" t="s">
        <v>41</v>
      </c>
      <c r="G48" s="32" t="s">
        <v>393</v>
      </c>
      <c r="H48" s="258"/>
      <c r="I48" s="255" t="s">
        <v>389</v>
      </c>
      <c r="J48" s="255" t="s">
        <v>394</v>
      </c>
      <c r="K48" s="255" t="s">
        <v>25</v>
      </c>
      <c r="L48" s="255"/>
      <c r="M48" s="255"/>
      <c r="N48" s="49"/>
      <c r="O48" s="49" t="s">
        <v>242</v>
      </c>
      <c r="P48" s="36" t="s">
        <v>445</v>
      </c>
      <c r="Q48" s="33" t="s">
        <v>648</v>
      </c>
      <c r="R48" s="255" t="s">
        <v>234</v>
      </c>
      <c r="S48" s="49" t="s">
        <v>232</v>
      </c>
      <c r="T48" s="255" t="s">
        <v>10</v>
      </c>
      <c r="U48" s="255" t="s">
        <v>11</v>
      </c>
      <c r="V48" s="49"/>
      <c r="W48" s="34" t="s">
        <v>649</v>
      </c>
      <c r="X48" s="34" t="s">
        <v>251</v>
      </c>
      <c r="Y48" s="310">
        <v>0</v>
      </c>
      <c r="Z48" s="311">
        <v>90</v>
      </c>
      <c r="AA48" s="311">
        <v>10</v>
      </c>
      <c r="AB48" s="255" t="s">
        <v>286</v>
      </c>
      <c r="AC48" s="34" t="s">
        <v>236</v>
      </c>
      <c r="AD48" s="344">
        <v>0</v>
      </c>
      <c r="AE48" s="194">
        <v>441785</v>
      </c>
      <c r="AF48" s="194">
        <f>AE48*AD48</f>
        <v>0</v>
      </c>
      <c r="AG48" s="194">
        <f>AF48*1.12</f>
        <v>0</v>
      </c>
      <c r="AH48" s="344">
        <v>7</v>
      </c>
      <c r="AI48" s="194">
        <v>441785</v>
      </c>
      <c r="AJ48" s="194">
        <f>AI48*AH48</f>
        <v>3092495</v>
      </c>
      <c r="AK48" s="194">
        <f>AJ48*1.12</f>
        <v>3463594.4000000004</v>
      </c>
      <c r="AL48" s="344">
        <v>7</v>
      </c>
      <c r="AM48" s="194">
        <v>441785</v>
      </c>
      <c r="AN48" s="194">
        <f>AL48*AM48</f>
        <v>3092495</v>
      </c>
      <c r="AO48" s="194">
        <f>AN48*1.12</f>
        <v>3463594.4000000004</v>
      </c>
      <c r="AP48" s="344">
        <v>0</v>
      </c>
      <c r="AQ48" s="194"/>
      <c r="AR48" s="194">
        <v>0</v>
      </c>
      <c r="AS48" s="194">
        <v>0</v>
      </c>
      <c r="AT48" s="258"/>
      <c r="AU48" s="258"/>
      <c r="AV48" s="258"/>
      <c r="AW48" s="258"/>
      <c r="AX48" s="344">
        <f t="shared" ref="AX48" si="49">AD48+AH48+AL48</f>
        <v>14</v>
      </c>
      <c r="AY48" s="345">
        <v>6184990</v>
      </c>
      <c r="AZ48" s="195">
        <v>6927188.8000000007</v>
      </c>
      <c r="BA48" s="122" t="s">
        <v>244</v>
      </c>
      <c r="BB48" s="49" t="s">
        <v>395</v>
      </c>
      <c r="BC48" s="346"/>
      <c r="BD48" s="347"/>
      <c r="BE48" s="347"/>
      <c r="BF48" s="49" t="s">
        <v>395</v>
      </c>
      <c r="BG48" s="255"/>
      <c r="BH48" s="255"/>
      <c r="BI48" s="255"/>
      <c r="BJ48" s="255"/>
      <c r="BK48" s="255"/>
      <c r="BL48" s="49" t="s">
        <v>73</v>
      </c>
      <c r="BM48" s="255"/>
    </row>
    <row r="49" spans="1:65" s="6" customFormat="1" ht="12" customHeight="1" x14ac:dyDescent="0.2">
      <c r="A49" s="92" t="s">
        <v>387</v>
      </c>
      <c r="B49" s="92"/>
      <c r="C49" s="87"/>
      <c r="D49" s="306"/>
      <c r="E49" s="87"/>
      <c r="F49" s="29" t="s">
        <v>43</v>
      </c>
      <c r="G49" s="30" t="s">
        <v>396</v>
      </c>
      <c r="H49" s="87"/>
      <c r="I49" s="201" t="s">
        <v>397</v>
      </c>
      <c r="J49" s="201" t="s">
        <v>398</v>
      </c>
      <c r="K49" s="201" t="s">
        <v>25</v>
      </c>
      <c r="L49" s="201"/>
      <c r="M49" s="201"/>
      <c r="N49" s="92"/>
      <c r="O49" s="92" t="s">
        <v>242</v>
      </c>
      <c r="P49" s="30" t="s">
        <v>391</v>
      </c>
      <c r="Q49" s="27" t="s">
        <v>277</v>
      </c>
      <c r="R49" s="201" t="s">
        <v>234</v>
      </c>
      <c r="S49" s="92" t="s">
        <v>232</v>
      </c>
      <c r="T49" s="201" t="s">
        <v>10</v>
      </c>
      <c r="U49" s="201" t="s">
        <v>11</v>
      </c>
      <c r="V49" s="92"/>
      <c r="W49" s="28" t="s">
        <v>264</v>
      </c>
      <c r="X49" s="28" t="s">
        <v>251</v>
      </c>
      <c r="Y49" s="306">
        <v>30</v>
      </c>
      <c r="Z49" s="306">
        <v>60</v>
      </c>
      <c r="AA49" s="307">
        <v>10</v>
      </c>
      <c r="AB49" s="201" t="s">
        <v>286</v>
      </c>
      <c r="AC49" s="28" t="s">
        <v>236</v>
      </c>
      <c r="AD49" s="272">
        <v>90</v>
      </c>
      <c r="AE49" s="195">
        <v>418145.16</v>
      </c>
      <c r="AF49" s="195">
        <f t="shared" si="43"/>
        <v>37633064.399999999</v>
      </c>
      <c r="AG49" s="195">
        <f t="shared" si="44"/>
        <v>42149032.127999999</v>
      </c>
      <c r="AH49" s="272">
        <v>90</v>
      </c>
      <c r="AI49" s="195">
        <v>418145.16</v>
      </c>
      <c r="AJ49" s="195">
        <f t="shared" si="45"/>
        <v>37633064.399999999</v>
      </c>
      <c r="AK49" s="195">
        <f t="shared" si="46"/>
        <v>42149032.127999999</v>
      </c>
      <c r="AL49" s="272">
        <v>90</v>
      </c>
      <c r="AM49" s="195">
        <v>418145.16</v>
      </c>
      <c r="AN49" s="195">
        <f t="shared" si="47"/>
        <v>37633064.399999999</v>
      </c>
      <c r="AO49" s="195">
        <f t="shared" si="48"/>
        <v>42149032.127999999</v>
      </c>
      <c r="AP49" s="272">
        <v>0</v>
      </c>
      <c r="AQ49" s="195"/>
      <c r="AR49" s="195">
        <v>0</v>
      </c>
      <c r="AS49" s="195">
        <v>0</v>
      </c>
      <c r="AT49" s="87"/>
      <c r="AU49" s="87"/>
      <c r="AV49" s="87"/>
      <c r="AW49" s="87"/>
      <c r="AX49" s="272">
        <v>270</v>
      </c>
      <c r="AY49" s="195">
        <v>0</v>
      </c>
      <c r="AZ49" s="195">
        <v>0</v>
      </c>
      <c r="BA49" s="55" t="s">
        <v>244</v>
      </c>
      <c r="BB49" s="92" t="s">
        <v>399</v>
      </c>
      <c r="BC49" s="340"/>
      <c r="BD49" s="217"/>
      <c r="BE49" s="217"/>
      <c r="BF49" s="92" t="s">
        <v>399</v>
      </c>
      <c r="BG49" s="201"/>
      <c r="BH49" s="201"/>
      <c r="BI49" s="201"/>
      <c r="BJ49" s="201"/>
      <c r="BK49" s="92" t="s">
        <v>73</v>
      </c>
      <c r="BL49" s="87"/>
      <c r="BM49" s="87"/>
    </row>
    <row r="50" spans="1:65" s="264" customFormat="1" ht="12" customHeight="1" x14ac:dyDescent="0.25">
      <c r="A50" s="49" t="s">
        <v>387</v>
      </c>
      <c r="B50" s="49"/>
      <c r="C50" s="258"/>
      <c r="D50" s="29" t="s">
        <v>43</v>
      </c>
      <c r="E50" s="258"/>
      <c r="F50" s="31" t="s">
        <v>44</v>
      </c>
      <c r="G50" s="32" t="s">
        <v>396</v>
      </c>
      <c r="H50" s="258"/>
      <c r="I50" s="255" t="s">
        <v>397</v>
      </c>
      <c r="J50" s="255" t="s">
        <v>398</v>
      </c>
      <c r="K50" s="255" t="s">
        <v>25</v>
      </c>
      <c r="L50" s="255"/>
      <c r="M50" s="255"/>
      <c r="N50" s="49"/>
      <c r="O50" s="49" t="s">
        <v>242</v>
      </c>
      <c r="P50" s="32" t="s">
        <v>391</v>
      </c>
      <c r="Q50" s="33" t="s">
        <v>277</v>
      </c>
      <c r="R50" s="255" t="s">
        <v>234</v>
      </c>
      <c r="S50" s="49" t="s">
        <v>232</v>
      </c>
      <c r="T50" s="255" t="s">
        <v>10</v>
      </c>
      <c r="U50" s="255" t="s">
        <v>11</v>
      </c>
      <c r="V50" s="49"/>
      <c r="W50" s="34" t="s">
        <v>264</v>
      </c>
      <c r="X50" s="34" t="s">
        <v>251</v>
      </c>
      <c r="Y50" s="296">
        <v>0</v>
      </c>
      <c r="Z50" s="263">
        <v>90</v>
      </c>
      <c r="AA50" s="263">
        <v>10</v>
      </c>
      <c r="AB50" s="255" t="s">
        <v>286</v>
      </c>
      <c r="AC50" s="34" t="s">
        <v>236</v>
      </c>
      <c r="AD50" s="344">
        <v>90</v>
      </c>
      <c r="AE50" s="194">
        <v>418145.16</v>
      </c>
      <c r="AF50" s="194">
        <f t="shared" si="43"/>
        <v>37633064.399999999</v>
      </c>
      <c r="AG50" s="194">
        <f t="shared" si="44"/>
        <v>42149032.127999999</v>
      </c>
      <c r="AH50" s="344">
        <v>90</v>
      </c>
      <c r="AI50" s="194">
        <v>418145.16</v>
      </c>
      <c r="AJ50" s="194">
        <f t="shared" si="45"/>
        <v>37633064.399999999</v>
      </c>
      <c r="AK50" s="194">
        <f t="shared" si="46"/>
        <v>42149032.127999999</v>
      </c>
      <c r="AL50" s="344">
        <v>90</v>
      </c>
      <c r="AM50" s="194">
        <v>418145.16</v>
      </c>
      <c r="AN50" s="194">
        <f t="shared" si="47"/>
        <v>37633064.399999999</v>
      </c>
      <c r="AO50" s="194">
        <f t="shared" si="48"/>
        <v>42149032.127999999</v>
      </c>
      <c r="AP50" s="344">
        <v>0</v>
      </c>
      <c r="AQ50" s="194"/>
      <c r="AR50" s="194">
        <v>0</v>
      </c>
      <c r="AS50" s="194">
        <v>0</v>
      </c>
      <c r="AT50" s="258"/>
      <c r="AU50" s="258"/>
      <c r="AV50" s="258"/>
      <c r="AW50" s="258"/>
      <c r="AX50" s="344">
        <v>270</v>
      </c>
      <c r="AY50" s="194">
        <v>0</v>
      </c>
      <c r="AZ50" s="194">
        <f>AY50*1.12</f>
        <v>0</v>
      </c>
      <c r="BA50" s="122" t="s">
        <v>244</v>
      </c>
      <c r="BB50" s="49" t="s">
        <v>399</v>
      </c>
      <c r="BC50" s="346"/>
      <c r="BD50" s="347"/>
      <c r="BE50" s="347"/>
      <c r="BF50" s="49" t="s">
        <v>399</v>
      </c>
      <c r="BG50" s="255"/>
      <c r="BH50" s="255"/>
      <c r="BI50" s="255"/>
      <c r="BJ50" s="255"/>
      <c r="BK50" s="255"/>
      <c r="BL50" s="49" t="s">
        <v>73</v>
      </c>
      <c r="BM50" s="255"/>
    </row>
    <row r="51" spans="1:65" s="264" customFormat="1" ht="12" customHeight="1" x14ac:dyDescent="0.25">
      <c r="A51" s="49" t="s">
        <v>387</v>
      </c>
      <c r="B51" s="49"/>
      <c r="C51" s="258"/>
      <c r="D51" s="35" t="s">
        <v>44</v>
      </c>
      <c r="E51" s="258"/>
      <c r="F51" s="35" t="s">
        <v>43</v>
      </c>
      <c r="G51" s="32" t="s">
        <v>396</v>
      </c>
      <c r="H51" s="258"/>
      <c r="I51" s="255" t="s">
        <v>397</v>
      </c>
      <c r="J51" s="255" t="s">
        <v>398</v>
      </c>
      <c r="K51" s="255" t="s">
        <v>25</v>
      </c>
      <c r="L51" s="255"/>
      <c r="M51" s="255"/>
      <c r="N51" s="49"/>
      <c r="O51" s="49" t="s">
        <v>242</v>
      </c>
      <c r="P51" s="36" t="s">
        <v>445</v>
      </c>
      <c r="Q51" s="33" t="s">
        <v>648</v>
      </c>
      <c r="R51" s="255" t="s">
        <v>234</v>
      </c>
      <c r="S51" s="49" t="s">
        <v>232</v>
      </c>
      <c r="T51" s="255" t="s">
        <v>10</v>
      </c>
      <c r="U51" s="255" t="s">
        <v>11</v>
      </c>
      <c r="V51" s="49"/>
      <c r="W51" s="34" t="s">
        <v>649</v>
      </c>
      <c r="X51" s="34" t="s">
        <v>251</v>
      </c>
      <c r="Y51" s="310">
        <v>0</v>
      </c>
      <c r="Z51" s="311">
        <v>90</v>
      </c>
      <c r="AA51" s="311">
        <v>10</v>
      </c>
      <c r="AB51" s="255" t="s">
        <v>286</v>
      </c>
      <c r="AC51" s="34" t="s">
        <v>236</v>
      </c>
      <c r="AD51" s="344">
        <v>0</v>
      </c>
      <c r="AE51" s="194">
        <v>418145.16</v>
      </c>
      <c r="AF51" s="194">
        <f t="shared" si="43"/>
        <v>0</v>
      </c>
      <c r="AG51" s="194">
        <f t="shared" si="44"/>
        <v>0</v>
      </c>
      <c r="AH51" s="344">
        <v>90</v>
      </c>
      <c r="AI51" s="194">
        <v>418145.16</v>
      </c>
      <c r="AJ51" s="194">
        <f t="shared" si="45"/>
        <v>37633064.399999999</v>
      </c>
      <c r="AK51" s="194">
        <f t="shared" si="46"/>
        <v>42149032.127999999</v>
      </c>
      <c r="AL51" s="344">
        <v>90</v>
      </c>
      <c r="AM51" s="194">
        <v>418145.16</v>
      </c>
      <c r="AN51" s="194">
        <f t="shared" si="47"/>
        <v>37633064.399999999</v>
      </c>
      <c r="AO51" s="194">
        <f t="shared" si="48"/>
        <v>42149032.127999999</v>
      </c>
      <c r="AP51" s="344">
        <v>0</v>
      </c>
      <c r="AQ51" s="194"/>
      <c r="AR51" s="194">
        <v>0</v>
      </c>
      <c r="AS51" s="194">
        <v>0</v>
      </c>
      <c r="AT51" s="258"/>
      <c r="AU51" s="258"/>
      <c r="AV51" s="258"/>
      <c r="AW51" s="258"/>
      <c r="AX51" s="344">
        <f t="shared" ref="AX51" si="50">AD51+AH51+AL51</f>
        <v>180</v>
      </c>
      <c r="AY51" s="345">
        <v>75266128.799999997</v>
      </c>
      <c r="AZ51" s="195">
        <v>84298064.260000005</v>
      </c>
      <c r="BA51" s="122" t="s">
        <v>244</v>
      </c>
      <c r="BB51" s="49" t="s">
        <v>399</v>
      </c>
      <c r="BC51" s="346"/>
      <c r="BD51" s="347"/>
      <c r="BE51" s="347"/>
      <c r="BF51" s="49" t="s">
        <v>399</v>
      </c>
      <c r="BG51" s="255"/>
      <c r="BH51" s="255"/>
      <c r="BI51" s="255"/>
      <c r="BJ51" s="255"/>
      <c r="BK51" s="255"/>
      <c r="BL51" s="49" t="s">
        <v>73</v>
      </c>
      <c r="BM51" s="255"/>
    </row>
    <row r="52" spans="1:65" s="6" customFormat="1" ht="12" customHeight="1" x14ac:dyDescent="0.2">
      <c r="A52" s="92" t="s">
        <v>387</v>
      </c>
      <c r="B52" s="92"/>
      <c r="C52" s="87"/>
      <c r="D52" s="306"/>
      <c r="E52" s="87"/>
      <c r="F52" s="29" t="s">
        <v>45</v>
      </c>
      <c r="G52" s="30" t="s">
        <v>400</v>
      </c>
      <c r="H52" s="87"/>
      <c r="I52" s="201" t="s">
        <v>397</v>
      </c>
      <c r="J52" s="201" t="s">
        <v>401</v>
      </c>
      <c r="K52" s="201" t="s">
        <v>25</v>
      </c>
      <c r="L52" s="201"/>
      <c r="M52" s="201"/>
      <c r="N52" s="92"/>
      <c r="O52" s="92" t="s">
        <v>242</v>
      </c>
      <c r="P52" s="30" t="s">
        <v>391</v>
      </c>
      <c r="Q52" s="27" t="s">
        <v>277</v>
      </c>
      <c r="R52" s="201" t="s">
        <v>234</v>
      </c>
      <c r="S52" s="92" t="s">
        <v>232</v>
      </c>
      <c r="T52" s="201" t="s">
        <v>10</v>
      </c>
      <c r="U52" s="201" t="s">
        <v>11</v>
      </c>
      <c r="V52" s="92"/>
      <c r="W52" s="28" t="s">
        <v>264</v>
      </c>
      <c r="X52" s="28" t="s">
        <v>251</v>
      </c>
      <c r="Y52" s="306">
        <v>30</v>
      </c>
      <c r="Z52" s="306">
        <v>60</v>
      </c>
      <c r="AA52" s="307">
        <v>10</v>
      </c>
      <c r="AB52" s="201" t="s">
        <v>286</v>
      </c>
      <c r="AC52" s="28" t="s">
        <v>236</v>
      </c>
      <c r="AD52" s="272">
        <v>250</v>
      </c>
      <c r="AE52" s="195">
        <v>520640.18</v>
      </c>
      <c r="AF52" s="195">
        <f t="shared" si="43"/>
        <v>130160045</v>
      </c>
      <c r="AG52" s="195">
        <f t="shared" si="44"/>
        <v>145779250.40000001</v>
      </c>
      <c r="AH52" s="272">
        <v>250</v>
      </c>
      <c r="AI52" s="195">
        <v>520640.18</v>
      </c>
      <c r="AJ52" s="195">
        <f t="shared" si="45"/>
        <v>130160045</v>
      </c>
      <c r="AK52" s="195">
        <f t="shared" si="46"/>
        <v>145779250.40000001</v>
      </c>
      <c r="AL52" s="272">
        <v>250</v>
      </c>
      <c r="AM52" s="195">
        <v>520640.18</v>
      </c>
      <c r="AN52" s="195">
        <f t="shared" si="47"/>
        <v>130160045</v>
      </c>
      <c r="AO52" s="195">
        <f t="shared" si="48"/>
        <v>145779250.40000001</v>
      </c>
      <c r="AP52" s="272">
        <v>0</v>
      </c>
      <c r="AQ52" s="195"/>
      <c r="AR52" s="195">
        <v>0</v>
      </c>
      <c r="AS52" s="195">
        <v>0</v>
      </c>
      <c r="AT52" s="87"/>
      <c r="AU52" s="87"/>
      <c r="AV52" s="87"/>
      <c r="AW52" s="87"/>
      <c r="AX52" s="272">
        <v>750</v>
      </c>
      <c r="AY52" s="195">
        <v>0</v>
      </c>
      <c r="AZ52" s="195">
        <v>0</v>
      </c>
      <c r="BA52" s="55" t="s">
        <v>244</v>
      </c>
      <c r="BB52" s="92" t="s">
        <v>402</v>
      </c>
      <c r="BC52" s="340"/>
      <c r="BD52" s="217"/>
      <c r="BE52" s="217"/>
      <c r="BF52" s="92" t="s">
        <v>402</v>
      </c>
      <c r="BG52" s="201"/>
      <c r="BH52" s="201"/>
      <c r="BI52" s="201"/>
      <c r="BJ52" s="201"/>
      <c r="BK52" s="92" t="s">
        <v>73</v>
      </c>
      <c r="BL52" s="87"/>
      <c r="BM52" s="87"/>
    </row>
    <row r="53" spans="1:65" s="264" customFormat="1" ht="12" customHeight="1" x14ac:dyDescent="0.25">
      <c r="A53" s="49" t="s">
        <v>387</v>
      </c>
      <c r="B53" s="49"/>
      <c r="C53" s="258"/>
      <c r="D53" s="29" t="s">
        <v>45</v>
      </c>
      <c r="E53" s="258"/>
      <c r="F53" s="31" t="s">
        <v>46</v>
      </c>
      <c r="G53" s="32" t="s">
        <v>400</v>
      </c>
      <c r="H53" s="258"/>
      <c r="I53" s="255" t="s">
        <v>397</v>
      </c>
      <c r="J53" s="255" t="s">
        <v>401</v>
      </c>
      <c r="K53" s="255" t="s">
        <v>25</v>
      </c>
      <c r="L53" s="255"/>
      <c r="M53" s="255"/>
      <c r="N53" s="49"/>
      <c r="O53" s="49" t="s">
        <v>242</v>
      </c>
      <c r="P53" s="32" t="s">
        <v>391</v>
      </c>
      <c r="Q53" s="33" t="s">
        <v>277</v>
      </c>
      <c r="R53" s="255" t="s">
        <v>234</v>
      </c>
      <c r="S53" s="49" t="s">
        <v>232</v>
      </c>
      <c r="T53" s="255" t="s">
        <v>10</v>
      </c>
      <c r="U53" s="255" t="s">
        <v>11</v>
      </c>
      <c r="V53" s="49"/>
      <c r="W53" s="34" t="s">
        <v>264</v>
      </c>
      <c r="X53" s="34" t="s">
        <v>251</v>
      </c>
      <c r="Y53" s="296">
        <v>0</v>
      </c>
      <c r="Z53" s="263">
        <v>90</v>
      </c>
      <c r="AA53" s="263">
        <v>10</v>
      </c>
      <c r="AB53" s="255" t="s">
        <v>286</v>
      </c>
      <c r="AC53" s="34" t="s">
        <v>236</v>
      </c>
      <c r="AD53" s="344">
        <v>250</v>
      </c>
      <c r="AE53" s="194">
        <v>520640.18</v>
      </c>
      <c r="AF53" s="194">
        <f>AE53*AD53</f>
        <v>130160045</v>
      </c>
      <c r="AG53" s="194">
        <f>AF53*1.12</f>
        <v>145779250.40000001</v>
      </c>
      <c r="AH53" s="344">
        <v>250</v>
      </c>
      <c r="AI53" s="194">
        <v>520640.18</v>
      </c>
      <c r="AJ53" s="194">
        <f>AI53*AH53</f>
        <v>130160045</v>
      </c>
      <c r="AK53" s="194">
        <f>AJ53*1.12</f>
        <v>145779250.40000001</v>
      </c>
      <c r="AL53" s="344">
        <v>250</v>
      </c>
      <c r="AM53" s="194">
        <v>520640.18</v>
      </c>
      <c r="AN53" s="194">
        <f>AL53*AM53</f>
        <v>130160045</v>
      </c>
      <c r="AO53" s="194">
        <f>AN53*1.12</f>
        <v>145779250.40000001</v>
      </c>
      <c r="AP53" s="344">
        <v>0</v>
      </c>
      <c r="AQ53" s="194"/>
      <c r="AR53" s="194">
        <v>0</v>
      </c>
      <c r="AS53" s="194">
        <v>0</v>
      </c>
      <c r="AT53" s="258"/>
      <c r="AU53" s="258"/>
      <c r="AV53" s="258"/>
      <c r="AW53" s="258"/>
      <c r="AX53" s="344">
        <v>750</v>
      </c>
      <c r="AY53" s="194">
        <v>0</v>
      </c>
      <c r="AZ53" s="194">
        <f>AY53*1.12</f>
        <v>0</v>
      </c>
      <c r="BA53" s="122" t="s">
        <v>244</v>
      </c>
      <c r="BB53" s="49" t="s">
        <v>402</v>
      </c>
      <c r="BC53" s="346"/>
      <c r="BD53" s="347"/>
      <c r="BE53" s="347"/>
      <c r="BF53" s="49" t="s">
        <v>402</v>
      </c>
      <c r="BG53" s="255"/>
      <c r="BH53" s="255"/>
      <c r="BI53" s="255"/>
      <c r="BJ53" s="255"/>
      <c r="BK53" s="255"/>
      <c r="BL53" s="49" t="s">
        <v>73</v>
      </c>
      <c r="BM53" s="255"/>
    </row>
    <row r="54" spans="1:65" s="264" customFormat="1" ht="12" customHeight="1" x14ac:dyDescent="0.25">
      <c r="A54" s="49" t="s">
        <v>387</v>
      </c>
      <c r="B54" s="49"/>
      <c r="C54" s="258"/>
      <c r="D54" s="35" t="s">
        <v>46</v>
      </c>
      <c r="E54" s="258"/>
      <c r="F54" s="35" t="s">
        <v>45</v>
      </c>
      <c r="G54" s="32" t="s">
        <v>400</v>
      </c>
      <c r="H54" s="258"/>
      <c r="I54" s="255" t="s">
        <v>397</v>
      </c>
      <c r="J54" s="255" t="s">
        <v>401</v>
      </c>
      <c r="K54" s="255" t="s">
        <v>25</v>
      </c>
      <c r="L54" s="255"/>
      <c r="M54" s="255"/>
      <c r="N54" s="49"/>
      <c r="O54" s="49" t="s">
        <v>242</v>
      </c>
      <c r="P54" s="36" t="s">
        <v>445</v>
      </c>
      <c r="Q54" s="33" t="s">
        <v>648</v>
      </c>
      <c r="R54" s="255" t="s">
        <v>234</v>
      </c>
      <c r="S54" s="49" t="s">
        <v>232</v>
      </c>
      <c r="T54" s="255" t="s">
        <v>10</v>
      </c>
      <c r="U54" s="255" t="s">
        <v>11</v>
      </c>
      <c r="V54" s="49"/>
      <c r="W54" s="34" t="s">
        <v>649</v>
      </c>
      <c r="X54" s="34" t="s">
        <v>251</v>
      </c>
      <c r="Y54" s="310">
        <v>0</v>
      </c>
      <c r="Z54" s="311">
        <v>90</v>
      </c>
      <c r="AA54" s="311">
        <v>10</v>
      </c>
      <c r="AB54" s="255" t="s">
        <v>286</v>
      </c>
      <c r="AC54" s="34" t="s">
        <v>236</v>
      </c>
      <c r="AD54" s="344">
        <v>0</v>
      </c>
      <c r="AE54" s="194">
        <v>520640.18</v>
      </c>
      <c r="AF54" s="194">
        <f>AE54*AD54</f>
        <v>0</v>
      </c>
      <c r="AG54" s="194">
        <f>AF54*1.12</f>
        <v>0</v>
      </c>
      <c r="AH54" s="344">
        <v>250</v>
      </c>
      <c r="AI54" s="194">
        <v>520640.18</v>
      </c>
      <c r="AJ54" s="194">
        <f>AI54*AH54</f>
        <v>130160045</v>
      </c>
      <c r="AK54" s="194">
        <f>AJ54*1.12</f>
        <v>145779250.40000001</v>
      </c>
      <c r="AL54" s="344">
        <v>250</v>
      </c>
      <c r="AM54" s="194">
        <v>520640.18</v>
      </c>
      <c r="AN54" s="194">
        <f>AL54*AM54</f>
        <v>130160045</v>
      </c>
      <c r="AO54" s="194">
        <f>AN54*1.12</f>
        <v>145779250.40000001</v>
      </c>
      <c r="AP54" s="344">
        <v>0</v>
      </c>
      <c r="AQ54" s="194"/>
      <c r="AR54" s="194">
        <v>0</v>
      </c>
      <c r="AS54" s="194">
        <v>0</v>
      </c>
      <c r="AT54" s="258"/>
      <c r="AU54" s="258"/>
      <c r="AV54" s="258"/>
      <c r="AW54" s="258"/>
      <c r="AX54" s="344">
        <f t="shared" ref="AX54" si="51">AD54+AH54+AL54</f>
        <v>500</v>
      </c>
      <c r="AY54" s="345">
        <v>260320090</v>
      </c>
      <c r="AZ54" s="195">
        <v>291558500.80000001</v>
      </c>
      <c r="BA54" s="122" t="s">
        <v>244</v>
      </c>
      <c r="BB54" s="49" t="s">
        <v>402</v>
      </c>
      <c r="BC54" s="346"/>
      <c r="BD54" s="347"/>
      <c r="BE54" s="347"/>
      <c r="BF54" s="49" t="s">
        <v>402</v>
      </c>
      <c r="BG54" s="255"/>
      <c r="BH54" s="255"/>
      <c r="BI54" s="255"/>
      <c r="BJ54" s="255"/>
      <c r="BK54" s="255"/>
      <c r="BL54" s="49" t="s">
        <v>73</v>
      </c>
      <c r="BM54" s="255"/>
    </row>
    <row r="55" spans="1:65" s="6" customFormat="1" ht="12" customHeight="1" x14ac:dyDescent="0.2">
      <c r="A55" s="92" t="s">
        <v>387</v>
      </c>
      <c r="B55" s="92"/>
      <c r="C55" s="87"/>
      <c r="D55" s="306"/>
      <c r="E55" s="87"/>
      <c r="F55" s="29" t="s">
        <v>47</v>
      </c>
      <c r="G55" s="30" t="s">
        <v>403</v>
      </c>
      <c r="H55" s="87"/>
      <c r="I55" s="201" t="s">
        <v>404</v>
      </c>
      <c r="J55" s="201" t="s">
        <v>405</v>
      </c>
      <c r="K55" s="201" t="s">
        <v>25</v>
      </c>
      <c r="L55" s="201"/>
      <c r="M55" s="201"/>
      <c r="N55" s="92"/>
      <c r="O55" s="92" t="s">
        <v>242</v>
      </c>
      <c r="P55" s="30" t="s">
        <v>391</v>
      </c>
      <c r="Q55" s="27" t="s">
        <v>277</v>
      </c>
      <c r="R55" s="201" t="s">
        <v>234</v>
      </c>
      <c r="S55" s="92" t="s">
        <v>232</v>
      </c>
      <c r="T55" s="201" t="s">
        <v>10</v>
      </c>
      <c r="U55" s="201" t="s">
        <v>11</v>
      </c>
      <c r="V55" s="92"/>
      <c r="W55" s="28" t="s">
        <v>264</v>
      </c>
      <c r="X55" s="28" t="s">
        <v>251</v>
      </c>
      <c r="Y55" s="306">
        <v>30</v>
      </c>
      <c r="Z55" s="306">
        <v>60</v>
      </c>
      <c r="AA55" s="307">
        <v>10</v>
      </c>
      <c r="AB55" s="201" t="s">
        <v>286</v>
      </c>
      <c r="AC55" s="28" t="s">
        <v>236</v>
      </c>
      <c r="AD55" s="272">
        <v>10</v>
      </c>
      <c r="AE55" s="195">
        <v>103300</v>
      </c>
      <c r="AF55" s="195">
        <f t="shared" si="43"/>
        <v>1033000</v>
      </c>
      <c r="AG55" s="195">
        <f t="shared" si="44"/>
        <v>1156960</v>
      </c>
      <c r="AH55" s="272">
        <v>10</v>
      </c>
      <c r="AI55" s="195">
        <v>103300</v>
      </c>
      <c r="AJ55" s="195">
        <f t="shared" si="45"/>
        <v>1033000</v>
      </c>
      <c r="AK55" s="195">
        <f t="shared" si="46"/>
        <v>1156960</v>
      </c>
      <c r="AL55" s="272">
        <v>10</v>
      </c>
      <c r="AM55" s="195">
        <v>103300</v>
      </c>
      <c r="AN55" s="195">
        <f t="shared" si="47"/>
        <v>1033000</v>
      </c>
      <c r="AO55" s="195">
        <f t="shared" si="48"/>
        <v>1156960</v>
      </c>
      <c r="AP55" s="272">
        <v>0</v>
      </c>
      <c r="AQ55" s="195"/>
      <c r="AR55" s="195">
        <v>0</v>
      </c>
      <c r="AS55" s="195">
        <v>0</v>
      </c>
      <c r="AT55" s="87"/>
      <c r="AU55" s="87"/>
      <c r="AV55" s="87"/>
      <c r="AW55" s="87"/>
      <c r="AX55" s="272">
        <v>30</v>
      </c>
      <c r="AY55" s="195">
        <v>0</v>
      </c>
      <c r="AZ55" s="195">
        <v>0</v>
      </c>
      <c r="BA55" s="55" t="s">
        <v>244</v>
      </c>
      <c r="BB55" s="92" t="s">
        <v>406</v>
      </c>
      <c r="BC55" s="340"/>
      <c r="BD55" s="217"/>
      <c r="BE55" s="217"/>
      <c r="BF55" s="92" t="s">
        <v>406</v>
      </c>
      <c r="BG55" s="201"/>
      <c r="BH55" s="201"/>
      <c r="BI55" s="201"/>
      <c r="BJ55" s="201"/>
      <c r="BK55" s="92" t="s">
        <v>73</v>
      </c>
      <c r="BL55" s="87"/>
      <c r="BM55" s="87"/>
    </row>
    <row r="56" spans="1:65" s="264" customFormat="1" ht="12" customHeight="1" x14ac:dyDescent="0.25">
      <c r="A56" s="49" t="s">
        <v>387</v>
      </c>
      <c r="B56" s="49"/>
      <c r="C56" s="258"/>
      <c r="D56" s="29" t="s">
        <v>47</v>
      </c>
      <c r="E56" s="258"/>
      <c r="F56" s="31" t="s">
        <v>48</v>
      </c>
      <c r="G56" s="32" t="s">
        <v>403</v>
      </c>
      <c r="H56" s="258"/>
      <c r="I56" s="255" t="s">
        <v>404</v>
      </c>
      <c r="J56" s="255" t="s">
        <v>405</v>
      </c>
      <c r="K56" s="255" t="s">
        <v>25</v>
      </c>
      <c r="L56" s="255"/>
      <c r="M56" s="255"/>
      <c r="N56" s="49"/>
      <c r="O56" s="49" t="s">
        <v>242</v>
      </c>
      <c r="P56" s="32" t="s">
        <v>391</v>
      </c>
      <c r="Q56" s="33" t="s">
        <v>277</v>
      </c>
      <c r="R56" s="255" t="s">
        <v>234</v>
      </c>
      <c r="S56" s="49" t="s">
        <v>232</v>
      </c>
      <c r="T56" s="255" t="s">
        <v>10</v>
      </c>
      <c r="U56" s="255" t="s">
        <v>11</v>
      </c>
      <c r="V56" s="49"/>
      <c r="W56" s="34" t="s">
        <v>264</v>
      </c>
      <c r="X56" s="34" t="s">
        <v>251</v>
      </c>
      <c r="Y56" s="296">
        <v>0</v>
      </c>
      <c r="Z56" s="263">
        <v>90</v>
      </c>
      <c r="AA56" s="263">
        <v>10</v>
      </c>
      <c r="AB56" s="255" t="s">
        <v>286</v>
      </c>
      <c r="AC56" s="34" t="s">
        <v>236</v>
      </c>
      <c r="AD56" s="344">
        <v>10</v>
      </c>
      <c r="AE56" s="194">
        <v>103300</v>
      </c>
      <c r="AF56" s="194">
        <f>AE56*AD56</f>
        <v>1033000</v>
      </c>
      <c r="AG56" s="194">
        <f>AF56*1.12</f>
        <v>1156960</v>
      </c>
      <c r="AH56" s="344">
        <v>10</v>
      </c>
      <c r="AI56" s="194">
        <v>103300</v>
      </c>
      <c r="AJ56" s="194">
        <f>AI56*AH56</f>
        <v>1033000</v>
      </c>
      <c r="AK56" s="194">
        <f>AJ56*1.12</f>
        <v>1156960</v>
      </c>
      <c r="AL56" s="344">
        <v>10</v>
      </c>
      <c r="AM56" s="194">
        <v>103300</v>
      </c>
      <c r="AN56" s="194">
        <f>AL56*AM56</f>
        <v>1033000</v>
      </c>
      <c r="AO56" s="194">
        <f>AN56*1.12</f>
        <v>1156960</v>
      </c>
      <c r="AP56" s="344">
        <v>0</v>
      </c>
      <c r="AQ56" s="194"/>
      <c r="AR56" s="194">
        <v>0</v>
      </c>
      <c r="AS56" s="194">
        <v>0</v>
      </c>
      <c r="AT56" s="258"/>
      <c r="AU56" s="258"/>
      <c r="AV56" s="258"/>
      <c r="AW56" s="258"/>
      <c r="AX56" s="344">
        <v>30</v>
      </c>
      <c r="AY56" s="194">
        <v>0</v>
      </c>
      <c r="AZ56" s="194">
        <f>AY56*1.12</f>
        <v>0</v>
      </c>
      <c r="BA56" s="122" t="s">
        <v>244</v>
      </c>
      <c r="BB56" s="49" t="s">
        <v>406</v>
      </c>
      <c r="BC56" s="346"/>
      <c r="BD56" s="347"/>
      <c r="BE56" s="347"/>
      <c r="BF56" s="49" t="s">
        <v>406</v>
      </c>
      <c r="BG56" s="255"/>
      <c r="BH56" s="255"/>
      <c r="BI56" s="255"/>
      <c r="BJ56" s="255"/>
      <c r="BK56" s="255"/>
      <c r="BL56" s="49" t="s">
        <v>73</v>
      </c>
      <c r="BM56" s="255"/>
    </row>
    <row r="57" spans="1:65" s="264" customFormat="1" ht="12" customHeight="1" x14ac:dyDescent="0.25">
      <c r="A57" s="49" t="s">
        <v>387</v>
      </c>
      <c r="B57" s="49"/>
      <c r="C57" s="258"/>
      <c r="D57" s="35" t="s">
        <v>48</v>
      </c>
      <c r="E57" s="258"/>
      <c r="F57" s="35" t="s">
        <v>47</v>
      </c>
      <c r="G57" s="32" t="s">
        <v>403</v>
      </c>
      <c r="H57" s="258"/>
      <c r="I57" s="255" t="s">
        <v>404</v>
      </c>
      <c r="J57" s="255" t="s">
        <v>405</v>
      </c>
      <c r="K57" s="255" t="s">
        <v>25</v>
      </c>
      <c r="L57" s="255"/>
      <c r="M57" s="255"/>
      <c r="N57" s="49"/>
      <c r="O57" s="49" t="s">
        <v>242</v>
      </c>
      <c r="P57" s="36" t="s">
        <v>445</v>
      </c>
      <c r="Q57" s="33" t="s">
        <v>648</v>
      </c>
      <c r="R57" s="255" t="s">
        <v>234</v>
      </c>
      <c r="S57" s="49" t="s">
        <v>232</v>
      </c>
      <c r="T57" s="255" t="s">
        <v>10</v>
      </c>
      <c r="U57" s="255" t="s">
        <v>11</v>
      </c>
      <c r="V57" s="49"/>
      <c r="W57" s="34" t="s">
        <v>649</v>
      </c>
      <c r="X57" s="34" t="s">
        <v>251</v>
      </c>
      <c r="Y57" s="310">
        <v>0</v>
      </c>
      <c r="Z57" s="311">
        <v>90</v>
      </c>
      <c r="AA57" s="311">
        <v>10</v>
      </c>
      <c r="AB57" s="255" t="s">
        <v>286</v>
      </c>
      <c r="AC57" s="34" t="s">
        <v>236</v>
      </c>
      <c r="AD57" s="344">
        <v>0</v>
      </c>
      <c r="AE57" s="194">
        <v>103300</v>
      </c>
      <c r="AF57" s="194">
        <f>AE57*AD57</f>
        <v>0</v>
      </c>
      <c r="AG57" s="194">
        <f>AF57*1.12</f>
        <v>0</v>
      </c>
      <c r="AH57" s="344">
        <v>10</v>
      </c>
      <c r="AI57" s="194">
        <v>103300</v>
      </c>
      <c r="AJ57" s="194">
        <f>AI57*AH57</f>
        <v>1033000</v>
      </c>
      <c r="AK57" s="194">
        <f>AJ57*1.12</f>
        <v>1156960</v>
      </c>
      <c r="AL57" s="344">
        <v>10</v>
      </c>
      <c r="AM57" s="194">
        <v>103300</v>
      </c>
      <c r="AN57" s="194">
        <f>AL57*AM57</f>
        <v>1033000</v>
      </c>
      <c r="AO57" s="194">
        <f>AN57*1.12</f>
        <v>1156960</v>
      </c>
      <c r="AP57" s="344">
        <v>0</v>
      </c>
      <c r="AQ57" s="194"/>
      <c r="AR57" s="194">
        <v>0</v>
      </c>
      <c r="AS57" s="194">
        <v>0</v>
      </c>
      <c r="AT57" s="258"/>
      <c r="AU57" s="258"/>
      <c r="AV57" s="258"/>
      <c r="AW57" s="258"/>
      <c r="AX57" s="344">
        <f t="shared" ref="AX57" si="52">AD57+AH57+AL57</f>
        <v>20</v>
      </c>
      <c r="AY57" s="345">
        <v>2066000</v>
      </c>
      <c r="AZ57" s="195">
        <v>2313920</v>
      </c>
      <c r="BA57" s="122" t="s">
        <v>244</v>
      </c>
      <c r="BB57" s="49" t="s">
        <v>406</v>
      </c>
      <c r="BC57" s="346"/>
      <c r="BD57" s="347"/>
      <c r="BE57" s="347"/>
      <c r="BF57" s="49" t="s">
        <v>406</v>
      </c>
      <c r="BG57" s="255"/>
      <c r="BH57" s="255"/>
      <c r="BI57" s="255"/>
      <c r="BJ57" s="255"/>
      <c r="BK57" s="255"/>
      <c r="BL57" s="49" t="s">
        <v>73</v>
      </c>
      <c r="BM57" s="255"/>
    </row>
    <row r="58" spans="1:65" s="6" customFormat="1" ht="12" customHeight="1" x14ac:dyDescent="0.2">
      <c r="A58" s="92" t="s">
        <v>387</v>
      </c>
      <c r="B58" s="92"/>
      <c r="C58" s="87"/>
      <c r="D58" s="306"/>
      <c r="E58" s="87"/>
      <c r="F58" s="29" t="s">
        <v>49</v>
      </c>
      <c r="G58" s="30" t="s">
        <v>407</v>
      </c>
      <c r="H58" s="87"/>
      <c r="I58" s="201" t="s">
        <v>404</v>
      </c>
      <c r="J58" s="201" t="s">
        <v>408</v>
      </c>
      <c r="K58" s="201" t="s">
        <v>25</v>
      </c>
      <c r="L58" s="201"/>
      <c r="M58" s="201"/>
      <c r="N58" s="92"/>
      <c r="O58" s="92" t="s">
        <v>242</v>
      </c>
      <c r="P58" s="30" t="s">
        <v>391</v>
      </c>
      <c r="Q58" s="27" t="s">
        <v>277</v>
      </c>
      <c r="R58" s="201" t="s">
        <v>234</v>
      </c>
      <c r="S58" s="92" t="s">
        <v>232</v>
      </c>
      <c r="T58" s="201" t="s">
        <v>10</v>
      </c>
      <c r="U58" s="201" t="s">
        <v>11</v>
      </c>
      <c r="V58" s="92"/>
      <c r="W58" s="28" t="s">
        <v>264</v>
      </c>
      <c r="X58" s="28" t="s">
        <v>251</v>
      </c>
      <c r="Y58" s="306">
        <v>30</v>
      </c>
      <c r="Z58" s="306">
        <v>60</v>
      </c>
      <c r="AA58" s="307">
        <v>10</v>
      </c>
      <c r="AB58" s="201" t="s">
        <v>286</v>
      </c>
      <c r="AC58" s="28" t="s">
        <v>236</v>
      </c>
      <c r="AD58" s="272">
        <v>2</v>
      </c>
      <c r="AE58" s="195">
        <v>267500</v>
      </c>
      <c r="AF58" s="195">
        <f t="shared" si="43"/>
        <v>535000</v>
      </c>
      <c r="AG58" s="195">
        <f t="shared" si="44"/>
        <v>599200</v>
      </c>
      <c r="AH58" s="272">
        <v>2</v>
      </c>
      <c r="AI58" s="195">
        <v>267500</v>
      </c>
      <c r="AJ58" s="195">
        <f t="shared" si="45"/>
        <v>535000</v>
      </c>
      <c r="AK58" s="195">
        <f t="shared" si="46"/>
        <v>599200</v>
      </c>
      <c r="AL58" s="272">
        <v>2</v>
      </c>
      <c r="AM58" s="195">
        <v>267500</v>
      </c>
      <c r="AN58" s="195">
        <f t="shared" si="47"/>
        <v>535000</v>
      </c>
      <c r="AO58" s="195">
        <f t="shared" si="48"/>
        <v>599200</v>
      </c>
      <c r="AP58" s="272">
        <v>0</v>
      </c>
      <c r="AQ58" s="195"/>
      <c r="AR58" s="195">
        <v>0</v>
      </c>
      <c r="AS58" s="195">
        <v>0</v>
      </c>
      <c r="AT58" s="87"/>
      <c r="AU58" s="87"/>
      <c r="AV58" s="87"/>
      <c r="AW58" s="87"/>
      <c r="AX58" s="272">
        <v>6</v>
      </c>
      <c r="AY58" s="195">
        <v>0</v>
      </c>
      <c r="AZ58" s="195">
        <v>0</v>
      </c>
      <c r="BA58" s="55" t="s">
        <v>244</v>
      </c>
      <c r="BB58" s="92" t="s">
        <v>409</v>
      </c>
      <c r="BC58" s="340"/>
      <c r="BD58" s="217"/>
      <c r="BE58" s="217"/>
      <c r="BF58" s="92" t="s">
        <v>409</v>
      </c>
      <c r="BG58" s="201"/>
      <c r="BH58" s="201"/>
      <c r="BI58" s="201"/>
      <c r="BJ58" s="201"/>
      <c r="BK58" s="92" t="s">
        <v>73</v>
      </c>
      <c r="BL58" s="87"/>
      <c r="BM58" s="87"/>
    </row>
    <row r="59" spans="1:65" s="264" customFormat="1" ht="12" customHeight="1" x14ac:dyDescent="0.25">
      <c r="A59" s="49" t="s">
        <v>387</v>
      </c>
      <c r="B59" s="49"/>
      <c r="C59" s="258"/>
      <c r="D59" s="29" t="s">
        <v>49</v>
      </c>
      <c r="E59" s="258"/>
      <c r="F59" s="31" t="s">
        <v>50</v>
      </c>
      <c r="G59" s="32" t="s">
        <v>407</v>
      </c>
      <c r="H59" s="258"/>
      <c r="I59" s="255" t="s">
        <v>404</v>
      </c>
      <c r="J59" s="255" t="s">
        <v>408</v>
      </c>
      <c r="K59" s="255" t="s">
        <v>25</v>
      </c>
      <c r="L59" s="255"/>
      <c r="M59" s="255"/>
      <c r="N59" s="49"/>
      <c r="O59" s="49" t="s">
        <v>242</v>
      </c>
      <c r="P59" s="32" t="s">
        <v>391</v>
      </c>
      <c r="Q59" s="33" t="s">
        <v>277</v>
      </c>
      <c r="R59" s="255" t="s">
        <v>234</v>
      </c>
      <c r="S59" s="49" t="s">
        <v>232</v>
      </c>
      <c r="T59" s="255" t="s">
        <v>10</v>
      </c>
      <c r="U59" s="255" t="s">
        <v>11</v>
      </c>
      <c r="V59" s="49"/>
      <c r="W59" s="34" t="s">
        <v>264</v>
      </c>
      <c r="X59" s="34" t="s">
        <v>251</v>
      </c>
      <c r="Y59" s="296">
        <v>0</v>
      </c>
      <c r="Z59" s="263">
        <v>90</v>
      </c>
      <c r="AA59" s="263">
        <v>10</v>
      </c>
      <c r="AB59" s="255" t="s">
        <v>286</v>
      </c>
      <c r="AC59" s="34" t="s">
        <v>236</v>
      </c>
      <c r="AD59" s="344">
        <v>2</v>
      </c>
      <c r="AE59" s="194">
        <v>267500</v>
      </c>
      <c r="AF59" s="194">
        <f>AE59*AD59</f>
        <v>535000</v>
      </c>
      <c r="AG59" s="194">
        <f>AF59*1.12</f>
        <v>599200</v>
      </c>
      <c r="AH59" s="344">
        <v>2</v>
      </c>
      <c r="AI59" s="194">
        <v>267500</v>
      </c>
      <c r="AJ59" s="194">
        <f>AI59*AH59</f>
        <v>535000</v>
      </c>
      <c r="AK59" s="194">
        <f>AJ59*1.12</f>
        <v>599200</v>
      </c>
      <c r="AL59" s="344">
        <v>2</v>
      </c>
      <c r="AM59" s="194">
        <v>267500</v>
      </c>
      <c r="AN59" s="194">
        <f>AL59*AM59</f>
        <v>535000</v>
      </c>
      <c r="AO59" s="194">
        <f>AN59*1.12</f>
        <v>599200</v>
      </c>
      <c r="AP59" s="344">
        <v>0</v>
      </c>
      <c r="AQ59" s="194"/>
      <c r="AR59" s="194">
        <v>0</v>
      </c>
      <c r="AS59" s="194">
        <v>0</v>
      </c>
      <c r="AT59" s="258"/>
      <c r="AU59" s="258"/>
      <c r="AV59" s="258"/>
      <c r="AW59" s="258"/>
      <c r="AX59" s="344">
        <v>6</v>
      </c>
      <c r="AY59" s="194">
        <v>0</v>
      </c>
      <c r="AZ59" s="194">
        <f>AY59*1.12</f>
        <v>0</v>
      </c>
      <c r="BA59" s="122" t="s">
        <v>244</v>
      </c>
      <c r="BB59" s="49" t="s">
        <v>409</v>
      </c>
      <c r="BC59" s="346"/>
      <c r="BD59" s="347"/>
      <c r="BE59" s="347"/>
      <c r="BF59" s="49" t="s">
        <v>409</v>
      </c>
      <c r="BG59" s="255"/>
      <c r="BH59" s="255"/>
      <c r="BI59" s="255"/>
      <c r="BJ59" s="255"/>
      <c r="BK59" s="255"/>
      <c r="BL59" s="49" t="s">
        <v>73</v>
      </c>
      <c r="BM59" s="255"/>
    </row>
    <row r="60" spans="1:65" s="264" customFormat="1" ht="12" customHeight="1" x14ac:dyDescent="0.25">
      <c r="A60" s="49" t="s">
        <v>387</v>
      </c>
      <c r="B60" s="49"/>
      <c r="C60" s="258"/>
      <c r="D60" s="35" t="s">
        <v>50</v>
      </c>
      <c r="E60" s="258"/>
      <c r="F60" s="35" t="s">
        <v>49</v>
      </c>
      <c r="G60" s="32" t="s">
        <v>407</v>
      </c>
      <c r="H60" s="258"/>
      <c r="I60" s="255" t="s">
        <v>404</v>
      </c>
      <c r="J60" s="255" t="s">
        <v>408</v>
      </c>
      <c r="K60" s="255" t="s">
        <v>25</v>
      </c>
      <c r="L60" s="255"/>
      <c r="M60" s="255"/>
      <c r="N60" s="49"/>
      <c r="O60" s="49" t="s">
        <v>242</v>
      </c>
      <c r="P60" s="36" t="s">
        <v>445</v>
      </c>
      <c r="Q60" s="33" t="s">
        <v>648</v>
      </c>
      <c r="R60" s="255" t="s">
        <v>234</v>
      </c>
      <c r="S60" s="49" t="s">
        <v>232</v>
      </c>
      <c r="T60" s="255" t="s">
        <v>10</v>
      </c>
      <c r="U60" s="255" t="s">
        <v>11</v>
      </c>
      <c r="V60" s="49"/>
      <c r="W60" s="34" t="s">
        <v>649</v>
      </c>
      <c r="X60" s="34" t="s">
        <v>251</v>
      </c>
      <c r="Y60" s="310">
        <v>0</v>
      </c>
      <c r="Z60" s="311">
        <v>90</v>
      </c>
      <c r="AA60" s="311">
        <v>10</v>
      </c>
      <c r="AB60" s="255" t="s">
        <v>286</v>
      </c>
      <c r="AC60" s="34" t="s">
        <v>236</v>
      </c>
      <c r="AD60" s="344">
        <v>0</v>
      </c>
      <c r="AE60" s="194">
        <v>267500</v>
      </c>
      <c r="AF60" s="194">
        <f>AE60*AD60</f>
        <v>0</v>
      </c>
      <c r="AG60" s="194">
        <f>AF60*1.12</f>
        <v>0</v>
      </c>
      <c r="AH60" s="344">
        <v>2</v>
      </c>
      <c r="AI60" s="194">
        <v>267500</v>
      </c>
      <c r="AJ60" s="194">
        <f>AI60*AH60</f>
        <v>535000</v>
      </c>
      <c r="AK60" s="194">
        <f>AJ60*1.12</f>
        <v>599200</v>
      </c>
      <c r="AL60" s="344">
        <v>2</v>
      </c>
      <c r="AM60" s="194">
        <v>267500</v>
      </c>
      <c r="AN60" s="194">
        <f>AL60*AM60</f>
        <v>535000</v>
      </c>
      <c r="AO60" s="194">
        <f>AN60*1.12</f>
        <v>599200</v>
      </c>
      <c r="AP60" s="344">
        <v>0</v>
      </c>
      <c r="AQ60" s="194"/>
      <c r="AR60" s="194">
        <v>0</v>
      </c>
      <c r="AS60" s="194">
        <v>0</v>
      </c>
      <c r="AT60" s="258"/>
      <c r="AU60" s="258"/>
      <c r="AV60" s="258"/>
      <c r="AW60" s="258"/>
      <c r="AX60" s="344">
        <f t="shared" ref="AX60" si="53">AD60+AH60+AL60</f>
        <v>4</v>
      </c>
      <c r="AY60" s="345">
        <v>1070000</v>
      </c>
      <c r="AZ60" s="195">
        <v>1198400</v>
      </c>
      <c r="BA60" s="122" t="s">
        <v>244</v>
      </c>
      <c r="BB60" s="49" t="s">
        <v>409</v>
      </c>
      <c r="BC60" s="346"/>
      <c r="BD60" s="347"/>
      <c r="BE60" s="347"/>
      <c r="BF60" s="49" t="s">
        <v>409</v>
      </c>
      <c r="BG60" s="255"/>
      <c r="BH60" s="255"/>
      <c r="BI60" s="255"/>
      <c r="BJ60" s="255"/>
      <c r="BK60" s="255"/>
      <c r="BL60" s="49" t="s">
        <v>73</v>
      </c>
      <c r="BM60" s="255"/>
    </row>
    <row r="61" spans="1:65" s="6" customFormat="1" ht="11.25" customHeight="1" x14ac:dyDescent="0.2">
      <c r="A61" s="92" t="s">
        <v>302</v>
      </c>
      <c r="B61" s="82" t="s">
        <v>426</v>
      </c>
      <c r="C61" s="82"/>
      <c r="D61" s="29" t="s">
        <v>52</v>
      </c>
      <c r="E61" s="87"/>
      <c r="F61" s="306" t="s">
        <v>51</v>
      </c>
      <c r="G61" s="201" t="s">
        <v>312</v>
      </c>
      <c r="H61" s="92" t="s">
        <v>439</v>
      </c>
      <c r="I61" s="201" t="s">
        <v>313</v>
      </c>
      <c r="J61" s="201" t="s">
        <v>314</v>
      </c>
      <c r="K61" s="201" t="s">
        <v>25</v>
      </c>
      <c r="L61" s="201"/>
      <c r="M61" s="201" t="s">
        <v>60</v>
      </c>
      <c r="N61" s="92" t="s">
        <v>210</v>
      </c>
      <c r="O61" s="92" t="s">
        <v>232</v>
      </c>
      <c r="P61" s="201" t="s">
        <v>283</v>
      </c>
      <c r="Q61" s="201">
        <v>12.2018</v>
      </c>
      <c r="R61" s="201" t="s">
        <v>234</v>
      </c>
      <c r="S61" s="92" t="s">
        <v>232</v>
      </c>
      <c r="T61" s="201" t="s">
        <v>284</v>
      </c>
      <c r="U61" s="201" t="s">
        <v>11</v>
      </c>
      <c r="V61" s="92"/>
      <c r="W61" s="201">
        <v>1.2019</v>
      </c>
      <c r="X61" s="92" t="s">
        <v>285</v>
      </c>
      <c r="Y61" s="92" t="s">
        <v>435</v>
      </c>
      <c r="Z61" s="92" t="s">
        <v>436</v>
      </c>
      <c r="AA61" s="309">
        <v>10</v>
      </c>
      <c r="AB61" s="201" t="s">
        <v>286</v>
      </c>
      <c r="AC61" s="201"/>
      <c r="AD61" s="272">
        <v>85</v>
      </c>
      <c r="AE61" s="195">
        <v>17686.830000000002</v>
      </c>
      <c r="AF61" s="195">
        <v>1503380.55</v>
      </c>
      <c r="AG61" s="195">
        <v>1683786.22</v>
      </c>
      <c r="AH61" s="272">
        <v>230</v>
      </c>
      <c r="AI61" s="195">
        <v>17686.830000000002</v>
      </c>
      <c r="AJ61" s="195">
        <v>4067970.9</v>
      </c>
      <c r="AK61" s="195">
        <v>4556127.41</v>
      </c>
      <c r="AL61" s="272">
        <v>230</v>
      </c>
      <c r="AM61" s="195">
        <v>17686.830000000002</v>
      </c>
      <c r="AN61" s="195">
        <v>4067970.9</v>
      </c>
      <c r="AO61" s="195">
        <v>4556127.41</v>
      </c>
      <c r="AP61" s="272">
        <v>230</v>
      </c>
      <c r="AQ61" s="195">
        <v>17686.830000000002</v>
      </c>
      <c r="AR61" s="195">
        <v>4067970.9</v>
      </c>
      <c r="AS61" s="195">
        <v>4556127.41</v>
      </c>
      <c r="AT61" s="272">
        <v>230</v>
      </c>
      <c r="AU61" s="195">
        <v>17686.830000000002</v>
      </c>
      <c r="AV61" s="195">
        <v>4067970.9</v>
      </c>
      <c r="AW61" s="195">
        <v>4556127.41</v>
      </c>
      <c r="AX61" s="272">
        <v>1005</v>
      </c>
      <c r="AY61" s="195">
        <v>0</v>
      </c>
      <c r="AZ61" s="195">
        <v>0</v>
      </c>
      <c r="BA61" s="92" t="s">
        <v>245</v>
      </c>
      <c r="BB61" s="201"/>
      <c r="BC61" s="201"/>
      <c r="BD61" s="201"/>
      <c r="BE61" s="201"/>
      <c r="BF61" s="201" t="s">
        <v>306</v>
      </c>
      <c r="BG61" s="201"/>
      <c r="BH61" s="201"/>
      <c r="BI61" s="201"/>
      <c r="BJ61" s="201"/>
      <c r="BK61" s="201"/>
      <c r="BL61" s="348"/>
      <c r="BM61" s="92" t="s">
        <v>73</v>
      </c>
    </row>
    <row r="62" spans="1:65" s="6" customFormat="1" ht="13.15" customHeight="1" x14ac:dyDescent="0.2">
      <c r="A62" s="92" t="s">
        <v>302</v>
      </c>
      <c r="B62" s="27" t="s">
        <v>442</v>
      </c>
      <c r="C62" s="27" t="s">
        <v>508</v>
      </c>
      <c r="D62" s="306" t="s">
        <v>509</v>
      </c>
      <c r="E62" s="201"/>
      <c r="F62" s="306"/>
      <c r="G62" s="201" t="s">
        <v>312</v>
      </c>
      <c r="H62" s="306">
        <v>220016064</v>
      </c>
      <c r="I62" s="201" t="s">
        <v>313</v>
      </c>
      <c r="J62" s="30" t="s">
        <v>314</v>
      </c>
      <c r="K62" s="201" t="s">
        <v>25</v>
      </c>
      <c r="L62" s="201"/>
      <c r="M62" s="201" t="s">
        <v>60</v>
      </c>
      <c r="N62" s="92" t="s">
        <v>210</v>
      </c>
      <c r="O62" s="92" t="s">
        <v>232</v>
      </c>
      <c r="P62" s="201" t="s">
        <v>283</v>
      </c>
      <c r="Q62" s="339" t="s">
        <v>510</v>
      </c>
      <c r="R62" s="201" t="s">
        <v>234</v>
      </c>
      <c r="S62" s="92" t="s">
        <v>232</v>
      </c>
      <c r="T62" s="201" t="s">
        <v>284</v>
      </c>
      <c r="U62" s="201" t="s">
        <v>11</v>
      </c>
      <c r="V62" s="92"/>
      <c r="W62" s="268" t="s">
        <v>478</v>
      </c>
      <c r="X62" s="92" t="s">
        <v>285</v>
      </c>
      <c r="Y62" s="268">
        <v>30</v>
      </c>
      <c r="Z62" s="268" t="s">
        <v>243</v>
      </c>
      <c r="AA62" s="268">
        <v>10</v>
      </c>
      <c r="AB62" s="201" t="s">
        <v>286</v>
      </c>
      <c r="AC62" s="201"/>
      <c r="AD62" s="272">
        <v>200</v>
      </c>
      <c r="AE62" s="195">
        <v>17686.830000000002</v>
      </c>
      <c r="AF62" s="195">
        <f t="shared" ref="AF62" si="54">AD62*AE62</f>
        <v>3537366.0000000005</v>
      </c>
      <c r="AG62" s="195">
        <f t="shared" ref="AG62" si="55">AF62*1.12</f>
        <v>3961849.9200000009</v>
      </c>
      <c r="AH62" s="272">
        <v>230</v>
      </c>
      <c r="AI62" s="195">
        <v>17686.830000000002</v>
      </c>
      <c r="AJ62" s="195">
        <f t="shared" ref="AJ62" si="56">AH62*AI62</f>
        <v>4067970.9000000004</v>
      </c>
      <c r="AK62" s="195">
        <f t="shared" ref="AK62" si="57">AJ62*1.12</f>
        <v>4556127.4080000008</v>
      </c>
      <c r="AL62" s="272">
        <v>230</v>
      </c>
      <c r="AM62" s="195">
        <v>17686.830000000002</v>
      </c>
      <c r="AN62" s="195">
        <f t="shared" ref="AN62" si="58">AL62*AM62</f>
        <v>4067970.9000000004</v>
      </c>
      <c r="AO62" s="195">
        <f t="shared" ref="AO62" si="59">AN62*1.12</f>
        <v>4556127.4080000008</v>
      </c>
      <c r="AP62" s="272">
        <v>230</v>
      </c>
      <c r="AQ62" s="195">
        <v>17686.830000000002</v>
      </c>
      <c r="AR62" s="195">
        <f t="shared" ref="AR62" si="60">AP62*AQ62</f>
        <v>4067970.9000000004</v>
      </c>
      <c r="AS62" s="195">
        <f t="shared" ref="AS62:AS107" si="61">AR62*1.12</f>
        <v>4556127.4080000008</v>
      </c>
      <c r="AT62" s="272">
        <v>230</v>
      </c>
      <c r="AU62" s="195">
        <v>17686.830000000002</v>
      </c>
      <c r="AV62" s="195">
        <f t="shared" ref="AV62" si="62">AT62*AU62</f>
        <v>4067970.9000000004</v>
      </c>
      <c r="AW62" s="195">
        <f t="shared" ref="AW62:AW107" si="63">AV62*1.12</f>
        <v>4556127.4080000008</v>
      </c>
      <c r="AX62" s="341">
        <f t="shared" ref="AX62:AX105" si="64">AT62+AP62+AL62+AH62+AD62</f>
        <v>1120</v>
      </c>
      <c r="AY62" s="195">
        <f>AF62+AJ62+AN62+AR62+AV62</f>
        <v>19809249.600000001</v>
      </c>
      <c r="AZ62" s="195">
        <f>AY62*1.12</f>
        <v>22186359.552000005</v>
      </c>
      <c r="BA62" s="92" t="s">
        <v>245</v>
      </c>
      <c r="BB62" s="201"/>
      <c r="BC62" s="201"/>
      <c r="BD62" s="201"/>
      <c r="BE62" s="201"/>
      <c r="BF62" s="201" t="s">
        <v>306</v>
      </c>
      <c r="BG62" s="201"/>
      <c r="BH62" s="201"/>
      <c r="BI62" s="201"/>
      <c r="BJ62" s="92" t="s">
        <v>73</v>
      </c>
      <c r="BK62" s="92" t="s">
        <v>73</v>
      </c>
      <c r="BL62" s="27"/>
    </row>
    <row r="63" spans="1:65" ht="13.15" customHeight="1" x14ac:dyDescent="0.2">
      <c r="A63" s="92" t="s">
        <v>302</v>
      </c>
      <c r="B63" s="27" t="s">
        <v>442</v>
      </c>
      <c r="C63" s="27" t="s">
        <v>443</v>
      </c>
      <c r="D63" s="37" t="s">
        <v>29</v>
      </c>
      <c r="E63" s="38"/>
      <c r="F63" s="27"/>
      <c r="G63" s="201" t="s">
        <v>444</v>
      </c>
      <c r="H63" s="306">
        <v>210013579</v>
      </c>
      <c r="I63" s="201" t="s">
        <v>58</v>
      </c>
      <c r="J63" s="201" t="s">
        <v>59</v>
      </c>
      <c r="K63" s="201" t="s">
        <v>25</v>
      </c>
      <c r="L63" s="201"/>
      <c r="M63" s="201" t="s">
        <v>60</v>
      </c>
      <c r="N63" s="92" t="s">
        <v>210</v>
      </c>
      <c r="O63" s="92" t="s">
        <v>242</v>
      </c>
      <c r="P63" s="39" t="s">
        <v>445</v>
      </c>
      <c r="Q63" s="349" t="s">
        <v>264</v>
      </c>
      <c r="R63" s="201" t="s">
        <v>234</v>
      </c>
      <c r="S63" s="92" t="s">
        <v>232</v>
      </c>
      <c r="T63" s="201" t="s">
        <v>284</v>
      </c>
      <c r="U63" s="201" t="s">
        <v>11</v>
      </c>
      <c r="V63" s="92"/>
      <c r="W63" s="349" t="s">
        <v>446</v>
      </c>
      <c r="X63" s="92" t="s">
        <v>285</v>
      </c>
      <c r="Y63" s="268">
        <v>30</v>
      </c>
      <c r="Z63" s="268" t="s">
        <v>243</v>
      </c>
      <c r="AA63" s="268">
        <v>10</v>
      </c>
      <c r="AB63" s="201" t="s">
        <v>238</v>
      </c>
      <c r="AC63" s="28" t="s">
        <v>236</v>
      </c>
      <c r="AD63" s="272"/>
      <c r="AE63" s="195">
        <v>1645246.89</v>
      </c>
      <c r="AF63" s="195">
        <f>AE63*AD63</f>
        <v>0</v>
      </c>
      <c r="AG63" s="195">
        <f>AF63*1.12</f>
        <v>0</v>
      </c>
      <c r="AH63" s="272">
        <v>73</v>
      </c>
      <c r="AI63" s="195">
        <v>1645246.89</v>
      </c>
      <c r="AJ63" s="195">
        <f>AI63*AH63</f>
        <v>120103022.97</v>
      </c>
      <c r="AK63" s="195">
        <f>AJ63*1.12</f>
        <v>134515385.72640002</v>
      </c>
      <c r="AL63" s="272">
        <v>73</v>
      </c>
      <c r="AM63" s="195">
        <v>1645246.89</v>
      </c>
      <c r="AN63" s="195">
        <f>AM63*AL63</f>
        <v>120103022.97</v>
      </c>
      <c r="AO63" s="195">
        <f>AN63*1.12</f>
        <v>134515385.72640002</v>
      </c>
      <c r="AP63" s="272">
        <v>73</v>
      </c>
      <c r="AQ63" s="195">
        <v>1645246.89</v>
      </c>
      <c r="AR63" s="195">
        <f t="shared" ref="AR63:AR105" si="65">AQ63*AP63</f>
        <v>120103022.97</v>
      </c>
      <c r="AS63" s="195">
        <f t="shared" si="61"/>
        <v>134515385.72640002</v>
      </c>
      <c r="AT63" s="272">
        <v>73</v>
      </c>
      <c r="AU63" s="195">
        <v>1645246.89</v>
      </c>
      <c r="AV63" s="195">
        <f t="shared" ref="AV63:AV105" si="66">AU63*AT63</f>
        <v>120103022.97</v>
      </c>
      <c r="AW63" s="195">
        <f t="shared" si="63"/>
        <v>134515385.72640002</v>
      </c>
      <c r="AX63" s="272">
        <f t="shared" si="64"/>
        <v>292</v>
      </c>
      <c r="AY63" s="195">
        <v>0</v>
      </c>
      <c r="AZ63" s="195">
        <v>0</v>
      </c>
      <c r="BA63" s="40" t="s">
        <v>447</v>
      </c>
      <c r="BB63" s="201"/>
      <c r="BC63" s="201"/>
      <c r="BD63" s="201"/>
      <c r="BE63" s="201"/>
      <c r="BF63" s="201" t="s">
        <v>448</v>
      </c>
      <c r="BG63" s="201"/>
      <c r="BH63" s="201"/>
      <c r="BI63" s="201"/>
      <c r="BJ63" s="201"/>
      <c r="BK63" s="201"/>
      <c r="BL63" s="201"/>
      <c r="BM63" s="92" t="s">
        <v>73</v>
      </c>
    </row>
    <row r="64" spans="1:65" s="43" customFormat="1" ht="13.15" customHeight="1" x14ac:dyDescent="0.25">
      <c r="A64" s="30" t="s">
        <v>302</v>
      </c>
      <c r="B64" s="40" t="s">
        <v>442</v>
      </c>
      <c r="C64" s="40" t="s">
        <v>443</v>
      </c>
      <c r="D64" s="41" t="s">
        <v>598</v>
      </c>
      <c r="E64" s="42"/>
      <c r="F64" s="40"/>
      <c r="G64" s="30" t="s">
        <v>444</v>
      </c>
      <c r="H64" s="39">
        <v>210013579</v>
      </c>
      <c r="I64" s="42" t="s">
        <v>58</v>
      </c>
      <c r="J64" s="30" t="s">
        <v>59</v>
      </c>
      <c r="K64" s="42" t="s">
        <v>25</v>
      </c>
      <c r="L64" s="42"/>
      <c r="M64" s="42" t="s">
        <v>60</v>
      </c>
      <c r="N64" s="55" t="s">
        <v>210</v>
      </c>
      <c r="O64" s="55" t="s">
        <v>242</v>
      </c>
      <c r="P64" s="36" t="s">
        <v>445</v>
      </c>
      <c r="Q64" s="40" t="s">
        <v>522</v>
      </c>
      <c r="R64" s="42" t="s">
        <v>234</v>
      </c>
      <c r="S64" s="55" t="s">
        <v>232</v>
      </c>
      <c r="T64" s="30" t="s">
        <v>284</v>
      </c>
      <c r="U64" s="42" t="s">
        <v>11</v>
      </c>
      <c r="V64" s="55"/>
      <c r="W64" s="40" t="s">
        <v>446</v>
      </c>
      <c r="X64" s="55" t="s">
        <v>285</v>
      </c>
      <c r="Y64" s="190">
        <v>30</v>
      </c>
      <c r="Z64" s="190" t="s">
        <v>243</v>
      </c>
      <c r="AA64" s="190">
        <v>10</v>
      </c>
      <c r="AB64" s="30" t="s">
        <v>238</v>
      </c>
      <c r="AC64" s="28" t="s">
        <v>236</v>
      </c>
      <c r="AD64" s="345"/>
      <c r="AE64" s="227">
        <v>1645246.89</v>
      </c>
      <c r="AF64" s="227">
        <v>0</v>
      </c>
      <c r="AG64" s="227">
        <v>0</v>
      </c>
      <c r="AH64" s="345">
        <v>73</v>
      </c>
      <c r="AI64" s="227">
        <v>1645246.89</v>
      </c>
      <c r="AJ64" s="227">
        <v>120103022.97</v>
      </c>
      <c r="AK64" s="227">
        <v>134515385.72640002</v>
      </c>
      <c r="AL64" s="345">
        <v>73</v>
      </c>
      <c r="AM64" s="227">
        <v>1645246.89</v>
      </c>
      <c r="AN64" s="227">
        <v>120103022.97</v>
      </c>
      <c r="AO64" s="227">
        <v>134515385.72640002</v>
      </c>
      <c r="AP64" s="345">
        <v>73</v>
      </c>
      <c r="AQ64" s="227">
        <v>1645246.89</v>
      </c>
      <c r="AR64" s="227">
        <v>120103022.97</v>
      </c>
      <c r="AS64" s="227">
        <v>134515385.72640002</v>
      </c>
      <c r="AT64" s="345">
        <v>73</v>
      </c>
      <c r="AU64" s="227">
        <v>1645246.89</v>
      </c>
      <c r="AV64" s="227">
        <v>120103022.97</v>
      </c>
      <c r="AW64" s="227">
        <v>134515385.72640002</v>
      </c>
      <c r="AX64" s="345">
        <v>292</v>
      </c>
      <c r="AY64" s="194">
        <v>0</v>
      </c>
      <c r="AZ64" s="194">
        <f>AY64*1.12</f>
        <v>0</v>
      </c>
      <c r="BA64" s="40" t="s">
        <v>447</v>
      </c>
      <c r="BB64" s="42"/>
      <c r="BC64" s="42"/>
      <c r="BD64" s="42"/>
      <c r="BE64" s="42"/>
      <c r="BF64" s="30" t="s">
        <v>448</v>
      </c>
      <c r="BG64" s="42"/>
      <c r="BH64" s="42"/>
      <c r="BI64" s="42"/>
      <c r="BJ64" s="42"/>
      <c r="BK64" s="42"/>
      <c r="BL64" s="42"/>
      <c r="BM64" s="55" t="s">
        <v>597</v>
      </c>
    </row>
    <row r="65" spans="1:66" s="43" customFormat="1" ht="13.15" customHeight="1" x14ac:dyDescent="0.2">
      <c r="A65" s="30" t="s">
        <v>302</v>
      </c>
      <c r="B65" s="40" t="s">
        <v>442</v>
      </c>
      <c r="C65" s="40" t="s">
        <v>443</v>
      </c>
      <c r="D65" s="41" t="s">
        <v>637</v>
      </c>
      <c r="E65" s="42"/>
      <c r="F65" s="40"/>
      <c r="G65" s="30" t="s">
        <v>444</v>
      </c>
      <c r="H65" s="39">
        <v>210013579</v>
      </c>
      <c r="I65" s="42" t="s">
        <v>58</v>
      </c>
      <c r="J65" s="30" t="s">
        <v>59</v>
      </c>
      <c r="K65" s="42" t="s">
        <v>9</v>
      </c>
      <c r="L65" s="42" t="s">
        <v>638</v>
      </c>
      <c r="M65" s="42" t="s">
        <v>60</v>
      </c>
      <c r="N65" s="55" t="s">
        <v>210</v>
      </c>
      <c r="O65" s="55" t="s">
        <v>242</v>
      </c>
      <c r="P65" s="36" t="s">
        <v>445</v>
      </c>
      <c r="Q65" s="40" t="s">
        <v>522</v>
      </c>
      <c r="R65" s="42" t="s">
        <v>234</v>
      </c>
      <c r="S65" s="55" t="s">
        <v>232</v>
      </c>
      <c r="T65" s="30" t="s">
        <v>284</v>
      </c>
      <c r="U65" s="42" t="s">
        <v>11</v>
      </c>
      <c r="V65" s="55"/>
      <c r="W65" s="40" t="s">
        <v>446</v>
      </c>
      <c r="X65" s="55" t="s">
        <v>285</v>
      </c>
      <c r="Y65" s="190">
        <v>30</v>
      </c>
      <c r="Z65" s="190" t="s">
        <v>243</v>
      </c>
      <c r="AA65" s="190">
        <v>10</v>
      </c>
      <c r="AB65" s="30" t="s">
        <v>238</v>
      </c>
      <c r="AC65" s="28" t="s">
        <v>236</v>
      </c>
      <c r="AD65" s="345"/>
      <c r="AE65" s="227">
        <v>1645246.89</v>
      </c>
      <c r="AF65" s="227">
        <v>0</v>
      </c>
      <c r="AG65" s="227">
        <v>0</v>
      </c>
      <c r="AH65" s="345">
        <v>73</v>
      </c>
      <c r="AI65" s="227">
        <v>1645246.89</v>
      </c>
      <c r="AJ65" s="227">
        <v>120103022.97</v>
      </c>
      <c r="AK65" s="227">
        <v>134515385.72640002</v>
      </c>
      <c r="AL65" s="345">
        <v>73</v>
      </c>
      <c r="AM65" s="227">
        <v>1645246.89</v>
      </c>
      <c r="AN65" s="227">
        <v>120103022.97</v>
      </c>
      <c r="AO65" s="227">
        <v>134515385.72640002</v>
      </c>
      <c r="AP65" s="345">
        <v>73</v>
      </c>
      <c r="AQ65" s="227">
        <v>1645246.89</v>
      </c>
      <c r="AR65" s="227">
        <v>120103022.97</v>
      </c>
      <c r="AS65" s="227">
        <v>134515385.72640002</v>
      </c>
      <c r="AT65" s="345">
        <v>73</v>
      </c>
      <c r="AU65" s="227">
        <v>1645246.89</v>
      </c>
      <c r="AV65" s="227">
        <v>120103022.97</v>
      </c>
      <c r="AW65" s="227">
        <v>134515385.72640002</v>
      </c>
      <c r="AX65" s="345">
        <v>292</v>
      </c>
      <c r="AY65" s="195">
        <v>0</v>
      </c>
      <c r="AZ65" s="195">
        <v>0</v>
      </c>
      <c r="BA65" s="40" t="s">
        <v>447</v>
      </c>
      <c r="BB65" s="42"/>
      <c r="BC65" s="42"/>
      <c r="BD65" s="42"/>
      <c r="BE65" s="42"/>
      <c r="BF65" s="30" t="s">
        <v>448</v>
      </c>
      <c r="BG65" s="42"/>
      <c r="BH65" s="42"/>
      <c r="BI65" s="42"/>
      <c r="BJ65" s="42"/>
      <c r="BK65" s="42"/>
      <c r="BL65" s="42"/>
      <c r="BM65" s="55" t="s">
        <v>597</v>
      </c>
    </row>
    <row r="66" spans="1:66" s="57" customFormat="1" ht="14.25" customHeight="1" x14ac:dyDescent="0.25">
      <c r="A66" s="30" t="s">
        <v>302</v>
      </c>
      <c r="B66" s="25" t="s">
        <v>442</v>
      </c>
      <c r="C66" s="25" t="s">
        <v>443</v>
      </c>
      <c r="D66" s="350" t="s">
        <v>699</v>
      </c>
      <c r="E66" s="350"/>
      <c r="F66" s="25"/>
      <c r="G66" s="30" t="s">
        <v>444</v>
      </c>
      <c r="H66" s="36">
        <v>210013579</v>
      </c>
      <c r="I66" s="30" t="s">
        <v>58</v>
      </c>
      <c r="J66" s="30" t="s">
        <v>59</v>
      </c>
      <c r="K66" s="30" t="s">
        <v>9</v>
      </c>
      <c r="L66" s="30" t="s">
        <v>638</v>
      </c>
      <c r="M66" s="30" t="s">
        <v>60</v>
      </c>
      <c r="N66" s="26" t="s">
        <v>210</v>
      </c>
      <c r="O66" s="26" t="s">
        <v>242</v>
      </c>
      <c r="P66" s="36" t="s">
        <v>445</v>
      </c>
      <c r="Q66" s="75" t="s">
        <v>662</v>
      </c>
      <c r="R66" s="30" t="s">
        <v>234</v>
      </c>
      <c r="S66" s="26" t="s">
        <v>232</v>
      </c>
      <c r="T66" s="30" t="s">
        <v>284</v>
      </c>
      <c r="U66" s="30" t="s">
        <v>11</v>
      </c>
      <c r="V66" s="26"/>
      <c r="W66" s="25" t="s">
        <v>446</v>
      </c>
      <c r="X66" s="145" t="s">
        <v>251</v>
      </c>
      <c r="Y66" s="268" t="s">
        <v>278</v>
      </c>
      <c r="Z66" s="268" t="s">
        <v>700</v>
      </c>
      <c r="AA66" s="268">
        <v>10</v>
      </c>
      <c r="AB66" s="30" t="s">
        <v>238</v>
      </c>
      <c r="AC66" s="327" t="s">
        <v>236</v>
      </c>
      <c r="AD66" s="345">
        <v>26.808</v>
      </c>
      <c r="AE66" s="227">
        <v>1741071.43</v>
      </c>
      <c r="AF66" s="227">
        <f>AD66*AE66</f>
        <v>46674642.895439997</v>
      </c>
      <c r="AG66" s="227">
        <f>AF66*1.12</f>
        <v>52275600.042892799</v>
      </c>
      <c r="AH66" s="345">
        <v>70.241</v>
      </c>
      <c r="AI66" s="227">
        <v>1741071.43</v>
      </c>
      <c r="AJ66" s="227">
        <f>AH66*AI66</f>
        <v>122294598.31463</v>
      </c>
      <c r="AK66" s="227">
        <f>AJ66*1.12</f>
        <v>136969950.1123856</v>
      </c>
      <c r="AL66" s="345">
        <v>65.16</v>
      </c>
      <c r="AM66" s="227">
        <v>1741071.43</v>
      </c>
      <c r="AN66" s="227">
        <f>AL66*AM66</f>
        <v>113448214.37879999</v>
      </c>
      <c r="AO66" s="227">
        <f>AN66*1.12</f>
        <v>127062000.104256</v>
      </c>
      <c r="AP66" s="345"/>
      <c r="AQ66" s="227"/>
      <c r="AR66" s="227"/>
      <c r="AS66" s="227"/>
      <c r="AT66" s="345"/>
      <c r="AU66" s="227"/>
      <c r="AV66" s="227"/>
      <c r="AW66" s="227"/>
      <c r="AX66" s="345">
        <f>AD66+AH66+AL66</f>
        <v>162.209</v>
      </c>
      <c r="AY66" s="156">
        <v>0</v>
      </c>
      <c r="AZ66" s="156">
        <v>0</v>
      </c>
      <c r="BA66" s="40" t="s">
        <v>447</v>
      </c>
      <c r="BB66" s="42"/>
      <c r="BC66" s="42"/>
      <c r="BD66" s="42"/>
      <c r="BE66" s="42"/>
      <c r="BF66" s="30" t="s">
        <v>448</v>
      </c>
      <c r="BG66" s="42"/>
      <c r="BH66" s="42"/>
      <c r="BI66" s="42"/>
      <c r="BJ66" s="42"/>
      <c r="BK66" s="42"/>
      <c r="BL66" s="42"/>
      <c r="BM66" s="55" t="s">
        <v>754</v>
      </c>
    </row>
    <row r="67" spans="1:66" s="333" customFormat="1" ht="12.95" customHeight="1" x14ac:dyDescent="0.25">
      <c r="A67" s="173" t="s">
        <v>302</v>
      </c>
      <c r="B67" s="23" t="s">
        <v>442</v>
      </c>
      <c r="C67" s="23" t="s">
        <v>443</v>
      </c>
      <c r="D67" s="351" t="s">
        <v>791</v>
      </c>
      <c r="E67" s="352"/>
      <c r="F67" s="23"/>
      <c r="G67" s="173" t="s">
        <v>444</v>
      </c>
      <c r="H67" s="188">
        <v>210013579</v>
      </c>
      <c r="I67" s="173" t="s">
        <v>58</v>
      </c>
      <c r="J67" s="173" t="s">
        <v>59</v>
      </c>
      <c r="K67" s="173" t="s">
        <v>9</v>
      </c>
      <c r="L67" s="173" t="s">
        <v>638</v>
      </c>
      <c r="M67" s="173" t="s">
        <v>60</v>
      </c>
      <c r="N67" s="183" t="s">
        <v>210</v>
      </c>
      <c r="O67" s="183" t="s">
        <v>242</v>
      </c>
      <c r="P67" s="188" t="s">
        <v>445</v>
      </c>
      <c r="Q67" s="304" t="s">
        <v>765</v>
      </c>
      <c r="R67" s="173" t="s">
        <v>234</v>
      </c>
      <c r="S67" s="183" t="s">
        <v>232</v>
      </c>
      <c r="T67" s="173" t="s">
        <v>284</v>
      </c>
      <c r="U67" s="173" t="s">
        <v>11</v>
      </c>
      <c r="V67" s="183"/>
      <c r="W67" s="23" t="s">
        <v>446</v>
      </c>
      <c r="X67" s="305" t="s">
        <v>251</v>
      </c>
      <c r="Y67" s="186" t="s">
        <v>278</v>
      </c>
      <c r="Z67" s="186" t="s">
        <v>700</v>
      </c>
      <c r="AA67" s="186">
        <v>10</v>
      </c>
      <c r="AB67" s="173" t="s">
        <v>238</v>
      </c>
      <c r="AC67" s="353" t="s">
        <v>236</v>
      </c>
      <c r="AD67" s="354">
        <v>26.808</v>
      </c>
      <c r="AE67" s="315">
        <v>1741071.43</v>
      </c>
      <c r="AF67" s="315">
        <v>46674642.895439997</v>
      </c>
      <c r="AG67" s="315">
        <v>52275600.042892799</v>
      </c>
      <c r="AH67" s="355">
        <v>124.47999999999999</v>
      </c>
      <c r="AI67" s="315">
        <v>1741071.43</v>
      </c>
      <c r="AJ67" s="356">
        <f>AH67*AI67</f>
        <v>216728571.60639998</v>
      </c>
      <c r="AK67" s="356">
        <f>AJ67*1.12</f>
        <v>242736000.199168</v>
      </c>
      <c r="AL67" s="354">
        <v>65.16</v>
      </c>
      <c r="AM67" s="315">
        <v>1741071.43</v>
      </c>
      <c r="AN67" s="315">
        <v>113448214.37879999</v>
      </c>
      <c r="AO67" s="315">
        <v>127062000.104256</v>
      </c>
      <c r="AP67" s="354"/>
      <c r="AQ67" s="315"/>
      <c r="AR67" s="315"/>
      <c r="AS67" s="315"/>
      <c r="AT67" s="354"/>
      <c r="AU67" s="315"/>
      <c r="AV67" s="315"/>
      <c r="AW67" s="315"/>
      <c r="AX67" s="355">
        <f>AD67+AH67+AL67</f>
        <v>216.44799999999998</v>
      </c>
      <c r="AY67" s="320">
        <f>AF67+AJ67+AN67</f>
        <v>376851428.88063997</v>
      </c>
      <c r="AZ67" s="320">
        <f>AG67+AK67+AO67</f>
        <v>422073600.34631681</v>
      </c>
      <c r="BA67" s="23" t="s">
        <v>447</v>
      </c>
      <c r="BB67" s="173"/>
      <c r="BC67" s="173"/>
      <c r="BD67" s="173"/>
      <c r="BE67" s="173"/>
      <c r="BF67" s="173" t="s">
        <v>448</v>
      </c>
      <c r="BG67" s="173"/>
      <c r="BH67" s="173"/>
      <c r="BI67" s="173"/>
      <c r="BJ67" s="173"/>
      <c r="BK67" s="173"/>
      <c r="BL67" s="173"/>
      <c r="BM67" s="183" t="s">
        <v>792</v>
      </c>
    </row>
    <row r="68" spans="1:66" ht="13.15" customHeight="1" x14ac:dyDescent="0.2">
      <c r="A68" s="92" t="s">
        <v>302</v>
      </c>
      <c r="B68" s="27" t="s">
        <v>442</v>
      </c>
      <c r="C68" s="27" t="s">
        <v>443</v>
      </c>
      <c r="D68" s="37" t="s">
        <v>28</v>
      </c>
      <c r="E68" s="38"/>
      <c r="F68" s="27"/>
      <c r="G68" s="201" t="s">
        <v>444</v>
      </c>
      <c r="H68" s="306">
        <v>210013579</v>
      </c>
      <c r="I68" s="201" t="s">
        <v>58</v>
      </c>
      <c r="J68" s="201" t="s">
        <v>59</v>
      </c>
      <c r="K68" s="201" t="s">
        <v>25</v>
      </c>
      <c r="L68" s="201"/>
      <c r="M68" s="201" t="s">
        <v>60</v>
      </c>
      <c r="N68" s="92" t="s">
        <v>210</v>
      </c>
      <c r="O68" s="92" t="s">
        <v>242</v>
      </c>
      <c r="P68" s="39" t="s">
        <v>445</v>
      </c>
      <c r="Q68" s="349" t="s">
        <v>264</v>
      </c>
      <c r="R68" s="201" t="s">
        <v>234</v>
      </c>
      <c r="S68" s="92" t="s">
        <v>232</v>
      </c>
      <c r="T68" s="201" t="s">
        <v>284</v>
      </c>
      <c r="U68" s="201" t="s">
        <v>11</v>
      </c>
      <c r="V68" s="92"/>
      <c r="W68" s="349" t="s">
        <v>446</v>
      </c>
      <c r="X68" s="92" t="s">
        <v>285</v>
      </c>
      <c r="Y68" s="268">
        <v>30</v>
      </c>
      <c r="Z68" s="268" t="s">
        <v>243</v>
      </c>
      <c r="AA68" s="268">
        <v>10</v>
      </c>
      <c r="AB68" s="201" t="s">
        <v>238</v>
      </c>
      <c r="AC68" s="28" t="s">
        <v>236</v>
      </c>
      <c r="AD68" s="272"/>
      <c r="AE68" s="195">
        <v>1645246.89</v>
      </c>
      <c r="AF68" s="195">
        <f>AE68*AD68</f>
        <v>0</v>
      </c>
      <c r="AG68" s="195">
        <f>AF68*1.12</f>
        <v>0</v>
      </c>
      <c r="AH68" s="272">
        <v>54.393000000000001</v>
      </c>
      <c r="AI68" s="195">
        <v>1645246.89</v>
      </c>
      <c r="AJ68" s="195">
        <f>AI68*AH68</f>
        <v>89489914.08777</v>
      </c>
      <c r="AK68" s="195">
        <f>AJ68*1.12</f>
        <v>100228703.77830242</v>
      </c>
      <c r="AL68" s="272">
        <v>54.393000000000001</v>
      </c>
      <c r="AM68" s="195">
        <v>1645246.89</v>
      </c>
      <c r="AN68" s="195">
        <f>AM68*AL68</f>
        <v>89489914.08777</v>
      </c>
      <c r="AO68" s="195">
        <f>AN68*1.12</f>
        <v>100228703.77830242</v>
      </c>
      <c r="AP68" s="272">
        <v>54.393000000000001</v>
      </c>
      <c r="AQ68" s="195">
        <v>1645246.89</v>
      </c>
      <c r="AR68" s="195">
        <f t="shared" si="65"/>
        <v>89489914.08777</v>
      </c>
      <c r="AS68" s="195">
        <f t="shared" si="61"/>
        <v>100228703.77830242</v>
      </c>
      <c r="AT68" s="272">
        <v>54.393000000000001</v>
      </c>
      <c r="AU68" s="195">
        <v>1645246.89</v>
      </c>
      <c r="AV68" s="195">
        <f t="shared" si="66"/>
        <v>89489914.08777</v>
      </c>
      <c r="AW68" s="195">
        <f t="shared" si="63"/>
        <v>100228703.77830242</v>
      </c>
      <c r="AX68" s="272">
        <f t="shared" si="64"/>
        <v>217.572</v>
      </c>
      <c r="AY68" s="195">
        <v>0</v>
      </c>
      <c r="AZ68" s="195">
        <v>0</v>
      </c>
      <c r="BA68" s="40" t="s">
        <v>447</v>
      </c>
      <c r="BB68" s="201"/>
      <c r="BC68" s="201"/>
      <c r="BD68" s="201"/>
      <c r="BE68" s="201"/>
      <c r="BF68" s="201" t="s">
        <v>449</v>
      </c>
      <c r="BG68" s="201"/>
      <c r="BH68" s="201"/>
      <c r="BI68" s="201"/>
      <c r="BJ68" s="201"/>
      <c r="BK68" s="201"/>
      <c r="BL68" s="201"/>
      <c r="BM68" s="92" t="s">
        <v>73</v>
      </c>
    </row>
    <row r="69" spans="1:66" s="43" customFormat="1" ht="13.15" customHeight="1" x14ac:dyDescent="0.25">
      <c r="A69" s="30" t="s">
        <v>302</v>
      </c>
      <c r="B69" s="40" t="s">
        <v>442</v>
      </c>
      <c r="C69" s="40" t="s">
        <v>443</v>
      </c>
      <c r="D69" s="41" t="s">
        <v>599</v>
      </c>
      <c r="E69" s="42"/>
      <c r="F69" s="40"/>
      <c r="G69" s="30" t="s">
        <v>444</v>
      </c>
      <c r="H69" s="39">
        <v>210013579</v>
      </c>
      <c r="I69" s="42" t="s">
        <v>58</v>
      </c>
      <c r="J69" s="30" t="s">
        <v>59</v>
      </c>
      <c r="K69" s="42" t="s">
        <v>25</v>
      </c>
      <c r="L69" s="42"/>
      <c r="M69" s="42" t="s">
        <v>60</v>
      </c>
      <c r="N69" s="55" t="s">
        <v>210</v>
      </c>
      <c r="O69" s="55" t="s">
        <v>242</v>
      </c>
      <c r="P69" s="36" t="s">
        <v>445</v>
      </c>
      <c r="Q69" s="40" t="s">
        <v>522</v>
      </c>
      <c r="R69" s="42" t="s">
        <v>234</v>
      </c>
      <c r="S69" s="55" t="s">
        <v>232</v>
      </c>
      <c r="T69" s="30" t="s">
        <v>284</v>
      </c>
      <c r="U69" s="42" t="s">
        <v>11</v>
      </c>
      <c r="V69" s="55"/>
      <c r="W69" s="40" t="s">
        <v>446</v>
      </c>
      <c r="X69" s="55" t="s">
        <v>285</v>
      </c>
      <c r="Y69" s="190">
        <v>30</v>
      </c>
      <c r="Z69" s="190" t="s">
        <v>243</v>
      </c>
      <c r="AA69" s="190">
        <v>10</v>
      </c>
      <c r="AB69" s="30" t="s">
        <v>238</v>
      </c>
      <c r="AC69" s="28" t="s">
        <v>236</v>
      </c>
      <c r="AD69" s="345"/>
      <c r="AE69" s="227">
        <v>1645246.89</v>
      </c>
      <c r="AF69" s="227">
        <f t="shared" ref="AF69:AF71" si="67">AD69*AE69</f>
        <v>0</v>
      </c>
      <c r="AG69" s="227">
        <f t="shared" ref="AG69:AG71" si="68">AF69*1.12</f>
        <v>0</v>
      </c>
      <c r="AH69" s="345">
        <v>54.393000000000001</v>
      </c>
      <c r="AI69" s="227">
        <v>1645246.89</v>
      </c>
      <c r="AJ69" s="227">
        <f t="shared" ref="AJ69:AJ71" si="69">AH69*AI69</f>
        <v>89489914.08777</v>
      </c>
      <c r="AK69" s="227">
        <f t="shared" ref="AK69:AK109" si="70">AJ69*1.12</f>
        <v>100228703.77830242</v>
      </c>
      <c r="AL69" s="345">
        <v>54.393000000000001</v>
      </c>
      <c r="AM69" s="227">
        <v>1645246.89</v>
      </c>
      <c r="AN69" s="227">
        <f t="shared" ref="AN69:AN71" si="71">AL69*AM69</f>
        <v>89489914.08777</v>
      </c>
      <c r="AO69" s="227">
        <f t="shared" ref="AO69:AO71" si="72">AN69*1.12</f>
        <v>100228703.77830242</v>
      </c>
      <c r="AP69" s="345">
        <v>54.393000000000001</v>
      </c>
      <c r="AQ69" s="227">
        <v>1645246.89</v>
      </c>
      <c r="AR69" s="227">
        <f t="shared" ref="AR69:AR70" si="73">AP69*AQ69</f>
        <v>89489914.08777</v>
      </c>
      <c r="AS69" s="227">
        <f t="shared" si="61"/>
        <v>100228703.77830242</v>
      </c>
      <c r="AT69" s="345">
        <v>54.393000000000001</v>
      </c>
      <c r="AU69" s="227">
        <v>1645246.89</v>
      </c>
      <c r="AV69" s="227">
        <f t="shared" ref="AV69:AV70" si="74">AT69*AU69</f>
        <v>89489914.08777</v>
      </c>
      <c r="AW69" s="227">
        <f t="shared" si="63"/>
        <v>100228703.77830242</v>
      </c>
      <c r="AX69" s="345">
        <f t="shared" ref="AX69:AX70" si="75">AD69+AH69+AL69+AP69+AT69</f>
        <v>217.572</v>
      </c>
      <c r="AY69" s="194">
        <v>0</v>
      </c>
      <c r="AZ69" s="194">
        <f>AY69*1.12</f>
        <v>0</v>
      </c>
      <c r="BA69" s="40" t="s">
        <v>447</v>
      </c>
      <c r="BB69" s="42"/>
      <c r="BC69" s="42"/>
      <c r="BD69" s="42"/>
      <c r="BE69" s="42"/>
      <c r="BF69" s="30" t="s">
        <v>449</v>
      </c>
      <c r="BG69" s="42"/>
      <c r="BH69" s="42"/>
      <c r="BI69" s="42"/>
      <c r="BJ69" s="42"/>
      <c r="BK69" s="42"/>
      <c r="BL69" s="42"/>
      <c r="BM69" s="55" t="s">
        <v>597</v>
      </c>
    </row>
    <row r="70" spans="1:66" s="43" customFormat="1" ht="13.15" customHeight="1" x14ac:dyDescent="0.2">
      <c r="A70" s="30" t="s">
        <v>302</v>
      </c>
      <c r="B70" s="40" t="s">
        <v>442</v>
      </c>
      <c r="C70" s="40" t="s">
        <v>443</v>
      </c>
      <c r="D70" s="41" t="s">
        <v>639</v>
      </c>
      <c r="E70" s="42"/>
      <c r="F70" s="40"/>
      <c r="G70" s="30" t="s">
        <v>444</v>
      </c>
      <c r="H70" s="39">
        <v>210013579</v>
      </c>
      <c r="I70" s="42" t="s">
        <v>58</v>
      </c>
      <c r="J70" s="30" t="s">
        <v>59</v>
      </c>
      <c r="K70" s="42" t="s">
        <v>9</v>
      </c>
      <c r="L70" s="42" t="s">
        <v>638</v>
      </c>
      <c r="M70" s="42" t="s">
        <v>60</v>
      </c>
      <c r="N70" s="55" t="s">
        <v>210</v>
      </c>
      <c r="O70" s="55" t="s">
        <v>242</v>
      </c>
      <c r="P70" s="36" t="s">
        <v>445</v>
      </c>
      <c r="Q70" s="40" t="s">
        <v>522</v>
      </c>
      <c r="R70" s="42" t="s">
        <v>234</v>
      </c>
      <c r="S70" s="55" t="s">
        <v>232</v>
      </c>
      <c r="T70" s="30" t="s">
        <v>284</v>
      </c>
      <c r="U70" s="42" t="s">
        <v>11</v>
      </c>
      <c r="V70" s="55"/>
      <c r="W70" s="40" t="s">
        <v>446</v>
      </c>
      <c r="X70" s="55" t="s">
        <v>285</v>
      </c>
      <c r="Y70" s="190">
        <v>30</v>
      </c>
      <c r="Z70" s="190" t="s">
        <v>243</v>
      </c>
      <c r="AA70" s="190">
        <v>10</v>
      </c>
      <c r="AB70" s="30" t="s">
        <v>238</v>
      </c>
      <c r="AC70" s="28" t="s">
        <v>236</v>
      </c>
      <c r="AD70" s="345"/>
      <c r="AE70" s="227">
        <v>1645246.89</v>
      </c>
      <c r="AF70" s="227">
        <f t="shared" si="67"/>
        <v>0</v>
      </c>
      <c r="AG70" s="227">
        <f t="shared" si="68"/>
        <v>0</v>
      </c>
      <c r="AH70" s="345">
        <v>54.393000000000001</v>
      </c>
      <c r="AI70" s="227">
        <v>1645246.89</v>
      </c>
      <c r="AJ70" s="227">
        <f t="shared" si="69"/>
        <v>89489914.08777</v>
      </c>
      <c r="AK70" s="227">
        <f t="shared" si="70"/>
        <v>100228703.77830242</v>
      </c>
      <c r="AL70" s="345">
        <v>54.393000000000001</v>
      </c>
      <c r="AM70" s="227">
        <v>1645246.89</v>
      </c>
      <c r="AN70" s="227">
        <f t="shared" si="71"/>
        <v>89489914.08777</v>
      </c>
      <c r="AO70" s="227">
        <f t="shared" si="72"/>
        <v>100228703.77830242</v>
      </c>
      <c r="AP70" s="345">
        <v>54.393000000000001</v>
      </c>
      <c r="AQ70" s="227">
        <v>1645246.89</v>
      </c>
      <c r="AR70" s="227">
        <f t="shared" si="73"/>
        <v>89489914.08777</v>
      </c>
      <c r="AS70" s="227">
        <f t="shared" si="61"/>
        <v>100228703.77830242</v>
      </c>
      <c r="AT70" s="345">
        <v>54.393000000000001</v>
      </c>
      <c r="AU70" s="227">
        <v>1645246.89</v>
      </c>
      <c r="AV70" s="227">
        <f t="shared" si="74"/>
        <v>89489914.08777</v>
      </c>
      <c r="AW70" s="227">
        <f t="shared" si="63"/>
        <v>100228703.77830242</v>
      </c>
      <c r="AX70" s="345">
        <f t="shared" si="75"/>
        <v>217.572</v>
      </c>
      <c r="AY70" s="195">
        <v>0</v>
      </c>
      <c r="AZ70" s="195">
        <v>0</v>
      </c>
      <c r="BA70" s="40" t="s">
        <v>447</v>
      </c>
      <c r="BB70" s="42"/>
      <c r="BC70" s="42"/>
      <c r="BD70" s="42"/>
      <c r="BE70" s="42"/>
      <c r="BF70" s="30" t="s">
        <v>449</v>
      </c>
      <c r="BG70" s="42"/>
      <c r="BH70" s="42"/>
      <c r="BI70" s="42"/>
      <c r="BJ70" s="42"/>
      <c r="BK70" s="42"/>
      <c r="BL70" s="42"/>
      <c r="BM70" s="55" t="s">
        <v>597</v>
      </c>
    </row>
    <row r="71" spans="1:66" s="57" customFormat="1" ht="14.25" customHeight="1" x14ac:dyDescent="0.25">
      <c r="A71" s="30" t="s">
        <v>302</v>
      </c>
      <c r="B71" s="25" t="s">
        <v>442</v>
      </c>
      <c r="C71" s="25" t="s">
        <v>443</v>
      </c>
      <c r="D71" s="350" t="s">
        <v>701</v>
      </c>
      <c r="E71" s="350"/>
      <c r="F71" s="25"/>
      <c r="G71" s="30" t="s">
        <v>444</v>
      </c>
      <c r="H71" s="36">
        <v>210013579</v>
      </c>
      <c r="I71" s="30" t="s">
        <v>58</v>
      </c>
      <c r="J71" s="30" t="s">
        <v>59</v>
      </c>
      <c r="K71" s="30" t="s">
        <v>9</v>
      </c>
      <c r="L71" s="30" t="s">
        <v>638</v>
      </c>
      <c r="M71" s="30" t="s">
        <v>60</v>
      </c>
      <c r="N71" s="26" t="s">
        <v>210</v>
      </c>
      <c r="O71" s="26" t="s">
        <v>242</v>
      </c>
      <c r="P71" s="36" t="s">
        <v>445</v>
      </c>
      <c r="Q71" s="75" t="s">
        <v>662</v>
      </c>
      <c r="R71" s="30" t="s">
        <v>234</v>
      </c>
      <c r="S71" s="26" t="s">
        <v>232</v>
      </c>
      <c r="T71" s="30" t="s">
        <v>284</v>
      </c>
      <c r="U71" s="30" t="s">
        <v>11</v>
      </c>
      <c r="V71" s="26"/>
      <c r="W71" s="25" t="s">
        <v>446</v>
      </c>
      <c r="X71" s="145" t="s">
        <v>251</v>
      </c>
      <c r="Y71" s="268" t="s">
        <v>278</v>
      </c>
      <c r="Z71" s="268" t="s">
        <v>700</v>
      </c>
      <c r="AA71" s="268">
        <v>10</v>
      </c>
      <c r="AB71" s="30" t="s">
        <v>238</v>
      </c>
      <c r="AC71" s="327" t="s">
        <v>236</v>
      </c>
      <c r="AD71" s="345">
        <v>2</v>
      </c>
      <c r="AE71" s="227">
        <v>1741071.43</v>
      </c>
      <c r="AF71" s="227">
        <f t="shared" si="67"/>
        <v>3482142.86</v>
      </c>
      <c r="AG71" s="227">
        <f t="shared" si="68"/>
        <v>3900000.0032000002</v>
      </c>
      <c r="AH71" s="345">
        <v>57.149000000000001</v>
      </c>
      <c r="AI71" s="227">
        <v>1741071.43</v>
      </c>
      <c r="AJ71" s="227">
        <f t="shared" si="69"/>
        <v>99500491.153070003</v>
      </c>
      <c r="AK71" s="227">
        <f t="shared" si="70"/>
        <v>111440550.09143841</v>
      </c>
      <c r="AL71" s="345">
        <v>30</v>
      </c>
      <c r="AM71" s="227">
        <v>1741071.43</v>
      </c>
      <c r="AN71" s="227">
        <f t="shared" si="71"/>
        <v>52232142.899999999</v>
      </c>
      <c r="AO71" s="227">
        <f t="shared" si="72"/>
        <v>58500000.048</v>
      </c>
      <c r="AP71" s="345"/>
      <c r="AQ71" s="227"/>
      <c r="AR71" s="227"/>
      <c r="AS71" s="227"/>
      <c r="AT71" s="345"/>
      <c r="AU71" s="227"/>
      <c r="AV71" s="227"/>
      <c r="AW71" s="227"/>
      <c r="AX71" s="345">
        <f t="shared" ref="AX71" si="76">AD71+AH71+AL71</f>
        <v>89.149000000000001</v>
      </c>
      <c r="AY71" s="156">
        <v>0</v>
      </c>
      <c r="AZ71" s="156">
        <v>0</v>
      </c>
      <c r="BA71" s="40" t="s">
        <v>447</v>
      </c>
      <c r="BB71" s="42"/>
      <c r="BC71" s="42"/>
      <c r="BD71" s="42"/>
      <c r="BE71" s="42"/>
      <c r="BF71" s="30" t="s">
        <v>449</v>
      </c>
      <c r="BG71" s="42"/>
      <c r="BH71" s="42"/>
      <c r="BI71" s="42"/>
      <c r="BJ71" s="42"/>
      <c r="BK71" s="42"/>
      <c r="BL71" s="42"/>
      <c r="BM71" s="55" t="s">
        <v>754</v>
      </c>
    </row>
    <row r="72" spans="1:66" s="57" customFormat="1" ht="14.25" customHeight="1" x14ac:dyDescent="0.25">
      <c r="A72" s="30" t="s">
        <v>302</v>
      </c>
      <c r="B72" s="25" t="s">
        <v>442</v>
      </c>
      <c r="C72" s="25" t="s">
        <v>443</v>
      </c>
      <c r="D72" s="350" t="s">
        <v>701</v>
      </c>
      <c r="E72" s="350"/>
      <c r="F72" s="25"/>
      <c r="G72" s="30" t="s">
        <v>444</v>
      </c>
      <c r="H72" s="36">
        <v>210013579</v>
      </c>
      <c r="I72" s="30" t="s">
        <v>58</v>
      </c>
      <c r="J72" s="30" t="s">
        <v>59</v>
      </c>
      <c r="K72" s="30" t="s">
        <v>9</v>
      </c>
      <c r="L72" s="30" t="s">
        <v>638</v>
      </c>
      <c r="M72" s="50"/>
      <c r="N72" s="26"/>
      <c r="O72" s="26" t="s">
        <v>242</v>
      </c>
      <c r="P72" s="36" t="s">
        <v>445</v>
      </c>
      <c r="Q72" s="75" t="s">
        <v>662</v>
      </c>
      <c r="R72" s="30" t="s">
        <v>234</v>
      </c>
      <c r="S72" s="26" t="s">
        <v>232</v>
      </c>
      <c r="T72" s="30" t="s">
        <v>284</v>
      </c>
      <c r="U72" s="30" t="s">
        <v>11</v>
      </c>
      <c r="V72" s="26"/>
      <c r="W72" s="25" t="s">
        <v>446</v>
      </c>
      <c r="X72" s="145" t="s">
        <v>251</v>
      </c>
      <c r="Y72" s="268" t="s">
        <v>278</v>
      </c>
      <c r="Z72" s="268" t="s">
        <v>700</v>
      </c>
      <c r="AA72" s="268">
        <v>10</v>
      </c>
      <c r="AB72" s="30" t="s">
        <v>238</v>
      </c>
      <c r="AC72" s="327" t="s">
        <v>236</v>
      </c>
      <c r="AD72" s="345">
        <v>2</v>
      </c>
      <c r="AE72" s="227">
        <v>1741071.43</v>
      </c>
      <c r="AF72" s="227">
        <f t="shared" ref="AF72" si="77">AD72*AE72</f>
        <v>3482142.86</v>
      </c>
      <c r="AG72" s="227">
        <f t="shared" ref="AG72" si="78">AF72*1.12</f>
        <v>3900000.0032000002</v>
      </c>
      <c r="AH72" s="345">
        <v>57.149000000000001</v>
      </c>
      <c r="AI72" s="227">
        <v>1741071.43</v>
      </c>
      <c r="AJ72" s="227">
        <f t="shared" ref="AJ72" si="79">AH72*AI72</f>
        <v>99500491.153070003</v>
      </c>
      <c r="AK72" s="227">
        <f t="shared" ref="AK72" si="80">AJ72*1.12</f>
        <v>111440550.09143841</v>
      </c>
      <c r="AL72" s="345">
        <v>30</v>
      </c>
      <c r="AM72" s="227">
        <v>1741071.43</v>
      </c>
      <c r="AN72" s="227">
        <f t="shared" ref="AN72" si="81">AL72*AM72</f>
        <v>52232142.899999999</v>
      </c>
      <c r="AO72" s="227">
        <f t="shared" ref="AO72" si="82">AN72*1.12</f>
        <v>58500000.048</v>
      </c>
      <c r="AP72" s="345"/>
      <c r="AQ72" s="227"/>
      <c r="AR72" s="227"/>
      <c r="AS72" s="227"/>
      <c r="AT72" s="345"/>
      <c r="AU72" s="227"/>
      <c r="AV72" s="227"/>
      <c r="AW72" s="227"/>
      <c r="AX72" s="345">
        <f t="shared" ref="AX72" si="83">AD72+AH72+AL72</f>
        <v>89.149000000000001</v>
      </c>
      <c r="AY72" s="156">
        <f t="shared" ref="AY72" si="84">AN72+AJ72+AF72</f>
        <v>155214776.91307002</v>
      </c>
      <c r="AZ72" s="156">
        <f t="shared" ref="AZ72" si="85">AO72+AK72+AG72</f>
        <v>173840550.14263842</v>
      </c>
      <c r="BA72" s="40" t="s">
        <v>447</v>
      </c>
      <c r="BB72" s="42"/>
      <c r="BC72" s="42"/>
      <c r="BD72" s="42"/>
      <c r="BE72" s="42"/>
      <c r="BF72" s="30" t="s">
        <v>449</v>
      </c>
      <c r="BG72" s="42"/>
      <c r="BH72" s="42"/>
      <c r="BI72" s="42"/>
      <c r="BJ72" s="42"/>
      <c r="BK72" s="42"/>
      <c r="BL72" s="42"/>
      <c r="BM72" s="55" t="s">
        <v>760</v>
      </c>
    </row>
    <row r="73" spans="1:66" ht="13.15" customHeight="1" x14ac:dyDescent="0.2">
      <c r="A73" s="92" t="s">
        <v>302</v>
      </c>
      <c r="B73" s="27" t="s">
        <v>442</v>
      </c>
      <c r="C73" s="27" t="s">
        <v>450</v>
      </c>
      <c r="D73" s="37" t="s">
        <v>27</v>
      </c>
      <c r="E73" s="38"/>
      <c r="F73" s="27"/>
      <c r="G73" s="201" t="s">
        <v>444</v>
      </c>
      <c r="H73" s="306">
        <v>210017794</v>
      </c>
      <c r="I73" s="201" t="s">
        <v>58</v>
      </c>
      <c r="J73" s="201" t="s">
        <v>59</v>
      </c>
      <c r="K73" s="201" t="s">
        <v>25</v>
      </c>
      <c r="L73" s="201"/>
      <c r="M73" s="201" t="s">
        <v>60</v>
      </c>
      <c r="N73" s="92" t="s">
        <v>210</v>
      </c>
      <c r="O73" s="92" t="s">
        <v>242</v>
      </c>
      <c r="P73" s="39" t="s">
        <v>445</v>
      </c>
      <c r="Q73" s="349" t="s">
        <v>264</v>
      </c>
      <c r="R73" s="201" t="s">
        <v>234</v>
      </c>
      <c r="S73" s="92" t="s">
        <v>232</v>
      </c>
      <c r="T73" s="201" t="s">
        <v>284</v>
      </c>
      <c r="U73" s="201" t="s">
        <v>11</v>
      </c>
      <c r="V73" s="92"/>
      <c r="W73" s="349" t="s">
        <v>446</v>
      </c>
      <c r="X73" s="92" t="s">
        <v>285</v>
      </c>
      <c r="Y73" s="268">
        <v>30</v>
      </c>
      <c r="Z73" s="268" t="s">
        <v>243</v>
      </c>
      <c r="AA73" s="268">
        <v>10</v>
      </c>
      <c r="AB73" s="201" t="s">
        <v>238</v>
      </c>
      <c r="AC73" s="28" t="s">
        <v>236</v>
      </c>
      <c r="AD73" s="272">
        <v>47.116</v>
      </c>
      <c r="AE73" s="195">
        <v>2000000</v>
      </c>
      <c r="AF73" s="195">
        <v>94232000</v>
      </c>
      <c r="AG73" s="195">
        <v>105539840</v>
      </c>
      <c r="AH73" s="272">
        <v>104.964</v>
      </c>
      <c r="AI73" s="195">
        <v>2000000</v>
      </c>
      <c r="AJ73" s="195">
        <f t="shared" ref="AJ73:AJ105" si="86">AI73*AH73</f>
        <v>209928000</v>
      </c>
      <c r="AK73" s="195">
        <f t="shared" si="70"/>
        <v>235119360.00000003</v>
      </c>
      <c r="AL73" s="272">
        <v>104.964</v>
      </c>
      <c r="AM73" s="195">
        <v>2000000</v>
      </c>
      <c r="AN73" s="195">
        <v>209928000</v>
      </c>
      <c r="AO73" s="195">
        <v>235119360</v>
      </c>
      <c r="AP73" s="272">
        <v>104.964</v>
      </c>
      <c r="AQ73" s="195">
        <v>2000000</v>
      </c>
      <c r="AR73" s="195">
        <f t="shared" si="65"/>
        <v>209928000</v>
      </c>
      <c r="AS73" s="195">
        <f t="shared" si="61"/>
        <v>235119360.00000003</v>
      </c>
      <c r="AT73" s="272">
        <v>104.964</v>
      </c>
      <c r="AU73" s="195">
        <v>2000000</v>
      </c>
      <c r="AV73" s="195">
        <f t="shared" si="66"/>
        <v>209928000</v>
      </c>
      <c r="AW73" s="195">
        <f t="shared" si="63"/>
        <v>235119360.00000003</v>
      </c>
      <c r="AX73" s="272">
        <f t="shared" si="64"/>
        <v>466.97199999999998</v>
      </c>
      <c r="AY73" s="195">
        <v>0</v>
      </c>
      <c r="AZ73" s="195">
        <v>0</v>
      </c>
      <c r="BA73" s="40" t="s">
        <v>447</v>
      </c>
      <c r="BB73" s="201"/>
      <c r="BC73" s="201"/>
      <c r="BD73" s="201"/>
      <c r="BE73" s="201"/>
      <c r="BF73" s="42" t="s">
        <v>451</v>
      </c>
      <c r="BG73" s="201"/>
      <c r="BH73" s="201"/>
      <c r="BI73" s="201"/>
      <c r="BJ73" s="201"/>
      <c r="BK73" s="201"/>
      <c r="BL73" s="201"/>
      <c r="BM73" s="92" t="s">
        <v>73</v>
      </c>
    </row>
    <row r="74" spans="1:66" s="43" customFormat="1" ht="13.15" customHeight="1" x14ac:dyDescent="0.25">
      <c r="A74" s="30" t="s">
        <v>302</v>
      </c>
      <c r="B74" s="40" t="s">
        <v>442</v>
      </c>
      <c r="C74" s="40" t="s">
        <v>450</v>
      </c>
      <c r="D74" s="41" t="s">
        <v>600</v>
      </c>
      <c r="E74" s="42"/>
      <c r="F74" s="40"/>
      <c r="G74" s="30" t="s">
        <v>444</v>
      </c>
      <c r="H74" s="39">
        <v>210017794</v>
      </c>
      <c r="I74" s="42" t="s">
        <v>58</v>
      </c>
      <c r="J74" s="30" t="s">
        <v>59</v>
      </c>
      <c r="K74" s="42" t="s">
        <v>25</v>
      </c>
      <c r="L74" s="42"/>
      <c r="M74" s="42" t="s">
        <v>60</v>
      </c>
      <c r="N74" s="55" t="s">
        <v>210</v>
      </c>
      <c r="O74" s="55" t="s">
        <v>242</v>
      </c>
      <c r="P74" s="36" t="s">
        <v>445</v>
      </c>
      <c r="Q74" s="40" t="s">
        <v>522</v>
      </c>
      <c r="R74" s="42" t="s">
        <v>234</v>
      </c>
      <c r="S74" s="55" t="s">
        <v>232</v>
      </c>
      <c r="T74" s="30" t="s">
        <v>284</v>
      </c>
      <c r="U74" s="42" t="s">
        <v>11</v>
      </c>
      <c r="V74" s="55"/>
      <c r="W74" s="40" t="s">
        <v>446</v>
      </c>
      <c r="X74" s="55" t="s">
        <v>285</v>
      </c>
      <c r="Y74" s="190">
        <v>30</v>
      </c>
      <c r="Z74" s="190" t="s">
        <v>243</v>
      </c>
      <c r="AA74" s="190">
        <v>10</v>
      </c>
      <c r="AB74" s="30" t="s">
        <v>238</v>
      </c>
      <c r="AC74" s="28" t="s">
        <v>236</v>
      </c>
      <c r="AD74" s="345">
        <v>17.519999999999996</v>
      </c>
      <c r="AE74" s="227">
        <v>2000000</v>
      </c>
      <c r="AF74" s="227">
        <f t="shared" ref="AF74:AF76" si="87">AD74*AE74</f>
        <v>35039999.999999993</v>
      </c>
      <c r="AG74" s="227">
        <f t="shared" ref="AG74:AG76" si="88">AF74*1.12</f>
        <v>39244799.999999993</v>
      </c>
      <c r="AH74" s="345">
        <v>104.964</v>
      </c>
      <c r="AI74" s="227">
        <v>2000000</v>
      </c>
      <c r="AJ74" s="227">
        <f t="shared" ref="AJ74:AJ76" si="89">AH74*AI74</f>
        <v>209928000</v>
      </c>
      <c r="AK74" s="227">
        <f t="shared" si="70"/>
        <v>235119360.00000003</v>
      </c>
      <c r="AL74" s="345">
        <v>104.964</v>
      </c>
      <c r="AM74" s="227">
        <v>2000000</v>
      </c>
      <c r="AN74" s="227">
        <f t="shared" ref="AN74:AN76" si="90">AL74*AM74</f>
        <v>209928000</v>
      </c>
      <c r="AO74" s="227">
        <f t="shared" ref="AO74:AO76" si="91">AN74*1.12</f>
        <v>235119360.00000003</v>
      </c>
      <c r="AP74" s="345">
        <v>104.964</v>
      </c>
      <c r="AQ74" s="227">
        <v>2000000</v>
      </c>
      <c r="AR74" s="227">
        <f t="shared" ref="AR74:AR75" si="92">AP74*AQ74</f>
        <v>209928000</v>
      </c>
      <c r="AS74" s="227">
        <f t="shared" si="61"/>
        <v>235119360.00000003</v>
      </c>
      <c r="AT74" s="345">
        <v>104.964</v>
      </c>
      <c r="AU74" s="227">
        <v>2000000</v>
      </c>
      <c r="AV74" s="227">
        <f t="shared" ref="AV74:AV75" si="93">AT74*AU74</f>
        <v>209928000</v>
      </c>
      <c r="AW74" s="227">
        <f t="shared" si="63"/>
        <v>235119360.00000003</v>
      </c>
      <c r="AX74" s="345">
        <f t="shared" ref="AX74:AX75" si="94">AD74+AH74+AL74+AP74+AT74</f>
        <v>437.37599999999998</v>
      </c>
      <c r="AY74" s="194">
        <v>0</v>
      </c>
      <c r="AZ74" s="194">
        <f>AY74*1.12</f>
        <v>0</v>
      </c>
      <c r="BA74" s="40" t="s">
        <v>447</v>
      </c>
      <c r="BB74" s="42"/>
      <c r="BC74" s="42"/>
      <c r="BD74" s="42"/>
      <c r="BE74" s="42"/>
      <c r="BF74" s="30" t="s">
        <v>601</v>
      </c>
      <c r="BG74" s="42"/>
      <c r="BH74" s="42"/>
      <c r="BI74" s="42"/>
      <c r="BJ74" s="42"/>
      <c r="BK74" s="42"/>
      <c r="BL74" s="42"/>
      <c r="BM74" s="55" t="s">
        <v>602</v>
      </c>
    </row>
    <row r="75" spans="1:66" s="43" customFormat="1" ht="13.15" customHeight="1" x14ac:dyDescent="0.2">
      <c r="A75" s="30" t="s">
        <v>302</v>
      </c>
      <c r="B75" s="40" t="s">
        <v>442</v>
      </c>
      <c r="C75" s="40" t="s">
        <v>450</v>
      </c>
      <c r="D75" s="41" t="s">
        <v>640</v>
      </c>
      <c r="E75" s="42"/>
      <c r="F75" s="40"/>
      <c r="G75" s="30" t="s">
        <v>444</v>
      </c>
      <c r="H75" s="39">
        <v>210017794</v>
      </c>
      <c r="I75" s="42" t="s">
        <v>58</v>
      </c>
      <c r="J75" s="30" t="s">
        <v>59</v>
      </c>
      <c r="K75" s="42" t="s">
        <v>9</v>
      </c>
      <c r="L75" s="42" t="s">
        <v>638</v>
      </c>
      <c r="M75" s="42" t="s">
        <v>60</v>
      </c>
      <c r="N75" s="55" t="s">
        <v>210</v>
      </c>
      <c r="O75" s="55" t="s">
        <v>242</v>
      </c>
      <c r="P75" s="36" t="s">
        <v>445</v>
      </c>
      <c r="Q75" s="40" t="s">
        <v>522</v>
      </c>
      <c r="R75" s="42" t="s">
        <v>234</v>
      </c>
      <c r="S75" s="55" t="s">
        <v>232</v>
      </c>
      <c r="T75" s="30" t="s">
        <v>284</v>
      </c>
      <c r="U75" s="42" t="s">
        <v>11</v>
      </c>
      <c r="V75" s="55"/>
      <c r="W75" s="40" t="s">
        <v>446</v>
      </c>
      <c r="X75" s="55" t="s">
        <v>285</v>
      </c>
      <c r="Y75" s="190">
        <v>30</v>
      </c>
      <c r="Z75" s="190" t="s">
        <v>243</v>
      </c>
      <c r="AA75" s="190">
        <v>10</v>
      </c>
      <c r="AB75" s="30" t="s">
        <v>238</v>
      </c>
      <c r="AC75" s="28" t="s">
        <v>236</v>
      </c>
      <c r="AD75" s="345">
        <v>17.519999999999996</v>
      </c>
      <c r="AE75" s="227">
        <v>2000000</v>
      </c>
      <c r="AF75" s="227">
        <f t="shared" si="87"/>
        <v>35039999.999999993</v>
      </c>
      <c r="AG75" s="227">
        <f t="shared" si="88"/>
        <v>39244799.999999993</v>
      </c>
      <c r="AH75" s="345">
        <v>104.964</v>
      </c>
      <c r="AI75" s="227">
        <v>2000000</v>
      </c>
      <c r="AJ75" s="227">
        <f t="shared" si="89"/>
        <v>209928000</v>
      </c>
      <c r="AK75" s="227">
        <f t="shared" si="70"/>
        <v>235119360.00000003</v>
      </c>
      <c r="AL75" s="345">
        <v>104.964</v>
      </c>
      <c r="AM75" s="227">
        <v>2000000</v>
      </c>
      <c r="AN75" s="227">
        <f t="shared" si="90"/>
        <v>209928000</v>
      </c>
      <c r="AO75" s="227">
        <f t="shared" si="91"/>
        <v>235119360.00000003</v>
      </c>
      <c r="AP75" s="345">
        <v>104.964</v>
      </c>
      <c r="AQ75" s="227">
        <v>2000000</v>
      </c>
      <c r="AR75" s="227">
        <f t="shared" si="92"/>
        <v>209928000</v>
      </c>
      <c r="AS75" s="227">
        <f t="shared" si="61"/>
        <v>235119360.00000003</v>
      </c>
      <c r="AT75" s="345">
        <v>104.964</v>
      </c>
      <c r="AU75" s="227">
        <v>2000000</v>
      </c>
      <c r="AV75" s="227">
        <f t="shared" si="93"/>
        <v>209928000</v>
      </c>
      <c r="AW75" s="227">
        <f t="shared" si="63"/>
        <v>235119360.00000003</v>
      </c>
      <c r="AX75" s="345">
        <f t="shared" si="94"/>
        <v>437.37599999999998</v>
      </c>
      <c r="AY75" s="195">
        <v>0</v>
      </c>
      <c r="AZ75" s="195">
        <v>0</v>
      </c>
      <c r="BA75" s="40" t="s">
        <v>447</v>
      </c>
      <c r="BB75" s="42"/>
      <c r="BC75" s="42"/>
      <c r="BD75" s="42"/>
      <c r="BE75" s="42"/>
      <c r="BF75" s="30" t="s">
        <v>601</v>
      </c>
      <c r="BG75" s="42"/>
      <c r="BH75" s="42"/>
      <c r="BI75" s="42"/>
      <c r="BJ75" s="42"/>
      <c r="BK75" s="42"/>
      <c r="BL75" s="42"/>
      <c r="BM75" s="55" t="s">
        <v>602</v>
      </c>
    </row>
    <row r="76" spans="1:66" s="57" customFormat="1" ht="14.25" customHeight="1" x14ac:dyDescent="0.25">
      <c r="A76" s="30" t="s">
        <v>302</v>
      </c>
      <c r="B76" s="25" t="s">
        <v>442</v>
      </c>
      <c r="C76" s="25" t="s">
        <v>450</v>
      </c>
      <c r="D76" s="350" t="s">
        <v>702</v>
      </c>
      <c r="E76" s="350"/>
      <c r="F76" s="25"/>
      <c r="G76" s="30" t="s">
        <v>444</v>
      </c>
      <c r="H76" s="36">
        <v>210017794</v>
      </c>
      <c r="I76" s="30" t="s">
        <v>58</v>
      </c>
      <c r="J76" s="30" t="s">
        <v>59</v>
      </c>
      <c r="K76" s="30" t="s">
        <v>9</v>
      </c>
      <c r="L76" s="30" t="s">
        <v>638</v>
      </c>
      <c r="M76" s="30" t="s">
        <v>60</v>
      </c>
      <c r="N76" s="26" t="s">
        <v>210</v>
      </c>
      <c r="O76" s="26" t="s">
        <v>242</v>
      </c>
      <c r="P76" s="36" t="s">
        <v>445</v>
      </c>
      <c r="Q76" s="75" t="s">
        <v>662</v>
      </c>
      <c r="R76" s="30" t="s">
        <v>234</v>
      </c>
      <c r="S76" s="26" t="s">
        <v>232</v>
      </c>
      <c r="T76" s="30" t="s">
        <v>284</v>
      </c>
      <c r="U76" s="30" t="s">
        <v>11</v>
      </c>
      <c r="V76" s="26"/>
      <c r="W76" s="25" t="s">
        <v>446</v>
      </c>
      <c r="X76" s="145" t="s">
        <v>251</v>
      </c>
      <c r="Y76" s="268">
        <v>30</v>
      </c>
      <c r="Z76" s="268" t="s">
        <v>243</v>
      </c>
      <c r="AA76" s="268">
        <v>10</v>
      </c>
      <c r="AB76" s="30" t="s">
        <v>238</v>
      </c>
      <c r="AC76" s="327" t="s">
        <v>236</v>
      </c>
      <c r="AD76" s="345">
        <v>17.519999999999996</v>
      </c>
      <c r="AE76" s="227">
        <v>2000000</v>
      </c>
      <c r="AF76" s="227">
        <f t="shared" si="87"/>
        <v>35039999.999999993</v>
      </c>
      <c r="AG76" s="227">
        <f t="shared" si="88"/>
        <v>39244799.999999993</v>
      </c>
      <c r="AH76" s="345">
        <v>104.964</v>
      </c>
      <c r="AI76" s="227">
        <v>2000000</v>
      </c>
      <c r="AJ76" s="227">
        <f t="shared" si="89"/>
        <v>209928000</v>
      </c>
      <c r="AK76" s="227">
        <f t="shared" si="70"/>
        <v>235119360.00000003</v>
      </c>
      <c r="AL76" s="345">
        <v>70.08</v>
      </c>
      <c r="AM76" s="227">
        <v>2000000</v>
      </c>
      <c r="AN76" s="227">
        <f t="shared" si="90"/>
        <v>140160000</v>
      </c>
      <c r="AO76" s="227">
        <f t="shared" si="91"/>
        <v>156979200.00000003</v>
      </c>
      <c r="AP76" s="345"/>
      <c r="AQ76" s="227"/>
      <c r="AR76" s="227"/>
      <c r="AS76" s="227"/>
      <c r="AT76" s="345"/>
      <c r="AU76" s="227"/>
      <c r="AV76" s="227"/>
      <c r="AW76" s="227"/>
      <c r="AX76" s="345">
        <f t="shared" ref="AX76" si="95">AD76+AH76+AL76</f>
        <v>192.56399999999999</v>
      </c>
      <c r="AY76" s="156">
        <f t="shared" ref="AY76:AZ76" si="96">AN76+AJ76+AF76</f>
        <v>385128000</v>
      </c>
      <c r="AZ76" s="156">
        <f t="shared" si="96"/>
        <v>431343360.00000006</v>
      </c>
      <c r="BA76" s="40" t="s">
        <v>447</v>
      </c>
      <c r="BB76" s="42"/>
      <c r="BC76" s="42"/>
      <c r="BD76" s="42"/>
      <c r="BE76" s="42"/>
      <c r="BF76" s="30" t="s">
        <v>601</v>
      </c>
      <c r="BG76" s="42"/>
      <c r="BH76" s="42"/>
      <c r="BI76" s="42"/>
      <c r="BJ76" s="42"/>
      <c r="BK76" s="42"/>
      <c r="BL76" s="42"/>
      <c r="BM76" s="55" t="s">
        <v>755</v>
      </c>
    </row>
    <row r="77" spans="1:66" ht="13.15" customHeight="1" x14ac:dyDescent="0.2">
      <c r="A77" s="92" t="s">
        <v>302</v>
      </c>
      <c r="B77" s="27" t="s">
        <v>442</v>
      </c>
      <c r="C77" s="27" t="s">
        <v>452</v>
      </c>
      <c r="D77" s="37" t="s">
        <v>26</v>
      </c>
      <c r="E77" s="38"/>
      <c r="F77" s="27"/>
      <c r="G77" s="201" t="s">
        <v>444</v>
      </c>
      <c r="H77" s="306">
        <v>210017795</v>
      </c>
      <c r="I77" s="201" t="s">
        <v>58</v>
      </c>
      <c r="J77" s="201" t="s">
        <v>59</v>
      </c>
      <c r="K77" s="201" t="s">
        <v>25</v>
      </c>
      <c r="L77" s="201"/>
      <c r="M77" s="201" t="s">
        <v>60</v>
      </c>
      <c r="N77" s="92" t="s">
        <v>210</v>
      </c>
      <c r="O77" s="92" t="s">
        <v>242</v>
      </c>
      <c r="P77" s="39" t="s">
        <v>445</v>
      </c>
      <c r="Q77" s="349" t="s">
        <v>264</v>
      </c>
      <c r="R77" s="201" t="s">
        <v>234</v>
      </c>
      <c r="S77" s="92" t="s">
        <v>232</v>
      </c>
      <c r="T77" s="201" t="s">
        <v>284</v>
      </c>
      <c r="U77" s="201" t="s">
        <v>11</v>
      </c>
      <c r="V77" s="92"/>
      <c r="W77" s="349" t="s">
        <v>446</v>
      </c>
      <c r="X77" s="92" t="s">
        <v>285</v>
      </c>
      <c r="Y77" s="268">
        <v>30</v>
      </c>
      <c r="Z77" s="268" t="s">
        <v>243</v>
      </c>
      <c r="AA77" s="268">
        <v>10</v>
      </c>
      <c r="AB77" s="201" t="s">
        <v>238</v>
      </c>
      <c r="AC77" s="28" t="s">
        <v>236</v>
      </c>
      <c r="AD77" s="272">
        <v>8.6300000000000008</v>
      </c>
      <c r="AE77" s="195">
        <v>5333913.9000000004</v>
      </c>
      <c r="AF77" s="195">
        <v>46031676.960000001</v>
      </c>
      <c r="AG77" s="195">
        <v>51555478.200000003</v>
      </c>
      <c r="AH77" s="272">
        <v>16.8</v>
      </c>
      <c r="AI77" s="195">
        <v>5333913.9000000004</v>
      </c>
      <c r="AJ77" s="195">
        <f t="shared" si="86"/>
        <v>89609753.520000011</v>
      </c>
      <c r="AK77" s="195">
        <f t="shared" si="70"/>
        <v>100362923.94240002</v>
      </c>
      <c r="AL77" s="272">
        <v>16.8</v>
      </c>
      <c r="AM77" s="195">
        <v>5333913.9000000004</v>
      </c>
      <c r="AN77" s="195">
        <v>89609753.519999996</v>
      </c>
      <c r="AO77" s="195">
        <v>100362923.94</v>
      </c>
      <c r="AP77" s="272">
        <v>16.8</v>
      </c>
      <c r="AQ77" s="195">
        <v>5333913.9000000004</v>
      </c>
      <c r="AR77" s="195">
        <f t="shared" si="65"/>
        <v>89609753.520000011</v>
      </c>
      <c r="AS77" s="195">
        <f t="shared" si="61"/>
        <v>100362923.94240002</v>
      </c>
      <c r="AT77" s="272">
        <v>16.8</v>
      </c>
      <c r="AU77" s="195">
        <v>5333913.9000000004</v>
      </c>
      <c r="AV77" s="195">
        <f t="shared" si="66"/>
        <v>89609753.520000011</v>
      </c>
      <c r="AW77" s="195">
        <f t="shared" si="63"/>
        <v>100362923.94240002</v>
      </c>
      <c r="AX77" s="272">
        <f t="shared" si="64"/>
        <v>75.83</v>
      </c>
      <c r="AY77" s="195">
        <v>0</v>
      </c>
      <c r="AZ77" s="195">
        <v>0</v>
      </c>
      <c r="BA77" s="40" t="s">
        <v>447</v>
      </c>
      <c r="BB77" s="201"/>
      <c r="BC77" s="201"/>
      <c r="BD77" s="201"/>
      <c r="BE77" s="201"/>
      <c r="BF77" s="42" t="s">
        <v>453</v>
      </c>
      <c r="BG77" s="201"/>
      <c r="BH77" s="201"/>
      <c r="BI77" s="201"/>
      <c r="BJ77" s="201"/>
      <c r="BK77" s="201"/>
      <c r="BL77" s="201"/>
      <c r="BM77" s="92" t="s">
        <v>73</v>
      </c>
    </row>
    <row r="78" spans="1:66" ht="13.15" customHeight="1" x14ac:dyDescent="0.2">
      <c r="A78" s="92" t="s">
        <v>302</v>
      </c>
      <c r="B78" s="27" t="s">
        <v>442</v>
      </c>
      <c r="C78" s="27" t="s">
        <v>443</v>
      </c>
      <c r="D78" s="37" t="s">
        <v>18</v>
      </c>
      <c r="E78" s="38"/>
      <c r="F78" s="27"/>
      <c r="G78" s="201" t="s">
        <v>444</v>
      </c>
      <c r="H78" s="306">
        <v>210022792</v>
      </c>
      <c r="I78" s="201" t="s">
        <v>58</v>
      </c>
      <c r="J78" s="201" t="s">
        <v>59</v>
      </c>
      <c r="K78" s="201" t="s">
        <v>25</v>
      </c>
      <c r="L78" s="201"/>
      <c r="M78" s="201" t="s">
        <v>60</v>
      </c>
      <c r="N78" s="92" t="s">
        <v>210</v>
      </c>
      <c r="O78" s="92" t="s">
        <v>242</v>
      </c>
      <c r="P78" s="39" t="s">
        <v>445</v>
      </c>
      <c r="Q78" s="349" t="s">
        <v>264</v>
      </c>
      <c r="R78" s="201" t="s">
        <v>234</v>
      </c>
      <c r="S78" s="92" t="s">
        <v>232</v>
      </c>
      <c r="T78" s="201" t="s">
        <v>284</v>
      </c>
      <c r="U78" s="201" t="s">
        <v>11</v>
      </c>
      <c r="V78" s="92"/>
      <c r="W78" s="349" t="s">
        <v>446</v>
      </c>
      <c r="X78" s="92" t="s">
        <v>285</v>
      </c>
      <c r="Y78" s="268">
        <v>30</v>
      </c>
      <c r="Z78" s="268" t="s">
        <v>243</v>
      </c>
      <c r="AA78" s="268">
        <v>10</v>
      </c>
      <c r="AB78" s="201" t="s">
        <v>238</v>
      </c>
      <c r="AC78" s="28" t="s">
        <v>236</v>
      </c>
      <c r="AD78" s="272">
        <v>33.790000000000006</v>
      </c>
      <c r="AE78" s="195">
        <v>1822800</v>
      </c>
      <c r="AF78" s="195">
        <f t="shared" ref="AF78:AF97" si="97">AE78*AD78</f>
        <v>61592412.000000015</v>
      </c>
      <c r="AG78" s="195">
        <f t="shared" ref="AG78:AG109" si="98">AF78*1.12</f>
        <v>68983501.440000027</v>
      </c>
      <c r="AH78" s="272">
        <v>71.522999999999996</v>
      </c>
      <c r="AI78" s="195">
        <v>1822800</v>
      </c>
      <c r="AJ78" s="195">
        <f t="shared" si="86"/>
        <v>130372124.39999999</v>
      </c>
      <c r="AK78" s="195">
        <f t="shared" si="70"/>
        <v>146016779.32800001</v>
      </c>
      <c r="AL78" s="272">
        <v>71.522999999999996</v>
      </c>
      <c r="AM78" s="195">
        <v>1822800</v>
      </c>
      <c r="AN78" s="195">
        <f t="shared" ref="AN78:AN97" si="99">AM78*AL78</f>
        <v>130372124.39999999</v>
      </c>
      <c r="AO78" s="195">
        <f t="shared" ref="AO78:AO100" si="100">AN78*1.12</f>
        <v>146016779.32800001</v>
      </c>
      <c r="AP78" s="272">
        <v>71.522999999999996</v>
      </c>
      <c r="AQ78" s="195">
        <v>1822800</v>
      </c>
      <c r="AR78" s="195">
        <f t="shared" si="65"/>
        <v>130372124.39999999</v>
      </c>
      <c r="AS78" s="195">
        <f t="shared" si="61"/>
        <v>146016779.32800001</v>
      </c>
      <c r="AT78" s="272">
        <v>71.522999999999996</v>
      </c>
      <c r="AU78" s="195">
        <v>1822800</v>
      </c>
      <c r="AV78" s="195">
        <f t="shared" si="66"/>
        <v>130372124.39999999</v>
      </c>
      <c r="AW78" s="195">
        <f t="shared" si="63"/>
        <v>146016779.32800001</v>
      </c>
      <c r="AX78" s="272">
        <f t="shared" si="64"/>
        <v>319.88200000000001</v>
      </c>
      <c r="AY78" s="195">
        <v>0</v>
      </c>
      <c r="AZ78" s="195">
        <v>0</v>
      </c>
      <c r="BA78" s="40" t="s">
        <v>447</v>
      </c>
      <c r="BB78" s="201"/>
      <c r="BC78" s="201"/>
      <c r="BD78" s="201"/>
      <c r="BE78" s="201"/>
      <c r="BF78" s="42" t="s">
        <v>454</v>
      </c>
      <c r="BG78" s="201"/>
      <c r="BH78" s="201"/>
      <c r="BI78" s="201"/>
      <c r="BJ78" s="201"/>
      <c r="BK78" s="201"/>
      <c r="BL78" s="201"/>
      <c r="BM78" s="92" t="s">
        <v>73</v>
      </c>
    </row>
    <row r="79" spans="1:66" s="43" customFormat="1" ht="13.15" customHeight="1" x14ac:dyDescent="0.25">
      <c r="A79" s="30" t="s">
        <v>302</v>
      </c>
      <c r="B79" s="40" t="s">
        <v>442</v>
      </c>
      <c r="C79" s="40" t="s">
        <v>443</v>
      </c>
      <c r="D79" s="41" t="s">
        <v>19</v>
      </c>
      <c r="E79" s="42"/>
      <c r="F79" s="40"/>
      <c r="G79" s="30" t="s">
        <v>444</v>
      </c>
      <c r="H79" s="39">
        <v>210022792</v>
      </c>
      <c r="I79" s="42" t="s">
        <v>58</v>
      </c>
      <c r="J79" s="30" t="s">
        <v>59</v>
      </c>
      <c r="K79" s="42" t="s">
        <v>25</v>
      </c>
      <c r="L79" s="42"/>
      <c r="M79" s="42" t="s">
        <v>60</v>
      </c>
      <c r="N79" s="55" t="s">
        <v>210</v>
      </c>
      <c r="O79" s="55" t="s">
        <v>242</v>
      </c>
      <c r="P79" s="36" t="s">
        <v>445</v>
      </c>
      <c r="Q79" s="40" t="s">
        <v>522</v>
      </c>
      <c r="R79" s="42" t="s">
        <v>234</v>
      </c>
      <c r="S79" s="55" t="s">
        <v>232</v>
      </c>
      <c r="T79" s="30" t="s">
        <v>284</v>
      </c>
      <c r="U79" s="42" t="s">
        <v>11</v>
      </c>
      <c r="V79" s="55"/>
      <c r="W79" s="40" t="s">
        <v>446</v>
      </c>
      <c r="X79" s="55" t="s">
        <v>285</v>
      </c>
      <c r="Y79" s="190">
        <v>30</v>
      </c>
      <c r="Z79" s="190" t="s">
        <v>243</v>
      </c>
      <c r="AA79" s="190">
        <v>10</v>
      </c>
      <c r="AB79" s="30" t="s">
        <v>238</v>
      </c>
      <c r="AC79" s="28" t="s">
        <v>236</v>
      </c>
      <c r="AD79" s="345">
        <v>26.808</v>
      </c>
      <c r="AE79" s="227">
        <v>1822800</v>
      </c>
      <c r="AF79" s="227">
        <f t="shared" ref="AF79" si="101">AD79*AE79</f>
        <v>48865622.399999999</v>
      </c>
      <c r="AG79" s="227">
        <f t="shared" si="98"/>
        <v>54729497.088000007</v>
      </c>
      <c r="AH79" s="345">
        <v>51.48</v>
      </c>
      <c r="AI79" s="227">
        <v>1822800</v>
      </c>
      <c r="AJ79" s="227">
        <f t="shared" ref="AJ79" si="102">AH79*AI79</f>
        <v>93837744</v>
      </c>
      <c r="AK79" s="227">
        <f t="shared" si="70"/>
        <v>105098273.28000002</v>
      </c>
      <c r="AL79" s="345">
        <v>51.48</v>
      </c>
      <c r="AM79" s="227">
        <v>1822800</v>
      </c>
      <c r="AN79" s="227">
        <f t="shared" ref="AN79" si="103">AL79*AM79</f>
        <v>93837744</v>
      </c>
      <c r="AO79" s="227">
        <f t="shared" si="100"/>
        <v>105098273.28000002</v>
      </c>
      <c r="AP79" s="345">
        <v>51.48</v>
      </c>
      <c r="AQ79" s="227">
        <v>1822800</v>
      </c>
      <c r="AR79" s="227">
        <f t="shared" ref="AR79" si="104">AP79*AQ79</f>
        <v>93837744</v>
      </c>
      <c r="AS79" s="227">
        <f t="shared" si="61"/>
        <v>105098273.28000002</v>
      </c>
      <c r="AT79" s="345">
        <v>51.48</v>
      </c>
      <c r="AU79" s="227">
        <v>1822800</v>
      </c>
      <c r="AV79" s="227">
        <f t="shared" ref="AV79" si="105">AT79*AU79</f>
        <v>93837744</v>
      </c>
      <c r="AW79" s="227">
        <f t="shared" si="63"/>
        <v>105098273.28000002</v>
      </c>
      <c r="AX79" s="345">
        <f t="shared" ref="AX79" si="106">AD79+AH79+AL79+AP79+AT79</f>
        <v>232.72799999999998</v>
      </c>
      <c r="AY79" s="194">
        <v>0</v>
      </c>
      <c r="AZ79" s="194">
        <f>AY79*1.12</f>
        <v>0</v>
      </c>
      <c r="BA79" s="40" t="s">
        <v>447</v>
      </c>
      <c r="BB79" s="42"/>
      <c r="BC79" s="42"/>
      <c r="BD79" s="42"/>
      <c r="BE79" s="42"/>
      <c r="BF79" s="30" t="s">
        <v>454</v>
      </c>
      <c r="BG79" s="42"/>
      <c r="BH79" s="42"/>
      <c r="BI79" s="42"/>
      <c r="BJ79" s="42"/>
      <c r="BK79" s="42"/>
      <c r="BL79" s="42"/>
      <c r="BM79" s="55" t="s">
        <v>603</v>
      </c>
    </row>
    <row r="80" spans="1:66" s="57" customFormat="1" ht="14.25" customHeight="1" x14ac:dyDescent="0.25">
      <c r="A80" s="30" t="s">
        <v>302</v>
      </c>
      <c r="B80" s="25" t="s">
        <v>442</v>
      </c>
      <c r="C80" s="25" t="s">
        <v>443</v>
      </c>
      <c r="D80" s="350" t="s">
        <v>20</v>
      </c>
      <c r="E80" s="25"/>
      <c r="F80" s="25"/>
      <c r="G80" s="30" t="s">
        <v>444</v>
      </c>
      <c r="H80" s="36">
        <v>210022792</v>
      </c>
      <c r="I80" s="30" t="s">
        <v>58</v>
      </c>
      <c r="J80" s="30" t="s">
        <v>59</v>
      </c>
      <c r="K80" s="30" t="s">
        <v>9</v>
      </c>
      <c r="L80" s="30" t="s">
        <v>638</v>
      </c>
      <c r="M80" s="30" t="s">
        <v>60</v>
      </c>
      <c r="N80" s="26" t="s">
        <v>210</v>
      </c>
      <c r="O80" s="26" t="s">
        <v>242</v>
      </c>
      <c r="P80" s="36" t="s">
        <v>445</v>
      </c>
      <c r="Q80" s="25" t="s">
        <v>522</v>
      </c>
      <c r="R80" s="30" t="s">
        <v>234</v>
      </c>
      <c r="S80" s="26" t="s">
        <v>232</v>
      </c>
      <c r="T80" s="30" t="s">
        <v>284</v>
      </c>
      <c r="U80" s="30" t="s">
        <v>11</v>
      </c>
      <c r="V80" s="26"/>
      <c r="W80" s="25" t="s">
        <v>446</v>
      </c>
      <c r="X80" s="26" t="s">
        <v>285</v>
      </c>
      <c r="Y80" s="268">
        <v>30</v>
      </c>
      <c r="Z80" s="268" t="s">
        <v>243</v>
      </c>
      <c r="AA80" s="268">
        <v>10</v>
      </c>
      <c r="AB80" s="30" t="s">
        <v>238</v>
      </c>
      <c r="AC80" s="327" t="s">
        <v>236</v>
      </c>
      <c r="AD80" s="345">
        <v>26.808</v>
      </c>
      <c r="AE80" s="227">
        <v>1822800</v>
      </c>
      <c r="AF80" s="227">
        <v>48865622.399999999</v>
      </c>
      <c r="AG80" s="227">
        <v>54729497.088000007</v>
      </c>
      <c r="AH80" s="345">
        <v>51.48</v>
      </c>
      <c r="AI80" s="227">
        <v>1822800</v>
      </c>
      <c r="AJ80" s="227">
        <v>93837744</v>
      </c>
      <c r="AK80" s="227">
        <v>105098273.28000002</v>
      </c>
      <c r="AL80" s="345">
        <v>51.48</v>
      </c>
      <c r="AM80" s="227">
        <v>1822800</v>
      </c>
      <c r="AN80" s="227">
        <v>93837744</v>
      </c>
      <c r="AO80" s="227">
        <v>105098273.28000002</v>
      </c>
      <c r="AP80" s="345">
        <v>51.48</v>
      </c>
      <c r="AQ80" s="227">
        <v>1822800</v>
      </c>
      <c r="AR80" s="227">
        <v>93837744</v>
      </c>
      <c r="AS80" s="227">
        <v>105098273.28000002</v>
      </c>
      <c r="AT80" s="345">
        <v>51.48</v>
      </c>
      <c r="AU80" s="227">
        <v>1822800</v>
      </c>
      <c r="AV80" s="227">
        <v>93837744</v>
      </c>
      <c r="AW80" s="227">
        <v>105098273.28000002</v>
      </c>
      <c r="AX80" s="345">
        <v>232.72799999999998</v>
      </c>
      <c r="AY80" s="195">
        <v>0</v>
      </c>
      <c r="AZ80" s="195">
        <v>0</v>
      </c>
      <c r="BA80" s="40" t="s">
        <v>447</v>
      </c>
      <c r="BB80" s="42"/>
      <c r="BC80" s="42"/>
      <c r="BD80" s="42"/>
      <c r="BE80" s="42"/>
      <c r="BF80" s="30" t="s">
        <v>454</v>
      </c>
      <c r="BG80" s="42"/>
      <c r="BH80" s="42"/>
      <c r="BI80" s="42"/>
      <c r="BJ80" s="42"/>
      <c r="BK80" s="42"/>
      <c r="BL80" s="42"/>
      <c r="BM80" s="55" t="s">
        <v>711</v>
      </c>
      <c r="BN80" s="333" t="s">
        <v>712</v>
      </c>
    </row>
    <row r="81" spans="1:66" ht="13.15" customHeight="1" x14ac:dyDescent="0.2">
      <c r="A81" s="92" t="s">
        <v>302</v>
      </c>
      <c r="B81" s="27" t="s">
        <v>442</v>
      </c>
      <c r="C81" s="27" t="s">
        <v>443</v>
      </c>
      <c r="D81" s="37" t="s">
        <v>24</v>
      </c>
      <c r="E81" s="38"/>
      <c r="F81" s="27"/>
      <c r="G81" s="201" t="s">
        <v>444</v>
      </c>
      <c r="H81" s="306">
        <v>210022792</v>
      </c>
      <c r="I81" s="201" t="s">
        <v>58</v>
      </c>
      <c r="J81" s="201" t="s">
        <v>59</v>
      </c>
      <c r="K81" s="201" t="s">
        <v>25</v>
      </c>
      <c r="L81" s="201"/>
      <c r="M81" s="201" t="s">
        <v>60</v>
      </c>
      <c r="N81" s="92" t="s">
        <v>210</v>
      </c>
      <c r="O81" s="92" t="s">
        <v>242</v>
      </c>
      <c r="P81" s="39" t="s">
        <v>445</v>
      </c>
      <c r="Q81" s="349" t="s">
        <v>264</v>
      </c>
      <c r="R81" s="201" t="s">
        <v>234</v>
      </c>
      <c r="S81" s="92" t="s">
        <v>232</v>
      </c>
      <c r="T81" s="201" t="s">
        <v>284</v>
      </c>
      <c r="U81" s="201" t="s">
        <v>11</v>
      </c>
      <c r="V81" s="92"/>
      <c r="W81" s="349" t="s">
        <v>446</v>
      </c>
      <c r="X81" s="92" t="s">
        <v>285</v>
      </c>
      <c r="Y81" s="268">
        <v>30</v>
      </c>
      <c r="Z81" s="268" t="s">
        <v>243</v>
      </c>
      <c r="AA81" s="268">
        <v>10</v>
      </c>
      <c r="AB81" s="201" t="s">
        <v>238</v>
      </c>
      <c r="AC81" s="28" t="s">
        <v>236</v>
      </c>
      <c r="AD81" s="272"/>
      <c r="AE81" s="195">
        <v>1822800</v>
      </c>
      <c r="AF81" s="195">
        <f t="shared" si="97"/>
        <v>0</v>
      </c>
      <c r="AG81" s="195">
        <f t="shared" si="98"/>
        <v>0</v>
      </c>
      <c r="AH81" s="272">
        <v>2.7559999999999998</v>
      </c>
      <c r="AI81" s="195">
        <v>1822800</v>
      </c>
      <c r="AJ81" s="195">
        <f t="shared" si="86"/>
        <v>5023636.8</v>
      </c>
      <c r="AK81" s="195">
        <f t="shared" si="70"/>
        <v>5626473.216</v>
      </c>
      <c r="AL81" s="272">
        <v>2.7559999999999998</v>
      </c>
      <c r="AM81" s="195">
        <v>1822800</v>
      </c>
      <c r="AN81" s="195">
        <f t="shared" si="99"/>
        <v>5023636.8</v>
      </c>
      <c r="AO81" s="195">
        <f t="shared" si="100"/>
        <v>5626473.216</v>
      </c>
      <c r="AP81" s="272">
        <v>2.7559999999999998</v>
      </c>
      <c r="AQ81" s="195">
        <v>1822800</v>
      </c>
      <c r="AR81" s="195">
        <f t="shared" si="65"/>
        <v>5023636.8</v>
      </c>
      <c r="AS81" s="195">
        <f t="shared" si="61"/>
        <v>5626473.216</v>
      </c>
      <c r="AT81" s="272">
        <v>2.7559999999999998</v>
      </c>
      <c r="AU81" s="195">
        <v>1822800</v>
      </c>
      <c r="AV81" s="195">
        <f t="shared" si="66"/>
        <v>5023636.8</v>
      </c>
      <c r="AW81" s="195">
        <f t="shared" si="63"/>
        <v>5626473.216</v>
      </c>
      <c r="AX81" s="272">
        <f t="shared" si="64"/>
        <v>11.023999999999999</v>
      </c>
      <c r="AY81" s="195">
        <v>0</v>
      </c>
      <c r="AZ81" s="195">
        <v>0</v>
      </c>
      <c r="BA81" s="40" t="s">
        <v>447</v>
      </c>
      <c r="BB81" s="201"/>
      <c r="BC81" s="201"/>
      <c r="BD81" s="201"/>
      <c r="BE81" s="201"/>
      <c r="BF81" s="42" t="s">
        <v>455</v>
      </c>
      <c r="BG81" s="201"/>
      <c r="BH81" s="201"/>
      <c r="BI81" s="201"/>
      <c r="BJ81" s="201"/>
      <c r="BK81" s="201"/>
      <c r="BL81" s="201"/>
      <c r="BM81" s="92" t="s">
        <v>73</v>
      </c>
    </row>
    <row r="82" spans="1:66" s="43" customFormat="1" ht="13.15" customHeight="1" x14ac:dyDescent="0.25">
      <c r="A82" s="30" t="s">
        <v>302</v>
      </c>
      <c r="B82" s="40" t="s">
        <v>442</v>
      </c>
      <c r="C82" s="40" t="s">
        <v>443</v>
      </c>
      <c r="D82" s="41" t="s">
        <v>604</v>
      </c>
      <c r="E82" s="42"/>
      <c r="F82" s="40"/>
      <c r="G82" s="30" t="s">
        <v>444</v>
      </c>
      <c r="H82" s="39">
        <v>210022792</v>
      </c>
      <c r="I82" s="42" t="s">
        <v>58</v>
      </c>
      <c r="J82" s="30" t="s">
        <v>59</v>
      </c>
      <c r="K82" s="42" t="s">
        <v>25</v>
      </c>
      <c r="L82" s="42"/>
      <c r="M82" s="42" t="s">
        <v>60</v>
      </c>
      <c r="N82" s="55" t="s">
        <v>210</v>
      </c>
      <c r="O82" s="55" t="s">
        <v>242</v>
      </c>
      <c r="P82" s="36" t="s">
        <v>445</v>
      </c>
      <c r="Q82" s="40" t="s">
        <v>522</v>
      </c>
      <c r="R82" s="42" t="s">
        <v>234</v>
      </c>
      <c r="S82" s="55" t="s">
        <v>232</v>
      </c>
      <c r="T82" s="30" t="s">
        <v>284</v>
      </c>
      <c r="U82" s="42" t="s">
        <v>11</v>
      </c>
      <c r="V82" s="55"/>
      <c r="W82" s="40" t="s">
        <v>446</v>
      </c>
      <c r="X82" s="55" t="s">
        <v>285</v>
      </c>
      <c r="Y82" s="190">
        <v>30</v>
      </c>
      <c r="Z82" s="190" t="s">
        <v>243</v>
      </c>
      <c r="AA82" s="190">
        <v>10</v>
      </c>
      <c r="AB82" s="30" t="s">
        <v>238</v>
      </c>
      <c r="AC82" s="28" t="s">
        <v>236</v>
      </c>
      <c r="AD82" s="345">
        <v>2</v>
      </c>
      <c r="AE82" s="227">
        <v>1822800</v>
      </c>
      <c r="AF82" s="227">
        <f t="shared" ref="AF82" si="107">AD82*AE82</f>
        <v>3645600</v>
      </c>
      <c r="AG82" s="227">
        <f t="shared" si="98"/>
        <v>4083072.0000000005</v>
      </c>
      <c r="AH82" s="345">
        <v>2.7559999999999998</v>
      </c>
      <c r="AI82" s="227">
        <v>1822800</v>
      </c>
      <c r="AJ82" s="227">
        <f t="shared" ref="AJ82" si="108">AH82*AI82</f>
        <v>5023636.8</v>
      </c>
      <c r="AK82" s="227">
        <f t="shared" si="70"/>
        <v>5626473.216</v>
      </c>
      <c r="AL82" s="345">
        <v>2.7559999999999998</v>
      </c>
      <c r="AM82" s="227">
        <v>1822800</v>
      </c>
      <c r="AN82" s="227">
        <f t="shared" ref="AN82" si="109">AL82*AM82</f>
        <v>5023636.8</v>
      </c>
      <c r="AO82" s="227">
        <f t="shared" si="100"/>
        <v>5626473.216</v>
      </c>
      <c r="AP82" s="345">
        <v>2.7559999999999998</v>
      </c>
      <c r="AQ82" s="227">
        <v>1822800</v>
      </c>
      <c r="AR82" s="227">
        <f t="shared" ref="AR82" si="110">AP82*AQ82</f>
        <v>5023636.8</v>
      </c>
      <c r="AS82" s="227">
        <f t="shared" si="61"/>
        <v>5626473.216</v>
      </c>
      <c r="AT82" s="345">
        <v>2.7559999999999998</v>
      </c>
      <c r="AU82" s="227">
        <v>1822800</v>
      </c>
      <c r="AV82" s="227">
        <f t="shared" ref="AV82" si="111">AT82*AU82</f>
        <v>5023636.8</v>
      </c>
      <c r="AW82" s="227">
        <f t="shared" si="63"/>
        <v>5626473.216</v>
      </c>
      <c r="AX82" s="345">
        <f t="shared" ref="AX82" si="112">AD82+AH82+AL82+AP82+AT82</f>
        <v>13.024000000000001</v>
      </c>
      <c r="AY82" s="194">
        <v>0</v>
      </c>
      <c r="AZ82" s="194">
        <f>AY82*1.12</f>
        <v>0</v>
      </c>
      <c r="BA82" s="40" t="s">
        <v>447</v>
      </c>
      <c r="BB82" s="42"/>
      <c r="BC82" s="42"/>
      <c r="BD82" s="42"/>
      <c r="BE82" s="42"/>
      <c r="BF82" s="30" t="s">
        <v>455</v>
      </c>
      <c r="BG82" s="42"/>
      <c r="BH82" s="42"/>
      <c r="BI82" s="42"/>
      <c r="BJ82" s="42"/>
      <c r="BK82" s="42"/>
      <c r="BL82" s="42"/>
      <c r="BM82" s="55" t="s">
        <v>603</v>
      </c>
    </row>
    <row r="83" spans="1:66" s="57" customFormat="1" ht="14.25" customHeight="1" x14ac:dyDescent="0.25">
      <c r="A83" s="30" t="s">
        <v>302</v>
      </c>
      <c r="B83" s="25" t="s">
        <v>442</v>
      </c>
      <c r="C83" s="25" t="s">
        <v>443</v>
      </c>
      <c r="D83" s="350" t="s">
        <v>641</v>
      </c>
      <c r="E83" s="30"/>
      <c r="F83" s="25"/>
      <c r="G83" s="30" t="s">
        <v>444</v>
      </c>
      <c r="H83" s="36">
        <v>210022792</v>
      </c>
      <c r="I83" s="30" t="s">
        <v>58</v>
      </c>
      <c r="J83" s="30" t="s">
        <v>59</v>
      </c>
      <c r="K83" s="30" t="s">
        <v>9</v>
      </c>
      <c r="L83" s="30" t="s">
        <v>638</v>
      </c>
      <c r="M83" s="30" t="s">
        <v>60</v>
      </c>
      <c r="N83" s="26" t="s">
        <v>210</v>
      </c>
      <c r="O83" s="26" t="s">
        <v>242</v>
      </c>
      <c r="P83" s="36" t="s">
        <v>445</v>
      </c>
      <c r="Q83" s="25" t="s">
        <v>522</v>
      </c>
      <c r="R83" s="30" t="s">
        <v>234</v>
      </c>
      <c r="S83" s="26" t="s">
        <v>232</v>
      </c>
      <c r="T83" s="30" t="s">
        <v>284</v>
      </c>
      <c r="U83" s="30" t="s">
        <v>11</v>
      </c>
      <c r="V83" s="26"/>
      <c r="W83" s="25" t="s">
        <v>446</v>
      </c>
      <c r="X83" s="26" t="s">
        <v>285</v>
      </c>
      <c r="Y83" s="268">
        <v>30</v>
      </c>
      <c r="Z83" s="268" t="s">
        <v>243</v>
      </c>
      <c r="AA83" s="268">
        <v>10</v>
      </c>
      <c r="AB83" s="30" t="s">
        <v>238</v>
      </c>
      <c r="AC83" s="327" t="s">
        <v>236</v>
      </c>
      <c r="AD83" s="345">
        <v>2</v>
      </c>
      <c r="AE83" s="227">
        <v>1822800</v>
      </c>
      <c r="AF83" s="227">
        <v>3645600</v>
      </c>
      <c r="AG83" s="227">
        <v>4083072.0000000005</v>
      </c>
      <c r="AH83" s="345">
        <v>2.7559999999999998</v>
      </c>
      <c r="AI83" s="227">
        <v>1822800</v>
      </c>
      <c r="AJ83" s="227">
        <v>5023636.8</v>
      </c>
      <c r="AK83" s="227">
        <v>5626473.216</v>
      </c>
      <c r="AL83" s="345">
        <v>2.7559999999999998</v>
      </c>
      <c r="AM83" s="227">
        <v>1822800</v>
      </c>
      <c r="AN83" s="227">
        <v>5023636.8</v>
      </c>
      <c r="AO83" s="227">
        <v>5626473.216</v>
      </c>
      <c r="AP83" s="345">
        <v>2.7559999999999998</v>
      </c>
      <c r="AQ83" s="227">
        <v>1822800</v>
      </c>
      <c r="AR83" s="227">
        <v>5023636.8</v>
      </c>
      <c r="AS83" s="227">
        <v>5626473.216</v>
      </c>
      <c r="AT83" s="345">
        <v>2.7559999999999998</v>
      </c>
      <c r="AU83" s="227">
        <v>1822800</v>
      </c>
      <c r="AV83" s="227">
        <v>5023636.8</v>
      </c>
      <c r="AW83" s="227">
        <v>5626473.216</v>
      </c>
      <c r="AX83" s="345">
        <v>13.024000000000001</v>
      </c>
      <c r="AY83" s="195">
        <v>0</v>
      </c>
      <c r="AZ83" s="195">
        <v>0</v>
      </c>
      <c r="BA83" s="40" t="s">
        <v>447</v>
      </c>
      <c r="BB83" s="42"/>
      <c r="BC83" s="42"/>
      <c r="BD83" s="42"/>
      <c r="BE83" s="42"/>
      <c r="BF83" s="30" t="s">
        <v>455</v>
      </c>
      <c r="BG83" s="42"/>
      <c r="BH83" s="42"/>
      <c r="BI83" s="42"/>
      <c r="BJ83" s="42"/>
      <c r="BK83" s="42"/>
      <c r="BL83" s="42"/>
      <c r="BM83" s="55" t="s">
        <v>711</v>
      </c>
      <c r="BN83" s="333" t="s">
        <v>712</v>
      </c>
    </row>
    <row r="84" spans="1:66" ht="13.15" customHeight="1" x14ac:dyDescent="0.2">
      <c r="A84" s="92" t="s">
        <v>302</v>
      </c>
      <c r="B84" s="27" t="s">
        <v>442</v>
      </c>
      <c r="C84" s="27" t="s">
        <v>443</v>
      </c>
      <c r="D84" s="37" t="s">
        <v>17</v>
      </c>
      <c r="E84" s="38"/>
      <c r="F84" s="27"/>
      <c r="G84" s="201" t="s">
        <v>444</v>
      </c>
      <c r="H84" s="306">
        <v>210022792</v>
      </c>
      <c r="I84" s="201" t="s">
        <v>58</v>
      </c>
      <c r="J84" s="201" t="s">
        <v>59</v>
      </c>
      <c r="K84" s="201" t="s">
        <v>25</v>
      </c>
      <c r="L84" s="201"/>
      <c r="M84" s="201" t="s">
        <v>60</v>
      </c>
      <c r="N84" s="92" t="s">
        <v>210</v>
      </c>
      <c r="O84" s="92" t="s">
        <v>242</v>
      </c>
      <c r="P84" s="39" t="s">
        <v>445</v>
      </c>
      <c r="Q84" s="349" t="s">
        <v>264</v>
      </c>
      <c r="R84" s="201" t="s">
        <v>234</v>
      </c>
      <c r="S84" s="92" t="s">
        <v>232</v>
      </c>
      <c r="T84" s="201" t="s">
        <v>284</v>
      </c>
      <c r="U84" s="201" t="s">
        <v>11</v>
      </c>
      <c r="V84" s="92"/>
      <c r="W84" s="349" t="s">
        <v>446</v>
      </c>
      <c r="X84" s="92" t="s">
        <v>285</v>
      </c>
      <c r="Y84" s="268">
        <v>30</v>
      </c>
      <c r="Z84" s="268" t="s">
        <v>243</v>
      </c>
      <c r="AA84" s="268">
        <v>10</v>
      </c>
      <c r="AB84" s="201" t="s">
        <v>238</v>
      </c>
      <c r="AC84" s="28" t="s">
        <v>236</v>
      </c>
      <c r="AD84" s="272">
        <v>18</v>
      </c>
      <c r="AE84" s="195">
        <v>1822800</v>
      </c>
      <c r="AF84" s="195">
        <f t="shared" si="97"/>
        <v>32810400</v>
      </c>
      <c r="AG84" s="195">
        <f t="shared" si="98"/>
        <v>36747648</v>
      </c>
      <c r="AH84" s="272">
        <v>36.523000000000003</v>
      </c>
      <c r="AI84" s="195">
        <v>1822800</v>
      </c>
      <c r="AJ84" s="195">
        <f t="shared" si="86"/>
        <v>66574124.400000006</v>
      </c>
      <c r="AK84" s="195">
        <f t="shared" si="70"/>
        <v>74563019.328000009</v>
      </c>
      <c r="AL84" s="272">
        <v>36.523000000000003</v>
      </c>
      <c r="AM84" s="195">
        <v>1822800</v>
      </c>
      <c r="AN84" s="195">
        <f t="shared" si="99"/>
        <v>66574124.400000006</v>
      </c>
      <c r="AO84" s="195">
        <f t="shared" si="100"/>
        <v>74563019.328000009</v>
      </c>
      <c r="AP84" s="272">
        <v>36.523000000000003</v>
      </c>
      <c r="AQ84" s="195">
        <v>1822800</v>
      </c>
      <c r="AR84" s="195">
        <f t="shared" si="65"/>
        <v>66574124.400000006</v>
      </c>
      <c r="AS84" s="195">
        <f t="shared" si="61"/>
        <v>74563019.328000009</v>
      </c>
      <c r="AT84" s="272">
        <v>36.523000000000003</v>
      </c>
      <c r="AU84" s="195">
        <v>1822800</v>
      </c>
      <c r="AV84" s="195">
        <f t="shared" si="66"/>
        <v>66574124.400000006</v>
      </c>
      <c r="AW84" s="195">
        <f t="shared" si="63"/>
        <v>74563019.328000009</v>
      </c>
      <c r="AX84" s="272">
        <f t="shared" si="64"/>
        <v>164.09200000000001</v>
      </c>
      <c r="AY84" s="195">
        <v>0</v>
      </c>
      <c r="AZ84" s="195">
        <v>0</v>
      </c>
      <c r="BA84" s="40" t="s">
        <v>447</v>
      </c>
      <c r="BB84" s="201"/>
      <c r="BC84" s="201"/>
      <c r="BD84" s="201"/>
      <c r="BE84" s="201"/>
      <c r="BF84" s="42" t="s">
        <v>456</v>
      </c>
      <c r="BG84" s="201"/>
      <c r="BH84" s="201"/>
      <c r="BI84" s="201"/>
      <c r="BJ84" s="201"/>
      <c r="BK84" s="201"/>
      <c r="BL84" s="201"/>
      <c r="BM84" s="92" t="s">
        <v>73</v>
      </c>
    </row>
    <row r="85" spans="1:66" s="43" customFormat="1" ht="13.15" customHeight="1" x14ac:dyDescent="0.25">
      <c r="A85" s="30" t="s">
        <v>302</v>
      </c>
      <c r="B85" s="40" t="s">
        <v>442</v>
      </c>
      <c r="C85" s="40" t="s">
        <v>443</v>
      </c>
      <c r="D85" s="41" t="s">
        <v>605</v>
      </c>
      <c r="E85" s="42"/>
      <c r="F85" s="40"/>
      <c r="G85" s="30" t="s">
        <v>444</v>
      </c>
      <c r="H85" s="39">
        <v>210022792</v>
      </c>
      <c r="I85" s="42" t="s">
        <v>58</v>
      </c>
      <c r="J85" s="30" t="s">
        <v>59</v>
      </c>
      <c r="K85" s="42" t="s">
        <v>25</v>
      </c>
      <c r="L85" s="42"/>
      <c r="M85" s="42" t="s">
        <v>60</v>
      </c>
      <c r="N85" s="55" t="s">
        <v>210</v>
      </c>
      <c r="O85" s="55" t="s">
        <v>242</v>
      </c>
      <c r="P85" s="36" t="s">
        <v>445</v>
      </c>
      <c r="Q85" s="40" t="s">
        <v>522</v>
      </c>
      <c r="R85" s="42" t="s">
        <v>234</v>
      </c>
      <c r="S85" s="55" t="s">
        <v>232</v>
      </c>
      <c r="T85" s="30" t="s">
        <v>284</v>
      </c>
      <c r="U85" s="42" t="s">
        <v>11</v>
      </c>
      <c r="V85" s="55"/>
      <c r="W85" s="40" t="s">
        <v>446</v>
      </c>
      <c r="X85" s="55" t="s">
        <v>285</v>
      </c>
      <c r="Y85" s="190">
        <v>30</v>
      </c>
      <c r="Z85" s="190" t="s">
        <v>243</v>
      </c>
      <c r="AA85" s="190">
        <v>10</v>
      </c>
      <c r="AB85" s="30" t="s">
        <v>238</v>
      </c>
      <c r="AC85" s="28" t="s">
        <v>236</v>
      </c>
      <c r="AD85" s="345">
        <v>13.054</v>
      </c>
      <c r="AE85" s="227">
        <v>1822800</v>
      </c>
      <c r="AF85" s="227">
        <f t="shared" ref="AF85:AF87" si="113">AD85*AE85</f>
        <v>23794831.199999999</v>
      </c>
      <c r="AG85" s="227">
        <f t="shared" si="98"/>
        <v>26650210.944000002</v>
      </c>
      <c r="AH85" s="345">
        <v>36.523000000000003</v>
      </c>
      <c r="AI85" s="227">
        <v>1822800</v>
      </c>
      <c r="AJ85" s="227">
        <f t="shared" ref="AJ85:AJ87" si="114">AH85*AI85</f>
        <v>66574124.400000006</v>
      </c>
      <c r="AK85" s="227">
        <f t="shared" si="70"/>
        <v>74563019.328000009</v>
      </c>
      <c r="AL85" s="345">
        <v>36.523000000000003</v>
      </c>
      <c r="AM85" s="227">
        <v>1822800</v>
      </c>
      <c r="AN85" s="227">
        <f t="shared" ref="AN85:AN87" si="115">AL85*AM85</f>
        <v>66574124.400000006</v>
      </c>
      <c r="AO85" s="227">
        <f t="shared" si="100"/>
        <v>74563019.328000009</v>
      </c>
      <c r="AP85" s="345">
        <v>36.523000000000003</v>
      </c>
      <c r="AQ85" s="227">
        <v>1822800</v>
      </c>
      <c r="AR85" s="227">
        <f t="shared" ref="AR85:AR86" si="116">AP85*AQ85</f>
        <v>66574124.400000006</v>
      </c>
      <c r="AS85" s="227">
        <f t="shared" si="61"/>
        <v>74563019.328000009</v>
      </c>
      <c r="AT85" s="345">
        <v>36.523000000000003</v>
      </c>
      <c r="AU85" s="227">
        <v>1822800</v>
      </c>
      <c r="AV85" s="227">
        <f t="shared" ref="AV85:AV86" si="117">AT85*AU85</f>
        <v>66574124.400000006</v>
      </c>
      <c r="AW85" s="227">
        <f t="shared" si="63"/>
        <v>74563019.328000009</v>
      </c>
      <c r="AX85" s="345">
        <f t="shared" ref="AX85:AX86" si="118">AD85+AH85+AL85+AP85+AT85</f>
        <v>159.14600000000002</v>
      </c>
      <c r="AY85" s="194">
        <v>0</v>
      </c>
      <c r="AZ85" s="194">
        <f>AY85*1.12</f>
        <v>0</v>
      </c>
      <c r="BA85" s="40" t="s">
        <v>447</v>
      </c>
      <c r="BB85" s="42"/>
      <c r="BC85" s="42"/>
      <c r="BD85" s="42"/>
      <c r="BE85" s="42"/>
      <c r="BF85" s="30" t="s">
        <v>606</v>
      </c>
      <c r="BG85" s="42"/>
      <c r="BH85" s="42"/>
      <c r="BI85" s="42"/>
      <c r="BJ85" s="42"/>
      <c r="BK85" s="42"/>
      <c r="BL85" s="42"/>
      <c r="BM85" s="55" t="s">
        <v>607</v>
      </c>
    </row>
    <row r="86" spans="1:66" s="43" customFormat="1" ht="13.15" customHeight="1" x14ac:dyDescent="0.2">
      <c r="A86" s="30" t="s">
        <v>302</v>
      </c>
      <c r="B86" s="40" t="s">
        <v>442</v>
      </c>
      <c r="C86" s="40" t="s">
        <v>443</v>
      </c>
      <c r="D86" s="41" t="s">
        <v>642</v>
      </c>
      <c r="E86" s="42"/>
      <c r="F86" s="40"/>
      <c r="G86" s="30" t="s">
        <v>444</v>
      </c>
      <c r="H86" s="39">
        <v>210022792</v>
      </c>
      <c r="I86" s="42" t="s">
        <v>58</v>
      </c>
      <c r="J86" s="30" t="s">
        <v>59</v>
      </c>
      <c r="K86" s="42" t="s">
        <v>9</v>
      </c>
      <c r="L86" s="42" t="s">
        <v>638</v>
      </c>
      <c r="M86" s="42" t="s">
        <v>60</v>
      </c>
      <c r="N86" s="55" t="s">
        <v>210</v>
      </c>
      <c r="O86" s="55" t="s">
        <v>242</v>
      </c>
      <c r="P86" s="36" t="s">
        <v>445</v>
      </c>
      <c r="Q86" s="40" t="s">
        <v>522</v>
      </c>
      <c r="R86" s="42" t="s">
        <v>234</v>
      </c>
      <c r="S86" s="55" t="s">
        <v>232</v>
      </c>
      <c r="T86" s="30" t="s">
        <v>284</v>
      </c>
      <c r="U86" s="42" t="s">
        <v>11</v>
      </c>
      <c r="V86" s="55"/>
      <c r="W86" s="40" t="s">
        <v>446</v>
      </c>
      <c r="X86" s="55" t="s">
        <v>285</v>
      </c>
      <c r="Y86" s="190">
        <v>30</v>
      </c>
      <c r="Z86" s="190" t="s">
        <v>243</v>
      </c>
      <c r="AA86" s="190">
        <v>10</v>
      </c>
      <c r="AB86" s="30" t="s">
        <v>238</v>
      </c>
      <c r="AC86" s="28" t="s">
        <v>236</v>
      </c>
      <c r="AD86" s="345">
        <v>13.054</v>
      </c>
      <c r="AE86" s="227">
        <v>1822800</v>
      </c>
      <c r="AF86" s="227">
        <f t="shared" si="113"/>
        <v>23794831.199999999</v>
      </c>
      <c r="AG86" s="227">
        <f t="shared" si="98"/>
        <v>26650210.944000002</v>
      </c>
      <c r="AH86" s="345">
        <v>36.523000000000003</v>
      </c>
      <c r="AI86" s="227">
        <v>1822800</v>
      </c>
      <c r="AJ86" s="227">
        <f t="shared" si="114"/>
        <v>66574124.400000006</v>
      </c>
      <c r="AK86" s="227">
        <f t="shared" si="70"/>
        <v>74563019.328000009</v>
      </c>
      <c r="AL86" s="345">
        <v>36.523000000000003</v>
      </c>
      <c r="AM86" s="227">
        <v>1822800</v>
      </c>
      <c r="AN86" s="227">
        <f t="shared" si="115"/>
        <v>66574124.400000006</v>
      </c>
      <c r="AO86" s="227">
        <f t="shared" si="100"/>
        <v>74563019.328000009</v>
      </c>
      <c r="AP86" s="345">
        <v>36.523000000000003</v>
      </c>
      <c r="AQ86" s="227">
        <v>1822800</v>
      </c>
      <c r="AR86" s="227">
        <f t="shared" si="116"/>
        <v>66574124.400000006</v>
      </c>
      <c r="AS86" s="227">
        <f t="shared" si="61"/>
        <v>74563019.328000009</v>
      </c>
      <c r="AT86" s="345">
        <v>36.523000000000003</v>
      </c>
      <c r="AU86" s="227">
        <v>1822800</v>
      </c>
      <c r="AV86" s="227">
        <f t="shared" si="117"/>
        <v>66574124.400000006</v>
      </c>
      <c r="AW86" s="227">
        <f t="shared" si="63"/>
        <v>74563019.328000009</v>
      </c>
      <c r="AX86" s="345">
        <f t="shared" si="118"/>
        <v>159.14600000000002</v>
      </c>
      <c r="AY86" s="195">
        <v>0</v>
      </c>
      <c r="AZ86" s="195">
        <v>0</v>
      </c>
      <c r="BA86" s="40" t="s">
        <v>447</v>
      </c>
      <c r="BB86" s="42"/>
      <c r="BC86" s="42"/>
      <c r="BD86" s="42"/>
      <c r="BE86" s="42"/>
      <c r="BF86" s="30" t="s">
        <v>606</v>
      </c>
      <c r="BG86" s="42"/>
      <c r="BH86" s="42"/>
      <c r="BI86" s="42"/>
      <c r="BJ86" s="42"/>
      <c r="BK86" s="42"/>
      <c r="BL86" s="42"/>
      <c r="BM86" s="55" t="s">
        <v>607</v>
      </c>
    </row>
    <row r="87" spans="1:66" s="57" customFormat="1" ht="14.25" customHeight="1" x14ac:dyDescent="0.25">
      <c r="A87" s="30" t="s">
        <v>302</v>
      </c>
      <c r="B87" s="25" t="s">
        <v>442</v>
      </c>
      <c r="C87" s="25" t="s">
        <v>443</v>
      </c>
      <c r="D87" s="350" t="s">
        <v>704</v>
      </c>
      <c r="E87" s="350"/>
      <c r="F87" s="25"/>
      <c r="G87" s="30" t="s">
        <v>444</v>
      </c>
      <c r="H87" s="36">
        <v>210022792</v>
      </c>
      <c r="I87" s="30" t="s">
        <v>58</v>
      </c>
      <c r="J87" s="30" t="s">
        <v>59</v>
      </c>
      <c r="K87" s="30" t="s">
        <v>9</v>
      </c>
      <c r="L87" s="30" t="s">
        <v>638</v>
      </c>
      <c r="M87" s="30" t="s">
        <v>60</v>
      </c>
      <c r="N87" s="26" t="s">
        <v>210</v>
      </c>
      <c r="O87" s="26" t="s">
        <v>242</v>
      </c>
      <c r="P87" s="36" t="s">
        <v>445</v>
      </c>
      <c r="Q87" s="75" t="s">
        <v>662</v>
      </c>
      <c r="R87" s="30" t="s">
        <v>234</v>
      </c>
      <c r="S87" s="26" t="s">
        <v>232</v>
      </c>
      <c r="T87" s="30" t="s">
        <v>284</v>
      </c>
      <c r="U87" s="30" t="s">
        <v>11</v>
      </c>
      <c r="V87" s="26"/>
      <c r="W87" s="25" t="s">
        <v>446</v>
      </c>
      <c r="X87" s="145" t="s">
        <v>251</v>
      </c>
      <c r="Y87" s="268">
        <v>30</v>
      </c>
      <c r="Z87" s="268" t="s">
        <v>243</v>
      </c>
      <c r="AA87" s="268">
        <v>10</v>
      </c>
      <c r="AB87" s="30" t="s">
        <v>238</v>
      </c>
      <c r="AC87" s="327" t="s">
        <v>236</v>
      </c>
      <c r="AD87" s="345">
        <v>13.054</v>
      </c>
      <c r="AE87" s="227">
        <v>1822800</v>
      </c>
      <c r="AF87" s="227">
        <f t="shared" si="113"/>
        <v>23794831.199999999</v>
      </c>
      <c r="AG87" s="227">
        <f t="shared" si="98"/>
        <v>26650210.944000002</v>
      </c>
      <c r="AH87" s="345">
        <v>36.523000000000003</v>
      </c>
      <c r="AI87" s="227">
        <v>1822800</v>
      </c>
      <c r="AJ87" s="227">
        <f t="shared" si="114"/>
        <v>66574124.400000006</v>
      </c>
      <c r="AK87" s="227">
        <f t="shared" si="70"/>
        <v>74563019.328000009</v>
      </c>
      <c r="AL87" s="345">
        <v>17.2</v>
      </c>
      <c r="AM87" s="227">
        <v>1822800</v>
      </c>
      <c r="AN87" s="227">
        <f t="shared" si="115"/>
        <v>31352160</v>
      </c>
      <c r="AO87" s="227">
        <f t="shared" si="100"/>
        <v>35114419.200000003</v>
      </c>
      <c r="AP87" s="345"/>
      <c r="AQ87" s="227"/>
      <c r="AR87" s="227"/>
      <c r="AS87" s="227"/>
      <c r="AT87" s="345"/>
      <c r="AU87" s="227"/>
      <c r="AV87" s="227"/>
      <c r="AW87" s="227"/>
      <c r="AX87" s="345">
        <f t="shared" ref="AX87" si="119">AD87+AH87+AL87</f>
        <v>66.777000000000001</v>
      </c>
      <c r="AY87" s="156">
        <f t="shared" ref="AY87:AZ87" si="120">AN87+AJ87+AF87</f>
        <v>121721115.60000001</v>
      </c>
      <c r="AZ87" s="156">
        <f t="shared" si="120"/>
        <v>136327649.472</v>
      </c>
      <c r="BA87" s="40" t="s">
        <v>447</v>
      </c>
      <c r="BB87" s="42"/>
      <c r="BC87" s="42"/>
      <c r="BD87" s="42"/>
      <c r="BE87" s="42"/>
      <c r="BF87" s="30" t="s">
        <v>606</v>
      </c>
      <c r="BG87" s="42"/>
      <c r="BH87" s="42"/>
      <c r="BI87" s="42"/>
      <c r="BJ87" s="42"/>
      <c r="BK87" s="42"/>
      <c r="BL87" s="42"/>
      <c r="BM87" s="55" t="s">
        <v>757</v>
      </c>
    </row>
    <row r="88" spans="1:66" ht="13.15" customHeight="1" x14ac:dyDescent="0.2">
      <c r="A88" s="92" t="s">
        <v>302</v>
      </c>
      <c r="B88" s="27" t="s">
        <v>442</v>
      </c>
      <c r="C88" s="27" t="s">
        <v>443</v>
      </c>
      <c r="D88" s="37" t="s">
        <v>23</v>
      </c>
      <c r="E88" s="38"/>
      <c r="F88" s="27"/>
      <c r="G88" s="201" t="s">
        <v>444</v>
      </c>
      <c r="H88" s="306">
        <v>210022792</v>
      </c>
      <c r="I88" s="201" t="s">
        <v>58</v>
      </c>
      <c r="J88" s="201" t="s">
        <v>59</v>
      </c>
      <c r="K88" s="201" t="s">
        <v>25</v>
      </c>
      <c r="L88" s="201"/>
      <c r="M88" s="201" t="s">
        <v>60</v>
      </c>
      <c r="N88" s="92" t="s">
        <v>210</v>
      </c>
      <c r="O88" s="92" t="s">
        <v>242</v>
      </c>
      <c r="P88" s="39" t="s">
        <v>445</v>
      </c>
      <c r="Q88" s="349" t="s">
        <v>264</v>
      </c>
      <c r="R88" s="201" t="s">
        <v>234</v>
      </c>
      <c r="S88" s="92" t="s">
        <v>232</v>
      </c>
      <c r="T88" s="201" t="s">
        <v>284</v>
      </c>
      <c r="U88" s="201" t="s">
        <v>11</v>
      </c>
      <c r="V88" s="92"/>
      <c r="W88" s="349" t="s">
        <v>446</v>
      </c>
      <c r="X88" s="92" t="s">
        <v>285</v>
      </c>
      <c r="Y88" s="268">
        <v>30</v>
      </c>
      <c r="Z88" s="268" t="s">
        <v>243</v>
      </c>
      <c r="AA88" s="268">
        <v>10</v>
      </c>
      <c r="AB88" s="201" t="s">
        <v>238</v>
      </c>
      <c r="AC88" s="28" t="s">
        <v>236</v>
      </c>
      <c r="AD88" s="272">
        <v>10</v>
      </c>
      <c r="AE88" s="195">
        <v>1822800</v>
      </c>
      <c r="AF88" s="195">
        <f t="shared" si="97"/>
        <v>18228000</v>
      </c>
      <c r="AG88" s="195">
        <f t="shared" si="98"/>
        <v>20415360.000000004</v>
      </c>
      <c r="AH88" s="272">
        <v>18.606000000000002</v>
      </c>
      <c r="AI88" s="195">
        <v>1822800</v>
      </c>
      <c r="AJ88" s="195">
        <f t="shared" si="86"/>
        <v>33915016.800000004</v>
      </c>
      <c r="AK88" s="195">
        <f t="shared" si="70"/>
        <v>37984818.816000007</v>
      </c>
      <c r="AL88" s="272">
        <v>18.606000000000002</v>
      </c>
      <c r="AM88" s="195">
        <v>1822800</v>
      </c>
      <c r="AN88" s="195">
        <f t="shared" si="99"/>
        <v>33915016.800000004</v>
      </c>
      <c r="AO88" s="195">
        <f t="shared" si="100"/>
        <v>37984818.816000007</v>
      </c>
      <c r="AP88" s="272">
        <v>18.606000000000002</v>
      </c>
      <c r="AQ88" s="195">
        <v>1822800</v>
      </c>
      <c r="AR88" s="195">
        <f t="shared" si="65"/>
        <v>33915016.800000004</v>
      </c>
      <c r="AS88" s="195">
        <f t="shared" si="61"/>
        <v>37984818.816000007</v>
      </c>
      <c r="AT88" s="272">
        <v>18.606000000000002</v>
      </c>
      <c r="AU88" s="195">
        <v>1822800</v>
      </c>
      <c r="AV88" s="195">
        <f t="shared" si="66"/>
        <v>33915016.800000004</v>
      </c>
      <c r="AW88" s="195">
        <f t="shared" si="63"/>
        <v>37984818.816000007</v>
      </c>
      <c r="AX88" s="272">
        <f t="shared" si="64"/>
        <v>84.424000000000007</v>
      </c>
      <c r="AY88" s="195">
        <v>0</v>
      </c>
      <c r="AZ88" s="195">
        <v>0</v>
      </c>
      <c r="BA88" s="40" t="s">
        <v>447</v>
      </c>
      <c r="BB88" s="201"/>
      <c r="BC88" s="201"/>
      <c r="BD88" s="201"/>
      <c r="BE88" s="201"/>
      <c r="BF88" s="42" t="s">
        <v>457</v>
      </c>
      <c r="BG88" s="201"/>
      <c r="BH88" s="201"/>
      <c r="BI88" s="201"/>
      <c r="BJ88" s="201"/>
      <c r="BK88" s="201"/>
      <c r="BL88" s="201"/>
      <c r="BM88" s="92" t="s">
        <v>73</v>
      </c>
    </row>
    <row r="89" spans="1:66" s="43" customFormat="1" ht="13.15" customHeight="1" x14ac:dyDescent="0.25">
      <c r="A89" s="30" t="s">
        <v>302</v>
      </c>
      <c r="B89" s="40" t="s">
        <v>442</v>
      </c>
      <c r="C89" s="40" t="s">
        <v>443</v>
      </c>
      <c r="D89" s="41" t="s">
        <v>608</v>
      </c>
      <c r="E89" s="42"/>
      <c r="F89" s="40"/>
      <c r="G89" s="30" t="s">
        <v>444</v>
      </c>
      <c r="H89" s="39">
        <v>210022792</v>
      </c>
      <c r="I89" s="42" t="s">
        <v>58</v>
      </c>
      <c r="J89" s="30" t="s">
        <v>59</v>
      </c>
      <c r="K89" s="42" t="s">
        <v>25</v>
      </c>
      <c r="L89" s="42"/>
      <c r="M89" s="42" t="s">
        <v>60</v>
      </c>
      <c r="N89" s="55" t="s">
        <v>210</v>
      </c>
      <c r="O89" s="55" t="s">
        <v>242</v>
      </c>
      <c r="P89" s="36" t="s">
        <v>445</v>
      </c>
      <c r="Q89" s="40" t="s">
        <v>522</v>
      </c>
      <c r="R89" s="42" t="s">
        <v>234</v>
      </c>
      <c r="S89" s="55" t="s">
        <v>232</v>
      </c>
      <c r="T89" s="30" t="s">
        <v>284</v>
      </c>
      <c r="U89" s="42" t="s">
        <v>11</v>
      </c>
      <c r="V89" s="55"/>
      <c r="W89" s="40" t="s">
        <v>446</v>
      </c>
      <c r="X89" s="55" t="s">
        <v>285</v>
      </c>
      <c r="Y89" s="190">
        <v>30</v>
      </c>
      <c r="Z89" s="190" t="s">
        <v>243</v>
      </c>
      <c r="AA89" s="190">
        <v>10</v>
      </c>
      <c r="AB89" s="30" t="s">
        <v>238</v>
      </c>
      <c r="AC89" s="28" t="s">
        <v>236</v>
      </c>
      <c r="AD89" s="345">
        <v>10</v>
      </c>
      <c r="AE89" s="227">
        <v>1822800</v>
      </c>
      <c r="AF89" s="227">
        <f t="shared" ref="AF89:AF91" si="121">AD89*AE89</f>
        <v>18228000</v>
      </c>
      <c r="AG89" s="227">
        <f t="shared" si="98"/>
        <v>20415360.000000004</v>
      </c>
      <c r="AH89" s="345">
        <v>18.606000000000002</v>
      </c>
      <c r="AI89" s="227">
        <v>1822800</v>
      </c>
      <c r="AJ89" s="227">
        <f t="shared" ref="AJ89:AJ91" si="122">AH89*AI89</f>
        <v>33915016.800000004</v>
      </c>
      <c r="AK89" s="227">
        <f t="shared" si="70"/>
        <v>37984818.816000007</v>
      </c>
      <c r="AL89" s="345">
        <v>18.606000000000002</v>
      </c>
      <c r="AM89" s="227">
        <v>1822800</v>
      </c>
      <c r="AN89" s="227">
        <f t="shared" ref="AN89:AN91" si="123">AL89*AM89</f>
        <v>33915016.800000004</v>
      </c>
      <c r="AO89" s="227">
        <f t="shared" si="100"/>
        <v>37984818.816000007</v>
      </c>
      <c r="AP89" s="345">
        <v>18.606000000000002</v>
      </c>
      <c r="AQ89" s="227">
        <v>1822800</v>
      </c>
      <c r="AR89" s="227">
        <f t="shared" ref="AR89:AR90" si="124">AP89*AQ89</f>
        <v>33915016.800000004</v>
      </c>
      <c r="AS89" s="227">
        <f t="shared" si="61"/>
        <v>37984818.816000007</v>
      </c>
      <c r="AT89" s="345">
        <v>18.606000000000002</v>
      </c>
      <c r="AU89" s="227">
        <v>1822800</v>
      </c>
      <c r="AV89" s="227">
        <f t="shared" ref="AV89:AV90" si="125">AT89*AU89</f>
        <v>33915016.800000004</v>
      </c>
      <c r="AW89" s="227">
        <f t="shared" si="63"/>
        <v>37984818.816000007</v>
      </c>
      <c r="AX89" s="345">
        <f t="shared" ref="AX89:AX90" si="126">AD89+AH89+AL89+AP89+AT89</f>
        <v>84.424000000000007</v>
      </c>
      <c r="AY89" s="194">
        <v>0</v>
      </c>
      <c r="AZ89" s="194">
        <f>AY89*1.12</f>
        <v>0</v>
      </c>
      <c r="BA89" s="40" t="s">
        <v>447</v>
      </c>
      <c r="BB89" s="42"/>
      <c r="BC89" s="42"/>
      <c r="BD89" s="42"/>
      <c r="BE89" s="42"/>
      <c r="BF89" s="30" t="s">
        <v>457</v>
      </c>
      <c r="BG89" s="42"/>
      <c r="BH89" s="42"/>
      <c r="BI89" s="42"/>
      <c r="BJ89" s="42"/>
      <c r="BK89" s="42"/>
      <c r="BL89" s="42"/>
      <c r="BM89" s="55" t="s">
        <v>597</v>
      </c>
    </row>
    <row r="90" spans="1:66" s="43" customFormat="1" ht="13.15" customHeight="1" x14ac:dyDescent="0.2">
      <c r="A90" s="30" t="s">
        <v>302</v>
      </c>
      <c r="B90" s="40" t="s">
        <v>442</v>
      </c>
      <c r="C90" s="40" t="s">
        <v>443</v>
      </c>
      <c r="D90" s="41" t="s">
        <v>644</v>
      </c>
      <c r="E90" s="42"/>
      <c r="F90" s="40"/>
      <c r="G90" s="30" t="s">
        <v>444</v>
      </c>
      <c r="H90" s="39">
        <v>210022792</v>
      </c>
      <c r="I90" s="42" t="s">
        <v>58</v>
      </c>
      <c r="J90" s="30" t="s">
        <v>59</v>
      </c>
      <c r="K90" s="42" t="s">
        <v>9</v>
      </c>
      <c r="L90" s="42" t="s">
        <v>638</v>
      </c>
      <c r="M90" s="42" t="s">
        <v>60</v>
      </c>
      <c r="N90" s="55" t="s">
        <v>210</v>
      </c>
      <c r="O90" s="55" t="s">
        <v>242</v>
      </c>
      <c r="P90" s="36" t="s">
        <v>445</v>
      </c>
      <c r="Q90" s="40" t="s">
        <v>522</v>
      </c>
      <c r="R90" s="42" t="s">
        <v>234</v>
      </c>
      <c r="S90" s="55" t="s">
        <v>232</v>
      </c>
      <c r="T90" s="30" t="s">
        <v>284</v>
      </c>
      <c r="U90" s="42" t="s">
        <v>11</v>
      </c>
      <c r="V90" s="55"/>
      <c r="W90" s="40" t="s">
        <v>446</v>
      </c>
      <c r="X90" s="55" t="s">
        <v>285</v>
      </c>
      <c r="Y90" s="190">
        <v>30</v>
      </c>
      <c r="Z90" s="190" t="s">
        <v>243</v>
      </c>
      <c r="AA90" s="190">
        <v>10</v>
      </c>
      <c r="AB90" s="30" t="s">
        <v>238</v>
      </c>
      <c r="AC90" s="28" t="s">
        <v>236</v>
      </c>
      <c r="AD90" s="345">
        <v>10</v>
      </c>
      <c r="AE90" s="227">
        <v>1822800</v>
      </c>
      <c r="AF90" s="227">
        <f t="shared" si="121"/>
        <v>18228000</v>
      </c>
      <c r="AG90" s="227">
        <f t="shared" si="98"/>
        <v>20415360.000000004</v>
      </c>
      <c r="AH90" s="345">
        <v>18.606000000000002</v>
      </c>
      <c r="AI90" s="227">
        <v>1822800</v>
      </c>
      <c r="AJ90" s="227">
        <f t="shared" si="122"/>
        <v>33915016.800000004</v>
      </c>
      <c r="AK90" s="227">
        <f t="shared" si="70"/>
        <v>37984818.816000007</v>
      </c>
      <c r="AL90" s="345">
        <v>18.606000000000002</v>
      </c>
      <c r="AM90" s="227">
        <v>1822800</v>
      </c>
      <c r="AN90" s="227">
        <f t="shared" si="123"/>
        <v>33915016.800000004</v>
      </c>
      <c r="AO90" s="227">
        <f t="shared" si="100"/>
        <v>37984818.816000007</v>
      </c>
      <c r="AP90" s="345">
        <v>18.606000000000002</v>
      </c>
      <c r="AQ90" s="227">
        <v>1822800</v>
      </c>
      <c r="AR90" s="227">
        <f t="shared" si="124"/>
        <v>33915016.800000004</v>
      </c>
      <c r="AS90" s="227">
        <f t="shared" si="61"/>
        <v>37984818.816000007</v>
      </c>
      <c r="AT90" s="345">
        <v>18.606000000000002</v>
      </c>
      <c r="AU90" s="227">
        <v>1822800</v>
      </c>
      <c r="AV90" s="227">
        <f t="shared" si="125"/>
        <v>33915016.800000004</v>
      </c>
      <c r="AW90" s="227">
        <f t="shared" si="63"/>
        <v>37984818.816000007</v>
      </c>
      <c r="AX90" s="345">
        <f t="shared" si="126"/>
        <v>84.424000000000007</v>
      </c>
      <c r="AY90" s="195">
        <v>0</v>
      </c>
      <c r="AZ90" s="195">
        <v>0</v>
      </c>
      <c r="BA90" s="40" t="s">
        <v>447</v>
      </c>
      <c r="BB90" s="42"/>
      <c r="BC90" s="42"/>
      <c r="BD90" s="42"/>
      <c r="BE90" s="42"/>
      <c r="BF90" s="30" t="s">
        <v>457</v>
      </c>
      <c r="BG90" s="42"/>
      <c r="BH90" s="42"/>
      <c r="BI90" s="42"/>
      <c r="BJ90" s="42"/>
      <c r="BK90" s="42"/>
      <c r="BL90" s="42"/>
      <c r="BM90" s="55" t="s">
        <v>597</v>
      </c>
    </row>
    <row r="91" spans="1:66" s="57" customFormat="1" ht="14.25" customHeight="1" x14ac:dyDescent="0.25">
      <c r="A91" s="30" t="s">
        <v>302</v>
      </c>
      <c r="B91" s="25" t="s">
        <v>442</v>
      </c>
      <c r="C91" s="25" t="s">
        <v>443</v>
      </c>
      <c r="D91" s="350" t="s">
        <v>706</v>
      </c>
      <c r="E91" s="350"/>
      <c r="F91" s="25"/>
      <c r="G91" s="30" t="s">
        <v>444</v>
      </c>
      <c r="H91" s="36">
        <v>210022792</v>
      </c>
      <c r="I91" s="30" t="s">
        <v>58</v>
      </c>
      <c r="J91" s="30" t="s">
        <v>59</v>
      </c>
      <c r="K91" s="30" t="s">
        <v>9</v>
      </c>
      <c r="L91" s="30" t="s">
        <v>638</v>
      </c>
      <c r="M91" s="30" t="s">
        <v>60</v>
      </c>
      <c r="N91" s="26" t="s">
        <v>210</v>
      </c>
      <c r="O91" s="26" t="s">
        <v>242</v>
      </c>
      <c r="P91" s="36" t="s">
        <v>445</v>
      </c>
      <c r="Q91" s="75" t="s">
        <v>662</v>
      </c>
      <c r="R91" s="30" t="s">
        <v>234</v>
      </c>
      <c r="S91" s="26" t="s">
        <v>232</v>
      </c>
      <c r="T91" s="30" t="s">
        <v>284</v>
      </c>
      <c r="U91" s="30" t="s">
        <v>11</v>
      </c>
      <c r="V91" s="26"/>
      <c r="W91" s="25" t="s">
        <v>446</v>
      </c>
      <c r="X91" s="145" t="s">
        <v>251</v>
      </c>
      <c r="Y91" s="268" t="s">
        <v>278</v>
      </c>
      <c r="Z91" s="268" t="s">
        <v>700</v>
      </c>
      <c r="AA91" s="268">
        <v>10</v>
      </c>
      <c r="AB91" s="30" t="s">
        <v>238</v>
      </c>
      <c r="AC91" s="327" t="s">
        <v>236</v>
      </c>
      <c r="AD91" s="345">
        <v>10</v>
      </c>
      <c r="AE91" s="227">
        <v>1822800</v>
      </c>
      <c r="AF91" s="227">
        <f t="shared" si="121"/>
        <v>18228000</v>
      </c>
      <c r="AG91" s="227">
        <f t="shared" si="98"/>
        <v>20415360.000000004</v>
      </c>
      <c r="AH91" s="345">
        <v>18.606000000000002</v>
      </c>
      <c r="AI91" s="227">
        <v>1822800</v>
      </c>
      <c r="AJ91" s="227">
        <f t="shared" si="122"/>
        <v>33915016.800000004</v>
      </c>
      <c r="AK91" s="227">
        <f t="shared" si="70"/>
        <v>37984818.816000007</v>
      </c>
      <c r="AL91" s="345">
        <v>10</v>
      </c>
      <c r="AM91" s="227">
        <v>1822800</v>
      </c>
      <c r="AN91" s="227">
        <f t="shared" si="123"/>
        <v>18228000</v>
      </c>
      <c r="AO91" s="227">
        <f t="shared" si="100"/>
        <v>20415360.000000004</v>
      </c>
      <c r="AP91" s="345"/>
      <c r="AQ91" s="227"/>
      <c r="AR91" s="227"/>
      <c r="AS91" s="227"/>
      <c r="AT91" s="345"/>
      <c r="AU91" s="227"/>
      <c r="AV91" s="227"/>
      <c r="AW91" s="227"/>
      <c r="AX91" s="345">
        <f t="shared" ref="AX91" si="127">AD91+AH91+AL91</f>
        <v>38.606000000000002</v>
      </c>
      <c r="AY91" s="156">
        <v>0</v>
      </c>
      <c r="AZ91" s="156">
        <v>0</v>
      </c>
      <c r="BA91" s="40" t="s">
        <v>447</v>
      </c>
      <c r="BB91" s="42"/>
      <c r="BC91" s="42"/>
      <c r="BD91" s="42"/>
      <c r="BE91" s="42"/>
      <c r="BF91" s="30" t="s">
        <v>457</v>
      </c>
      <c r="BG91" s="42"/>
      <c r="BH91" s="42"/>
      <c r="BI91" s="42"/>
      <c r="BJ91" s="42"/>
      <c r="BK91" s="42"/>
      <c r="BL91" s="42"/>
      <c r="BM91" s="55" t="s">
        <v>756</v>
      </c>
    </row>
    <row r="92" spans="1:66" s="57" customFormat="1" ht="14.25" customHeight="1" x14ac:dyDescent="0.25">
      <c r="A92" s="30" t="s">
        <v>302</v>
      </c>
      <c r="B92" s="25" t="s">
        <v>442</v>
      </c>
      <c r="C92" s="25" t="s">
        <v>443</v>
      </c>
      <c r="D92" s="350" t="s">
        <v>706</v>
      </c>
      <c r="E92" s="350"/>
      <c r="F92" s="25"/>
      <c r="G92" s="30" t="s">
        <v>444</v>
      </c>
      <c r="H92" s="36">
        <v>210022792</v>
      </c>
      <c r="I92" s="30" t="s">
        <v>58</v>
      </c>
      <c r="J92" s="30" t="s">
        <v>59</v>
      </c>
      <c r="K92" s="30" t="s">
        <v>9</v>
      </c>
      <c r="L92" s="30" t="s">
        <v>638</v>
      </c>
      <c r="M92" s="50"/>
      <c r="N92" s="26"/>
      <c r="O92" s="26" t="s">
        <v>242</v>
      </c>
      <c r="P92" s="36" t="s">
        <v>445</v>
      </c>
      <c r="Q92" s="75" t="s">
        <v>662</v>
      </c>
      <c r="R92" s="30" t="s">
        <v>234</v>
      </c>
      <c r="S92" s="26" t="s">
        <v>232</v>
      </c>
      <c r="T92" s="30" t="s">
        <v>284</v>
      </c>
      <c r="U92" s="30" t="s">
        <v>11</v>
      </c>
      <c r="V92" s="26"/>
      <c r="W92" s="25" t="s">
        <v>446</v>
      </c>
      <c r="X92" s="145" t="s">
        <v>251</v>
      </c>
      <c r="Y92" s="268" t="s">
        <v>278</v>
      </c>
      <c r="Z92" s="268" t="s">
        <v>700</v>
      </c>
      <c r="AA92" s="268">
        <v>10</v>
      </c>
      <c r="AB92" s="30" t="s">
        <v>238</v>
      </c>
      <c r="AC92" s="327" t="s">
        <v>236</v>
      </c>
      <c r="AD92" s="345">
        <v>10</v>
      </c>
      <c r="AE92" s="227">
        <v>1822800</v>
      </c>
      <c r="AF92" s="227">
        <f t="shared" ref="AF92" si="128">AD92*AE92</f>
        <v>18228000</v>
      </c>
      <c r="AG92" s="227">
        <f t="shared" ref="AG92" si="129">AF92*1.12</f>
        <v>20415360.000000004</v>
      </c>
      <c r="AH92" s="345">
        <v>18.606000000000002</v>
      </c>
      <c r="AI92" s="227">
        <v>1822800</v>
      </c>
      <c r="AJ92" s="227">
        <f t="shared" ref="AJ92" si="130">AH92*AI92</f>
        <v>33915016.800000004</v>
      </c>
      <c r="AK92" s="227">
        <f t="shared" ref="AK92" si="131">AJ92*1.12</f>
        <v>37984818.816000007</v>
      </c>
      <c r="AL92" s="345">
        <v>10</v>
      </c>
      <c r="AM92" s="227">
        <v>1822800</v>
      </c>
      <c r="AN92" s="227">
        <f t="shared" ref="AN92" si="132">AL92*AM92</f>
        <v>18228000</v>
      </c>
      <c r="AO92" s="227">
        <f t="shared" ref="AO92" si="133">AN92*1.12</f>
        <v>20415360.000000004</v>
      </c>
      <c r="AP92" s="345"/>
      <c r="AQ92" s="227"/>
      <c r="AR92" s="227"/>
      <c r="AS92" s="227"/>
      <c r="AT92" s="345"/>
      <c r="AU92" s="227"/>
      <c r="AV92" s="227"/>
      <c r="AW92" s="227"/>
      <c r="AX92" s="345">
        <f t="shared" ref="AX92" si="134">AD92+AH92+AL92</f>
        <v>38.606000000000002</v>
      </c>
      <c r="AY92" s="156">
        <f t="shared" ref="AY92" si="135">AN92+AJ92+AF92</f>
        <v>70371016.800000012</v>
      </c>
      <c r="AZ92" s="156">
        <f t="shared" ref="AZ92" si="136">AO92+AK92+AG92</f>
        <v>78815538.816000015</v>
      </c>
      <c r="BA92" s="40" t="s">
        <v>447</v>
      </c>
      <c r="BB92" s="42"/>
      <c r="BC92" s="42"/>
      <c r="BD92" s="42"/>
      <c r="BE92" s="42"/>
      <c r="BF92" s="30" t="s">
        <v>457</v>
      </c>
      <c r="BG92" s="42"/>
      <c r="BH92" s="42"/>
      <c r="BI92" s="42"/>
      <c r="BJ92" s="42"/>
      <c r="BK92" s="42"/>
      <c r="BL92" s="42"/>
      <c r="BM92" s="55" t="s">
        <v>760</v>
      </c>
    </row>
    <row r="93" spans="1:66" ht="13.15" customHeight="1" x14ac:dyDescent="0.2">
      <c r="A93" s="92" t="s">
        <v>302</v>
      </c>
      <c r="B93" s="27" t="s">
        <v>442</v>
      </c>
      <c r="C93" s="27" t="s">
        <v>443</v>
      </c>
      <c r="D93" s="37" t="s">
        <v>16</v>
      </c>
      <c r="E93" s="38"/>
      <c r="F93" s="27"/>
      <c r="G93" s="201" t="s">
        <v>444</v>
      </c>
      <c r="H93" s="306">
        <v>210022792</v>
      </c>
      <c r="I93" s="201" t="s">
        <v>58</v>
      </c>
      <c r="J93" s="201" t="s">
        <v>59</v>
      </c>
      <c r="K93" s="201" t="s">
        <v>25</v>
      </c>
      <c r="L93" s="201"/>
      <c r="M93" s="201" t="s">
        <v>60</v>
      </c>
      <c r="N93" s="92" t="s">
        <v>210</v>
      </c>
      <c r="O93" s="92" t="s">
        <v>242</v>
      </c>
      <c r="P93" s="39" t="s">
        <v>445</v>
      </c>
      <c r="Q93" s="349" t="s">
        <v>264</v>
      </c>
      <c r="R93" s="201" t="s">
        <v>234</v>
      </c>
      <c r="S93" s="92" t="s">
        <v>232</v>
      </c>
      <c r="T93" s="201" t="s">
        <v>284</v>
      </c>
      <c r="U93" s="201" t="s">
        <v>11</v>
      </c>
      <c r="V93" s="92"/>
      <c r="W93" s="349" t="s">
        <v>446</v>
      </c>
      <c r="X93" s="92" t="s">
        <v>285</v>
      </c>
      <c r="Y93" s="268">
        <v>30</v>
      </c>
      <c r="Z93" s="268" t="s">
        <v>243</v>
      </c>
      <c r="AA93" s="268">
        <v>10</v>
      </c>
      <c r="AB93" s="201" t="s">
        <v>238</v>
      </c>
      <c r="AC93" s="28" t="s">
        <v>236</v>
      </c>
      <c r="AD93" s="272">
        <v>3</v>
      </c>
      <c r="AE93" s="195">
        <v>1822800</v>
      </c>
      <c r="AF93" s="195">
        <f t="shared" si="97"/>
        <v>5468400</v>
      </c>
      <c r="AG93" s="195">
        <f t="shared" si="98"/>
        <v>6124608.0000000009</v>
      </c>
      <c r="AH93" s="272">
        <v>8.9580000000000002</v>
      </c>
      <c r="AI93" s="195">
        <v>1822800</v>
      </c>
      <c r="AJ93" s="195">
        <f t="shared" si="86"/>
        <v>16328642.4</v>
      </c>
      <c r="AK93" s="195">
        <f t="shared" si="70"/>
        <v>18288079.488000002</v>
      </c>
      <c r="AL93" s="272">
        <v>8.9580000000000002</v>
      </c>
      <c r="AM93" s="195">
        <v>1822800</v>
      </c>
      <c r="AN93" s="195">
        <f t="shared" si="99"/>
        <v>16328642.4</v>
      </c>
      <c r="AO93" s="195">
        <f t="shared" si="100"/>
        <v>18288079.488000002</v>
      </c>
      <c r="AP93" s="272">
        <v>8.9580000000000002</v>
      </c>
      <c r="AQ93" s="195">
        <v>1822800</v>
      </c>
      <c r="AR93" s="195">
        <f t="shared" si="65"/>
        <v>16328642.4</v>
      </c>
      <c r="AS93" s="195">
        <f t="shared" si="61"/>
        <v>18288079.488000002</v>
      </c>
      <c r="AT93" s="272">
        <v>8.9580000000000002</v>
      </c>
      <c r="AU93" s="195">
        <v>1822800</v>
      </c>
      <c r="AV93" s="195">
        <f t="shared" si="66"/>
        <v>16328642.4</v>
      </c>
      <c r="AW93" s="195">
        <f t="shared" si="63"/>
        <v>18288079.488000002</v>
      </c>
      <c r="AX93" s="272">
        <f t="shared" si="64"/>
        <v>38.832000000000001</v>
      </c>
      <c r="AY93" s="195">
        <v>0</v>
      </c>
      <c r="AZ93" s="195">
        <v>0</v>
      </c>
      <c r="BA93" s="40" t="s">
        <v>447</v>
      </c>
      <c r="BB93" s="201"/>
      <c r="BC93" s="201"/>
      <c r="BD93" s="201"/>
      <c r="BE93" s="201"/>
      <c r="BF93" s="42" t="s">
        <v>458</v>
      </c>
      <c r="BG93" s="201"/>
      <c r="BH93" s="201"/>
      <c r="BI93" s="201"/>
      <c r="BJ93" s="201"/>
      <c r="BK93" s="201"/>
      <c r="BL93" s="201"/>
      <c r="BM93" s="92" t="s">
        <v>73</v>
      </c>
    </row>
    <row r="94" spans="1:66" s="43" customFormat="1" ht="13.15" customHeight="1" x14ac:dyDescent="0.25">
      <c r="A94" s="30" t="s">
        <v>302</v>
      </c>
      <c r="B94" s="40" t="s">
        <v>442</v>
      </c>
      <c r="C94" s="40" t="s">
        <v>443</v>
      </c>
      <c r="D94" s="41" t="s">
        <v>609</v>
      </c>
      <c r="E94" s="42"/>
      <c r="F94" s="40"/>
      <c r="G94" s="30" t="s">
        <v>444</v>
      </c>
      <c r="H94" s="39">
        <v>210022792</v>
      </c>
      <c r="I94" s="42" t="s">
        <v>58</v>
      </c>
      <c r="J94" s="30" t="s">
        <v>59</v>
      </c>
      <c r="K94" s="42" t="s">
        <v>25</v>
      </c>
      <c r="L94" s="42"/>
      <c r="M94" s="42" t="s">
        <v>60</v>
      </c>
      <c r="N94" s="55" t="s">
        <v>210</v>
      </c>
      <c r="O94" s="55" t="s">
        <v>242</v>
      </c>
      <c r="P94" s="36" t="s">
        <v>445</v>
      </c>
      <c r="Q94" s="40" t="s">
        <v>522</v>
      </c>
      <c r="R94" s="42" t="s">
        <v>234</v>
      </c>
      <c r="S94" s="55" t="s">
        <v>232</v>
      </c>
      <c r="T94" s="30" t="s">
        <v>284</v>
      </c>
      <c r="U94" s="42" t="s">
        <v>11</v>
      </c>
      <c r="V94" s="55"/>
      <c r="W94" s="40" t="s">
        <v>446</v>
      </c>
      <c r="X94" s="55" t="s">
        <v>285</v>
      </c>
      <c r="Y94" s="190">
        <v>30</v>
      </c>
      <c r="Z94" s="190" t="s">
        <v>243</v>
      </c>
      <c r="AA94" s="190">
        <v>10</v>
      </c>
      <c r="AB94" s="30" t="s">
        <v>238</v>
      </c>
      <c r="AC94" s="28" t="s">
        <v>236</v>
      </c>
      <c r="AD94" s="345">
        <v>3</v>
      </c>
      <c r="AE94" s="227">
        <v>1822800</v>
      </c>
      <c r="AF94" s="227">
        <f t="shared" ref="AF94:AF96" si="137">AD94*AE94</f>
        <v>5468400</v>
      </c>
      <c r="AG94" s="227">
        <f t="shared" si="98"/>
        <v>6124608.0000000009</v>
      </c>
      <c r="AH94" s="345">
        <v>8.9580000000000002</v>
      </c>
      <c r="AI94" s="227">
        <v>1822800</v>
      </c>
      <c r="AJ94" s="227">
        <f t="shared" ref="AJ94:AJ96" si="138">AH94*AI94</f>
        <v>16328642.4</v>
      </c>
      <c r="AK94" s="227">
        <f t="shared" si="70"/>
        <v>18288079.488000002</v>
      </c>
      <c r="AL94" s="345">
        <v>8.9580000000000002</v>
      </c>
      <c r="AM94" s="227">
        <v>1822800</v>
      </c>
      <c r="AN94" s="227">
        <f t="shared" ref="AN94:AN96" si="139">AL94*AM94</f>
        <v>16328642.4</v>
      </c>
      <c r="AO94" s="227">
        <f t="shared" si="100"/>
        <v>18288079.488000002</v>
      </c>
      <c r="AP94" s="345">
        <v>8.9580000000000002</v>
      </c>
      <c r="AQ94" s="227">
        <v>1822800</v>
      </c>
      <c r="AR94" s="227">
        <f t="shared" ref="AR94:AR95" si="140">AP94*AQ94</f>
        <v>16328642.4</v>
      </c>
      <c r="AS94" s="227">
        <f t="shared" si="61"/>
        <v>18288079.488000002</v>
      </c>
      <c r="AT94" s="345">
        <v>8.9580000000000002</v>
      </c>
      <c r="AU94" s="227">
        <v>1822800</v>
      </c>
      <c r="AV94" s="227">
        <f t="shared" ref="AV94:AV95" si="141">AT94*AU94</f>
        <v>16328642.4</v>
      </c>
      <c r="AW94" s="227">
        <f t="shared" si="63"/>
        <v>18288079.488000002</v>
      </c>
      <c r="AX94" s="345">
        <f t="shared" ref="AX94:AX95" si="142">AD94+AH94+AL94+AP94+AT94</f>
        <v>38.832000000000001</v>
      </c>
      <c r="AY94" s="194">
        <v>0</v>
      </c>
      <c r="AZ94" s="194">
        <f>AY94*1.12</f>
        <v>0</v>
      </c>
      <c r="BA94" s="40" t="s">
        <v>447</v>
      </c>
      <c r="BB94" s="42"/>
      <c r="BC94" s="42"/>
      <c r="BD94" s="42"/>
      <c r="BE94" s="42"/>
      <c r="BF94" s="30" t="s">
        <v>458</v>
      </c>
      <c r="BG94" s="42"/>
      <c r="BH94" s="42"/>
      <c r="BI94" s="42"/>
      <c r="BJ94" s="42"/>
      <c r="BK94" s="42"/>
      <c r="BL94" s="42"/>
      <c r="BM94" s="55" t="s">
        <v>597</v>
      </c>
    </row>
    <row r="95" spans="1:66" s="43" customFormat="1" ht="13.15" customHeight="1" x14ac:dyDescent="0.2">
      <c r="A95" s="30" t="s">
        <v>302</v>
      </c>
      <c r="B95" s="40" t="s">
        <v>442</v>
      </c>
      <c r="C95" s="40" t="s">
        <v>443</v>
      </c>
      <c r="D95" s="41" t="s">
        <v>643</v>
      </c>
      <c r="E95" s="42"/>
      <c r="F95" s="40"/>
      <c r="G95" s="30" t="s">
        <v>444</v>
      </c>
      <c r="H95" s="39">
        <v>210022792</v>
      </c>
      <c r="I95" s="42" t="s">
        <v>58</v>
      </c>
      <c r="J95" s="30" t="s">
        <v>59</v>
      </c>
      <c r="K95" s="42" t="s">
        <v>9</v>
      </c>
      <c r="L95" s="42" t="s">
        <v>638</v>
      </c>
      <c r="M95" s="42" t="s">
        <v>60</v>
      </c>
      <c r="N95" s="55" t="s">
        <v>210</v>
      </c>
      <c r="O95" s="55" t="s">
        <v>242</v>
      </c>
      <c r="P95" s="36" t="s">
        <v>445</v>
      </c>
      <c r="Q95" s="40" t="s">
        <v>522</v>
      </c>
      <c r="R95" s="42" t="s">
        <v>234</v>
      </c>
      <c r="S95" s="55" t="s">
        <v>232</v>
      </c>
      <c r="T95" s="30" t="s">
        <v>284</v>
      </c>
      <c r="U95" s="42" t="s">
        <v>11</v>
      </c>
      <c r="V95" s="55"/>
      <c r="W95" s="40" t="s">
        <v>446</v>
      </c>
      <c r="X95" s="55" t="s">
        <v>285</v>
      </c>
      <c r="Y95" s="190">
        <v>30</v>
      </c>
      <c r="Z95" s="190" t="s">
        <v>243</v>
      </c>
      <c r="AA95" s="190">
        <v>10</v>
      </c>
      <c r="AB95" s="30" t="s">
        <v>238</v>
      </c>
      <c r="AC95" s="28" t="s">
        <v>236</v>
      </c>
      <c r="AD95" s="345">
        <v>3</v>
      </c>
      <c r="AE95" s="227">
        <v>1822800</v>
      </c>
      <c r="AF95" s="227">
        <f t="shared" si="137"/>
        <v>5468400</v>
      </c>
      <c r="AG95" s="227">
        <f t="shared" si="98"/>
        <v>6124608.0000000009</v>
      </c>
      <c r="AH95" s="345">
        <v>8.9580000000000002</v>
      </c>
      <c r="AI95" s="227">
        <v>1822800</v>
      </c>
      <c r="AJ95" s="227">
        <f t="shared" si="138"/>
        <v>16328642.4</v>
      </c>
      <c r="AK95" s="227">
        <f t="shared" si="70"/>
        <v>18288079.488000002</v>
      </c>
      <c r="AL95" s="345">
        <v>8.9580000000000002</v>
      </c>
      <c r="AM95" s="227">
        <v>1822800</v>
      </c>
      <c r="AN95" s="227">
        <f t="shared" si="139"/>
        <v>16328642.4</v>
      </c>
      <c r="AO95" s="227">
        <f t="shared" si="100"/>
        <v>18288079.488000002</v>
      </c>
      <c r="AP95" s="345">
        <v>8.9580000000000002</v>
      </c>
      <c r="AQ95" s="227">
        <v>1822800</v>
      </c>
      <c r="AR95" s="227">
        <f t="shared" si="140"/>
        <v>16328642.4</v>
      </c>
      <c r="AS95" s="227">
        <f t="shared" si="61"/>
        <v>18288079.488000002</v>
      </c>
      <c r="AT95" s="345">
        <v>8.9580000000000002</v>
      </c>
      <c r="AU95" s="227">
        <v>1822800</v>
      </c>
      <c r="AV95" s="227">
        <f t="shared" si="141"/>
        <v>16328642.4</v>
      </c>
      <c r="AW95" s="227">
        <f t="shared" si="63"/>
        <v>18288079.488000002</v>
      </c>
      <c r="AX95" s="345">
        <f t="shared" si="142"/>
        <v>38.832000000000001</v>
      </c>
      <c r="AY95" s="195">
        <v>0</v>
      </c>
      <c r="AZ95" s="195">
        <v>0</v>
      </c>
      <c r="BA95" s="40" t="s">
        <v>447</v>
      </c>
      <c r="BB95" s="42"/>
      <c r="BC95" s="42"/>
      <c r="BD95" s="42"/>
      <c r="BE95" s="42"/>
      <c r="BF95" s="30" t="s">
        <v>458</v>
      </c>
      <c r="BG95" s="42"/>
      <c r="BH95" s="42"/>
      <c r="BI95" s="42"/>
      <c r="BJ95" s="42"/>
      <c r="BK95" s="42"/>
      <c r="BL95" s="42"/>
      <c r="BM95" s="55" t="s">
        <v>597</v>
      </c>
    </row>
    <row r="96" spans="1:66" s="57" customFormat="1" ht="14.25" customHeight="1" x14ac:dyDescent="0.25">
      <c r="A96" s="30" t="s">
        <v>302</v>
      </c>
      <c r="B96" s="25" t="s">
        <v>442</v>
      </c>
      <c r="C96" s="25" t="s">
        <v>443</v>
      </c>
      <c r="D96" s="350" t="s">
        <v>705</v>
      </c>
      <c r="E96" s="350"/>
      <c r="F96" s="25"/>
      <c r="G96" s="30" t="s">
        <v>444</v>
      </c>
      <c r="H96" s="36">
        <v>210022792</v>
      </c>
      <c r="I96" s="30" t="s">
        <v>58</v>
      </c>
      <c r="J96" s="30" t="s">
        <v>59</v>
      </c>
      <c r="K96" s="30" t="s">
        <v>9</v>
      </c>
      <c r="L96" s="30" t="s">
        <v>638</v>
      </c>
      <c r="M96" s="30" t="s">
        <v>60</v>
      </c>
      <c r="N96" s="26" t="s">
        <v>210</v>
      </c>
      <c r="O96" s="26" t="s">
        <v>242</v>
      </c>
      <c r="P96" s="36" t="s">
        <v>445</v>
      </c>
      <c r="Q96" s="75" t="s">
        <v>662</v>
      </c>
      <c r="R96" s="30" t="s">
        <v>234</v>
      </c>
      <c r="S96" s="26" t="s">
        <v>232</v>
      </c>
      <c r="T96" s="30" t="s">
        <v>284</v>
      </c>
      <c r="U96" s="30" t="s">
        <v>11</v>
      </c>
      <c r="V96" s="26"/>
      <c r="W96" s="25" t="s">
        <v>446</v>
      </c>
      <c r="X96" s="145" t="s">
        <v>251</v>
      </c>
      <c r="Y96" s="268">
        <v>30</v>
      </c>
      <c r="Z96" s="268" t="s">
        <v>243</v>
      </c>
      <c r="AA96" s="268">
        <v>10</v>
      </c>
      <c r="AB96" s="30" t="s">
        <v>238</v>
      </c>
      <c r="AC96" s="327" t="s">
        <v>236</v>
      </c>
      <c r="AD96" s="345">
        <v>3</v>
      </c>
      <c r="AE96" s="227">
        <v>1822800</v>
      </c>
      <c r="AF96" s="227">
        <f t="shared" si="137"/>
        <v>5468400</v>
      </c>
      <c r="AG96" s="227">
        <f t="shared" si="98"/>
        <v>6124608.0000000009</v>
      </c>
      <c r="AH96" s="345">
        <v>8.9580000000000002</v>
      </c>
      <c r="AI96" s="227">
        <v>1822800</v>
      </c>
      <c r="AJ96" s="227">
        <f t="shared" si="138"/>
        <v>16328642.4</v>
      </c>
      <c r="AK96" s="227">
        <f t="shared" si="70"/>
        <v>18288079.488000002</v>
      </c>
      <c r="AL96" s="345">
        <v>5</v>
      </c>
      <c r="AM96" s="227">
        <v>1822800</v>
      </c>
      <c r="AN96" s="227">
        <f t="shared" si="139"/>
        <v>9114000</v>
      </c>
      <c r="AO96" s="227">
        <f t="shared" si="100"/>
        <v>10207680.000000002</v>
      </c>
      <c r="AP96" s="345"/>
      <c r="AQ96" s="227"/>
      <c r="AR96" s="227"/>
      <c r="AS96" s="227"/>
      <c r="AT96" s="345"/>
      <c r="AU96" s="227"/>
      <c r="AV96" s="227"/>
      <c r="AW96" s="227"/>
      <c r="AX96" s="345">
        <f>AD96+AH96+AL96</f>
        <v>16.957999999999998</v>
      </c>
      <c r="AY96" s="156">
        <f t="shared" ref="AY96:AZ96" si="143">AN96+AJ96+AF96</f>
        <v>30911042.399999999</v>
      </c>
      <c r="AZ96" s="156">
        <f t="shared" si="143"/>
        <v>34620367.488000005</v>
      </c>
      <c r="BA96" s="40" t="s">
        <v>447</v>
      </c>
      <c r="BB96" s="42"/>
      <c r="BC96" s="42"/>
      <c r="BD96" s="42"/>
      <c r="BE96" s="42"/>
      <c r="BF96" s="30" t="s">
        <v>458</v>
      </c>
      <c r="BG96" s="42"/>
      <c r="BH96" s="42"/>
      <c r="BI96" s="42"/>
      <c r="BJ96" s="42"/>
      <c r="BK96" s="42"/>
      <c r="BL96" s="42"/>
      <c r="BM96" s="55" t="s">
        <v>757</v>
      </c>
    </row>
    <row r="97" spans="1:65" ht="13.15" customHeight="1" x14ac:dyDescent="0.2">
      <c r="A97" s="92" t="s">
        <v>302</v>
      </c>
      <c r="B97" s="27" t="s">
        <v>442</v>
      </c>
      <c r="C97" s="27" t="s">
        <v>443</v>
      </c>
      <c r="D97" s="37" t="s">
        <v>22</v>
      </c>
      <c r="E97" s="38"/>
      <c r="F97" s="27"/>
      <c r="G97" s="201" t="s">
        <v>444</v>
      </c>
      <c r="H97" s="306">
        <v>210022792</v>
      </c>
      <c r="I97" s="201" t="s">
        <v>58</v>
      </c>
      <c r="J97" s="201" t="s">
        <v>59</v>
      </c>
      <c r="K97" s="201" t="s">
        <v>25</v>
      </c>
      <c r="L97" s="201"/>
      <c r="M97" s="201" t="s">
        <v>60</v>
      </c>
      <c r="N97" s="92" t="s">
        <v>210</v>
      </c>
      <c r="O97" s="92" t="s">
        <v>242</v>
      </c>
      <c r="P97" s="39" t="s">
        <v>445</v>
      </c>
      <c r="Q97" s="349" t="s">
        <v>264</v>
      </c>
      <c r="R97" s="201" t="s">
        <v>234</v>
      </c>
      <c r="S97" s="92" t="s">
        <v>232</v>
      </c>
      <c r="T97" s="201" t="s">
        <v>284</v>
      </c>
      <c r="U97" s="201" t="s">
        <v>11</v>
      </c>
      <c r="V97" s="92"/>
      <c r="W97" s="349" t="s">
        <v>446</v>
      </c>
      <c r="X97" s="92" t="s">
        <v>285</v>
      </c>
      <c r="Y97" s="268">
        <v>30</v>
      </c>
      <c r="Z97" s="268" t="s">
        <v>243</v>
      </c>
      <c r="AA97" s="268">
        <v>10</v>
      </c>
      <c r="AB97" s="201" t="s">
        <v>238</v>
      </c>
      <c r="AC97" s="28" t="s">
        <v>236</v>
      </c>
      <c r="AD97" s="272">
        <v>18</v>
      </c>
      <c r="AE97" s="195">
        <v>1822800</v>
      </c>
      <c r="AF97" s="195">
        <f t="shared" si="97"/>
        <v>32810400</v>
      </c>
      <c r="AG97" s="195">
        <f t="shared" si="98"/>
        <v>36747648</v>
      </c>
      <c r="AH97" s="272">
        <v>26.186</v>
      </c>
      <c r="AI97" s="195">
        <v>1822800</v>
      </c>
      <c r="AJ97" s="195">
        <f t="shared" si="86"/>
        <v>47731840.799999997</v>
      </c>
      <c r="AK97" s="195">
        <f t="shared" si="70"/>
        <v>53459661.696000002</v>
      </c>
      <c r="AL97" s="272">
        <v>26.186</v>
      </c>
      <c r="AM97" s="195">
        <v>1822800</v>
      </c>
      <c r="AN97" s="195">
        <f t="shared" si="99"/>
        <v>47731840.799999997</v>
      </c>
      <c r="AO97" s="195">
        <f t="shared" si="100"/>
        <v>53459661.696000002</v>
      </c>
      <c r="AP97" s="272">
        <v>26.186</v>
      </c>
      <c r="AQ97" s="195">
        <v>1822800</v>
      </c>
      <c r="AR97" s="195">
        <f t="shared" si="65"/>
        <v>47731840.799999997</v>
      </c>
      <c r="AS97" s="195">
        <f t="shared" si="61"/>
        <v>53459661.696000002</v>
      </c>
      <c r="AT97" s="272">
        <v>26.186</v>
      </c>
      <c r="AU97" s="195">
        <v>1822800</v>
      </c>
      <c r="AV97" s="195">
        <f t="shared" si="66"/>
        <v>47731840.799999997</v>
      </c>
      <c r="AW97" s="195">
        <f t="shared" si="63"/>
        <v>53459661.696000002</v>
      </c>
      <c r="AX97" s="272">
        <f t="shared" si="64"/>
        <v>122.744</v>
      </c>
      <c r="AY97" s="195">
        <v>0</v>
      </c>
      <c r="AZ97" s="195">
        <v>0</v>
      </c>
      <c r="BA97" s="40" t="s">
        <v>447</v>
      </c>
      <c r="BB97" s="201"/>
      <c r="BC97" s="201"/>
      <c r="BD97" s="201"/>
      <c r="BE97" s="201"/>
      <c r="BF97" s="42" t="s">
        <v>459</v>
      </c>
      <c r="BG97" s="201"/>
      <c r="BH97" s="201"/>
      <c r="BI97" s="201"/>
      <c r="BJ97" s="201"/>
      <c r="BK97" s="201"/>
      <c r="BL97" s="201"/>
      <c r="BM97" s="92" t="s">
        <v>73</v>
      </c>
    </row>
    <row r="98" spans="1:65" s="43" customFormat="1" ht="13.15" customHeight="1" x14ac:dyDescent="0.25">
      <c r="A98" s="30" t="s">
        <v>302</v>
      </c>
      <c r="B98" s="40" t="s">
        <v>442</v>
      </c>
      <c r="C98" s="40" t="s">
        <v>443</v>
      </c>
      <c r="D98" s="41" t="s">
        <v>610</v>
      </c>
      <c r="E98" s="42"/>
      <c r="F98" s="40"/>
      <c r="G98" s="30" t="s">
        <v>444</v>
      </c>
      <c r="H98" s="39">
        <v>210022792</v>
      </c>
      <c r="I98" s="42" t="s">
        <v>58</v>
      </c>
      <c r="J98" s="30" t="s">
        <v>59</v>
      </c>
      <c r="K98" s="42" t="s">
        <v>25</v>
      </c>
      <c r="L98" s="42"/>
      <c r="M98" s="42" t="s">
        <v>60</v>
      </c>
      <c r="N98" s="55" t="s">
        <v>210</v>
      </c>
      <c r="O98" s="55" t="s">
        <v>242</v>
      </c>
      <c r="P98" s="36" t="s">
        <v>445</v>
      </c>
      <c r="Q98" s="40" t="s">
        <v>522</v>
      </c>
      <c r="R98" s="42" t="s">
        <v>234</v>
      </c>
      <c r="S98" s="55" t="s">
        <v>232</v>
      </c>
      <c r="T98" s="30" t="s">
        <v>284</v>
      </c>
      <c r="U98" s="42" t="s">
        <v>11</v>
      </c>
      <c r="V98" s="55"/>
      <c r="W98" s="40" t="s">
        <v>446</v>
      </c>
      <c r="X98" s="55" t="s">
        <v>285</v>
      </c>
      <c r="Y98" s="190">
        <v>30</v>
      </c>
      <c r="Z98" s="190" t="s">
        <v>243</v>
      </c>
      <c r="AA98" s="190">
        <v>10</v>
      </c>
      <c r="AB98" s="30" t="s">
        <v>238</v>
      </c>
      <c r="AC98" s="28" t="s">
        <v>236</v>
      </c>
      <c r="AD98" s="345">
        <v>15.12</v>
      </c>
      <c r="AE98" s="227">
        <v>1822800</v>
      </c>
      <c r="AF98" s="227">
        <f t="shared" ref="AF98:AF100" si="144">AD98*AE98</f>
        <v>27560736</v>
      </c>
      <c r="AG98" s="227">
        <f t="shared" si="98"/>
        <v>30868024.320000004</v>
      </c>
      <c r="AH98" s="345">
        <v>26.186</v>
      </c>
      <c r="AI98" s="227">
        <v>1822800</v>
      </c>
      <c r="AJ98" s="227">
        <f t="shared" ref="AJ98:AJ100" si="145">AH98*AI98</f>
        <v>47731840.799999997</v>
      </c>
      <c r="AK98" s="227">
        <f t="shared" si="70"/>
        <v>53459661.696000002</v>
      </c>
      <c r="AL98" s="345">
        <v>26.186</v>
      </c>
      <c r="AM98" s="227">
        <v>1822800</v>
      </c>
      <c r="AN98" s="227">
        <f t="shared" ref="AN98:AN100" si="146">AL98*AM98</f>
        <v>47731840.799999997</v>
      </c>
      <c r="AO98" s="227">
        <f t="shared" si="100"/>
        <v>53459661.696000002</v>
      </c>
      <c r="AP98" s="345">
        <v>26.186</v>
      </c>
      <c r="AQ98" s="227">
        <v>1822800</v>
      </c>
      <c r="AR98" s="227">
        <f t="shared" ref="AR98:AR99" si="147">AP98*AQ98</f>
        <v>47731840.799999997</v>
      </c>
      <c r="AS98" s="227">
        <f t="shared" si="61"/>
        <v>53459661.696000002</v>
      </c>
      <c r="AT98" s="345">
        <v>26.186</v>
      </c>
      <c r="AU98" s="227">
        <v>1822800</v>
      </c>
      <c r="AV98" s="227">
        <f t="shared" ref="AV98:AV99" si="148">AT98*AU98</f>
        <v>47731840.799999997</v>
      </c>
      <c r="AW98" s="227">
        <f t="shared" si="63"/>
        <v>53459661.696000002</v>
      </c>
      <c r="AX98" s="345">
        <f t="shared" ref="AX98:AX99" si="149">AD98+AH98+AL98+AP98+AT98</f>
        <v>119.864</v>
      </c>
      <c r="AY98" s="194">
        <v>0</v>
      </c>
      <c r="AZ98" s="194">
        <f>AY98*1.12</f>
        <v>0</v>
      </c>
      <c r="BA98" s="40" t="s">
        <v>447</v>
      </c>
      <c r="BB98" s="42"/>
      <c r="BC98" s="42"/>
      <c r="BD98" s="42"/>
      <c r="BE98" s="42"/>
      <c r="BF98" s="30" t="s">
        <v>459</v>
      </c>
      <c r="BG98" s="42"/>
      <c r="BH98" s="42"/>
      <c r="BI98" s="42"/>
      <c r="BJ98" s="42"/>
      <c r="BK98" s="42"/>
      <c r="BL98" s="42"/>
      <c r="BM98" s="55" t="s">
        <v>603</v>
      </c>
    </row>
    <row r="99" spans="1:65" s="43" customFormat="1" ht="13.15" customHeight="1" x14ac:dyDescent="0.2">
      <c r="A99" s="30" t="s">
        <v>302</v>
      </c>
      <c r="B99" s="40" t="s">
        <v>442</v>
      </c>
      <c r="C99" s="40" t="s">
        <v>443</v>
      </c>
      <c r="D99" s="41" t="s">
        <v>645</v>
      </c>
      <c r="E99" s="42"/>
      <c r="F99" s="40"/>
      <c r="G99" s="30" t="s">
        <v>444</v>
      </c>
      <c r="H99" s="39">
        <v>210022792</v>
      </c>
      <c r="I99" s="42" t="s">
        <v>58</v>
      </c>
      <c r="J99" s="30" t="s">
        <v>59</v>
      </c>
      <c r="K99" s="42" t="s">
        <v>9</v>
      </c>
      <c r="L99" s="42" t="s">
        <v>638</v>
      </c>
      <c r="M99" s="42" t="s">
        <v>60</v>
      </c>
      <c r="N99" s="55" t="s">
        <v>210</v>
      </c>
      <c r="O99" s="55" t="s">
        <v>242</v>
      </c>
      <c r="P99" s="36" t="s">
        <v>445</v>
      </c>
      <c r="Q99" s="40" t="s">
        <v>522</v>
      </c>
      <c r="R99" s="42" t="s">
        <v>234</v>
      </c>
      <c r="S99" s="55" t="s">
        <v>232</v>
      </c>
      <c r="T99" s="30" t="s">
        <v>284</v>
      </c>
      <c r="U99" s="42" t="s">
        <v>11</v>
      </c>
      <c r="V99" s="55"/>
      <c r="W99" s="40" t="s">
        <v>446</v>
      </c>
      <c r="X99" s="55" t="s">
        <v>285</v>
      </c>
      <c r="Y99" s="190">
        <v>30</v>
      </c>
      <c r="Z99" s="190" t="s">
        <v>243</v>
      </c>
      <c r="AA99" s="190">
        <v>10</v>
      </c>
      <c r="AB99" s="30" t="s">
        <v>238</v>
      </c>
      <c r="AC99" s="28" t="s">
        <v>236</v>
      </c>
      <c r="AD99" s="345">
        <v>15.12</v>
      </c>
      <c r="AE99" s="227">
        <v>1822800</v>
      </c>
      <c r="AF99" s="227">
        <f t="shared" si="144"/>
        <v>27560736</v>
      </c>
      <c r="AG99" s="227">
        <f t="shared" si="98"/>
        <v>30868024.320000004</v>
      </c>
      <c r="AH99" s="345">
        <v>26.186</v>
      </c>
      <c r="AI99" s="227">
        <v>1822800</v>
      </c>
      <c r="AJ99" s="227">
        <f t="shared" si="145"/>
        <v>47731840.799999997</v>
      </c>
      <c r="AK99" s="227">
        <f t="shared" si="70"/>
        <v>53459661.696000002</v>
      </c>
      <c r="AL99" s="345">
        <v>26.186</v>
      </c>
      <c r="AM99" s="227">
        <v>1822800</v>
      </c>
      <c r="AN99" s="227">
        <f t="shared" si="146"/>
        <v>47731840.799999997</v>
      </c>
      <c r="AO99" s="227">
        <f t="shared" si="100"/>
        <v>53459661.696000002</v>
      </c>
      <c r="AP99" s="345">
        <v>26.186</v>
      </c>
      <c r="AQ99" s="227">
        <v>1822800</v>
      </c>
      <c r="AR99" s="227">
        <f t="shared" si="147"/>
        <v>47731840.799999997</v>
      </c>
      <c r="AS99" s="227">
        <f t="shared" si="61"/>
        <v>53459661.696000002</v>
      </c>
      <c r="AT99" s="345">
        <v>26.186</v>
      </c>
      <c r="AU99" s="227">
        <v>1822800</v>
      </c>
      <c r="AV99" s="227">
        <f t="shared" si="148"/>
        <v>47731840.799999997</v>
      </c>
      <c r="AW99" s="227">
        <f t="shared" si="63"/>
        <v>53459661.696000002</v>
      </c>
      <c r="AX99" s="345">
        <f t="shared" si="149"/>
        <v>119.864</v>
      </c>
      <c r="AY99" s="195">
        <v>0</v>
      </c>
      <c r="AZ99" s="195">
        <v>0</v>
      </c>
      <c r="BA99" s="40" t="s">
        <v>447</v>
      </c>
      <c r="BB99" s="42"/>
      <c r="BC99" s="42"/>
      <c r="BD99" s="42"/>
      <c r="BE99" s="42"/>
      <c r="BF99" s="30" t="s">
        <v>459</v>
      </c>
      <c r="BG99" s="42"/>
      <c r="BH99" s="42"/>
      <c r="BI99" s="42"/>
      <c r="BJ99" s="42"/>
      <c r="BK99" s="42"/>
      <c r="BL99" s="42"/>
      <c r="BM99" s="55" t="s">
        <v>603</v>
      </c>
    </row>
    <row r="100" spans="1:65" s="57" customFormat="1" ht="14.25" customHeight="1" x14ac:dyDescent="0.25">
      <c r="A100" s="30" t="s">
        <v>302</v>
      </c>
      <c r="B100" s="25" t="s">
        <v>442</v>
      </c>
      <c r="C100" s="25" t="s">
        <v>443</v>
      </c>
      <c r="D100" s="350" t="s">
        <v>703</v>
      </c>
      <c r="E100" s="350"/>
      <c r="F100" s="25"/>
      <c r="G100" s="30" t="s">
        <v>444</v>
      </c>
      <c r="H100" s="36">
        <v>210022792</v>
      </c>
      <c r="I100" s="30" t="s">
        <v>58</v>
      </c>
      <c r="J100" s="30" t="s">
        <v>59</v>
      </c>
      <c r="K100" s="30" t="s">
        <v>9</v>
      </c>
      <c r="L100" s="30" t="s">
        <v>638</v>
      </c>
      <c r="M100" s="30" t="s">
        <v>60</v>
      </c>
      <c r="N100" s="26" t="s">
        <v>210</v>
      </c>
      <c r="O100" s="26" t="s">
        <v>242</v>
      </c>
      <c r="P100" s="36" t="s">
        <v>445</v>
      </c>
      <c r="Q100" s="75" t="s">
        <v>662</v>
      </c>
      <c r="R100" s="30" t="s">
        <v>234</v>
      </c>
      <c r="S100" s="26" t="s">
        <v>232</v>
      </c>
      <c r="T100" s="30" t="s">
        <v>284</v>
      </c>
      <c r="U100" s="30" t="s">
        <v>11</v>
      </c>
      <c r="V100" s="26"/>
      <c r="W100" s="25" t="s">
        <v>446</v>
      </c>
      <c r="X100" s="145" t="s">
        <v>251</v>
      </c>
      <c r="Y100" s="268" t="s">
        <v>278</v>
      </c>
      <c r="Z100" s="268" t="s">
        <v>700</v>
      </c>
      <c r="AA100" s="268">
        <v>10</v>
      </c>
      <c r="AB100" s="30" t="s">
        <v>238</v>
      </c>
      <c r="AC100" s="327" t="s">
        <v>236</v>
      </c>
      <c r="AD100" s="345">
        <v>15.12</v>
      </c>
      <c r="AE100" s="227">
        <v>1822800</v>
      </c>
      <c r="AF100" s="227">
        <f t="shared" si="144"/>
        <v>27560736</v>
      </c>
      <c r="AG100" s="227">
        <f t="shared" si="98"/>
        <v>30868024.320000004</v>
      </c>
      <c r="AH100" s="345">
        <v>26.186</v>
      </c>
      <c r="AI100" s="227">
        <v>1822800</v>
      </c>
      <c r="AJ100" s="227">
        <f t="shared" si="145"/>
        <v>47731840.799999997</v>
      </c>
      <c r="AK100" s="227">
        <f t="shared" si="70"/>
        <v>53459661.696000002</v>
      </c>
      <c r="AL100" s="345">
        <v>14.37</v>
      </c>
      <c r="AM100" s="227">
        <v>1822800</v>
      </c>
      <c r="AN100" s="227">
        <f t="shared" si="146"/>
        <v>26193636</v>
      </c>
      <c r="AO100" s="227">
        <f t="shared" si="100"/>
        <v>29336872.320000004</v>
      </c>
      <c r="AP100" s="345"/>
      <c r="AQ100" s="227"/>
      <c r="AR100" s="227"/>
      <c r="AS100" s="227"/>
      <c r="AT100" s="345"/>
      <c r="AU100" s="227"/>
      <c r="AV100" s="227"/>
      <c r="AW100" s="227"/>
      <c r="AX100" s="345">
        <f t="shared" ref="AX100" si="150">AD100+AH100+AL100</f>
        <v>55.675999999999995</v>
      </c>
      <c r="AY100" s="156">
        <f t="shared" ref="AY100:AZ100" si="151">AN100+AJ100+AF100</f>
        <v>101486212.8</v>
      </c>
      <c r="AZ100" s="156">
        <f t="shared" si="151"/>
        <v>113664558.33600001</v>
      </c>
      <c r="BA100" s="40" t="s">
        <v>447</v>
      </c>
      <c r="BB100" s="42"/>
      <c r="BC100" s="42"/>
      <c r="BD100" s="42"/>
      <c r="BE100" s="42"/>
      <c r="BF100" s="30" t="s">
        <v>459</v>
      </c>
      <c r="BG100" s="42"/>
      <c r="BH100" s="42"/>
      <c r="BI100" s="42"/>
      <c r="BJ100" s="42"/>
      <c r="BK100" s="42"/>
      <c r="BL100" s="42"/>
      <c r="BM100" s="55" t="s">
        <v>758</v>
      </c>
    </row>
    <row r="101" spans="1:65" ht="13.15" customHeight="1" x14ac:dyDescent="0.2">
      <c r="A101" s="92" t="s">
        <v>302</v>
      </c>
      <c r="B101" s="27" t="s">
        <v>442</v>
      </c>
      <c r="C101" s="27" t="s">
        <v>460</v>
      </c>
      <c r="D101" s="37" t="s">
        <v>21</v>
      </c>
      <c r="E101" s="38"/>
      <c r="F101" s="27"/>
      <c r="G101" s="201" t="s">
        <v>444</v>
      </c>
      <c r="H101" s="306">
        <v>210029387</v>
      </c>
      <c r="I101" s="201" t="s">
        <v>58</v>
      </c>
      <c r="J101" s="201" t="s">
        <v>59</v>
      </c>
      <c r="K101" s="201" t="s">
        <v>25</v>
      </c>
      <c r="L101" s="201"/>
      <c r="M101" s="201" t="s">
        <v>60</v>
      </c>
      <c r="N101" s="92" t="s">
        <v>210</v>
      </c>
      <c r="O101" s="92" t="s">
        <v>242</v>
      </c>
      <c r="P101" s="39" t="s">
        <v>445</v>
      </c>
      <c r="Q101" s="349" t="s">
        <v>264</v>
      </c>
      <c r="R101" s="201" t="s">
        <v>234</v>
      </c>
      <c r="S101" s="92" t="s">
        <v>232</v>
      </c>
      <c r="T101" s="201" t="s">
        <v>284</v>
      </c>
      <c r="U101" s="201" t="s">
        <v>11</v>
      </c>
      <c r="V101" s="92"/>
      <c r="W101" s="349" t="s">
        <v>446</v>
      </c>
      <c r="X101" s="92" t="s">
        <v>285</v>
      </c>
      <c r="Y101" s="268">
        <v>30</v>
      </c>
      <c r="Z101" s="268" t="s">
        <v>243</v>
      </c>
      <c r="AA101" s="268">
        <v>10</v>
      </c>
      <c r="AB101" s="201" t="s">
        <v>238</v>
      </c>
      <c r="AC101" s="28" t="s">
        <v>236</v>
      </c>
      <c r="AD101" s="272">
        <v>11.63</v>
      </c>
      <c r="AE101" s="195">
        <v>1780800</v>
      </c>
      <c r="AF101" s="195">
        <v>20710704</v>
      </c>
      <c r="AG101" s="195">
        <v>23195988.48</v>
      </c>
      <c r="AH101" s="272">
        <v>22.577999999999999</v>
      </c>
      <c r="AI101" s="195">
        <v>1780800</v>
      </c>
      <c r="AJ101" s="195">
        <f t="shared" si="86"/>
        <v>40206902.399999999</v>
      </c>
      <c r="AK101" s="195">
        <f t="shared" si="70"/>
        <v>45031730.688000001</v>
      </c>
      <c r="AL101" s="272">
        <v>22.577999999999999</v>
      </c>
      <c r="AM101" s="195">
        <v>1780800</v>
      </c>
      <c r="AN101" s="195">
        <v>40206902.399999999</v>
      </c>
      <c r="AO101" s="195">
        <v>45031730.689999998</v>
      </c>
      <c r="AP101" s="272">
        <v>22.577999999999999</v>
      </c>
      <c r="AQ101" s="195">
        <v>1780800</v>
      </c>
      <c r="AR101" s="195">
        <f t="shared" si="65"/>
        <v>40206902.399999999</v>
      </c>
      <c r="AS101" s="195">
        <f t="shared" si="61"/>
        <v>45031730.688000001</v>
      </c>
      <c r="AT101" s="272">
        <v>22.577999999999999</v>
      </c>
      <c r="AU101" s="195">
        <v>1780800</v>
      </c>
      <c r="AV101" s="195">
        <f t="shared" si="66"/>
        <v>40206902.399999999</v>
      </c>
      <c r="AW101" s="195">
        <f t="shared" si="63"/>
        <v>45031730.688000001</v>
      </c>
      <c r="AX101" s="272">
        <f t="shared" si="64"/>
        <v>101.94199999999999</v>
      </c>
      <c r="AY101" s="195">
        <v>0</v>
      </c>
      <c r="AZ101" s="195">
        <v>0</v>
      </c>
      <c r="BA101" s="40" t="s">
        <v>447</v>
      </c>
      <c r="BB101" s="201"/>
      <c r="BC101" s="201"/>
      <c r="BD101" s="201"/>
      <c r="BE101" s="201"/>
      <c r="BF101" s="42" t="s">
        <v>461</v>
      </c>
      <c r="BG101" s="201"/>
      <c r="BH101" s="201"/>
      <c r="BI101" s="201"/>
      <c r="BJ101" s="201"/>
      <c r="BK101" s="201"/>
      <c r="BL101" s="201"/>
      <c r="BM101" s="92" t="s">
        <v>73</v>
      </c>
    </row>
    <row r="102" spans="1:65" s="43" customFormat="1" ht="13.15" customHeight="1" x14ac:dyDescent="0.25">
      <c r="A102" s="30" t="s">
        <v>302</v>
      </c>
      <c r="B102" s="40" t="s">
        <v>442</v>
      </c>
      <c r="C102" s="40" t="s">
        <v>460</v>
      </c>
      <c r="D102" s="41" t="s">
        <v>611</v>
      </c>
      <c r="E102" s="42"/>
      <c r="F102" s="40"/>
      <c r="G102" s="30" t="s">
        <v>444</v>
      </c>
      <c r="H102" s="39">
        <v>210029387</v>
      </c>
      <c r="I102" s="42" t="s">
        <v>58</v>
      </c>
      <c r="J102" s="30" t="s">
        <v>59</v>
      </c>
      <c r="K102" s="42" t="s">
        <v>25</v>
      </c>
      <c r="L102" s="42"/>
      <c r="M102" s="42" t="s">
        <v>60</v>
      </c>
      <c r="N102" s="55" t="s">
        <v>210</v>
      </c>
      <c r="O102" s="55" t="s">
        <v>242</v>
      </c>
      <c r="P102" s="36" t="s">
        <v>445</v>
      </c>
      <c r="Q102" s="40" t="s">
        <v>522</v>
      </c>
      <c r="R102" s="42" t="s">
        <v>234</v>
      </c>
      <c r="S102" s="55" t="s">
        <v>232</v>
      </c>
      <c r="T102" s="30" t="s">
        <v>284</v>
      </c>
      <c r="U102" s="42" t="s">
        <v>11</v>
      </c>
      <c r="V102" s="55"/>
      <c r="W102" s="40" t="s">
        <v>446</v>
      </c>
      <c r="X102" s="55" t="s">
        <v>285</v>
      </c>
      <c r="Y102" s="190">
        <v>30</v>
      </c>
      <c r="Z102" s="190" t="s">
        <v>243</v>
      </c>
      <c r="AA102" s="190">
        <v>10</v>
      </c>
      <c r="AB102" s="30" t="s">
        <v>238</v>
      </c>
      <c r="AC102" s="28" t="s">
        <v>236</v>
      </c>
      <c r="AD102" s="345">
        <v>4.7110000000000003</v>
      </c>
      <c r="AE102" s="227">
        <v>1780800</v>
      </c>
      <c r="AF102" s="227">
        <f t="shared" ref="AF102:AF104" si="152">AD102*AE102</f>
        <v>8389348.8000000007</v>
      </c>
      <c r="AG102" s="227">
        <f t="shared" ref="AG102:AG104" si="153">AF102*1.12</f>
        <v>9396070.6560000014</v>
      </c>
      <c r="AH102" s="345">
        <v>22.577999999999999</v>
      </c>
      <c r="AI102" s="227">
        <v>1780800</v>
      </c>
      <c r="AJ102" s="227">
        <f t="shared" ref="AJ102:AJ104" si="154">AH102*AI102</f>
        <v>40206902.399999999</v>
      </c>
      <c r="AK102" s="227">
        <f t="shared" si="70"/>
        <v>45031730.688000001</v>
      </c>
      <c r="AL102" s="345">
        <v>22.577999999999999</v>
      </c>
      <c r="AM102" s="227">
        <v>1780800</v>
      </c>
      <c r="AN102" s="227">
        <f t="shared" ref="AN102:AN104" si="155">AL102*AM102</f>
        <v>40206902.399999999</v>
      </c>
      <c r="AO102" s="227">
        <f t="shared" ref="AO102:AO104" si="156">AN102*1.12</f>
        <v>45031730.688000001</v>
      </c>
      <c r="AP102" s="345">
        <v>22.577999999999999</v>
      </c>
      <c r="AQ102" s="227">
        <v>1780800</v>
      </c>
      <c r="AR102" s="227">
        <f t="shared" ref="AR102:AR103" si="157">AP102*AQ102</f>
        <v>40206902.399999999</v>
      </c>
      <c r="AS102" s="227">
        <f t="shared" si="61"/>
        <v>45031730.688000001</v>
      </c>
      <c r="AT102" s="345">
        <v>22.577999999999999</v>
      </c>
      <c r="AU102" s="227">
        <v>1780800</v>
      </c>
      <c r="AV102" s="227">
        <f t="shared" ref="AV102:AV103" si="158">AT102*AU102</f>
        <v>40206902.399999999</v>
      </c>
      <c r="AW102" s="227">
        <f t="shared" si="63"/>
        <v>45031730.688000001</v>
      </c>
      <c r="AX102" s="345">
        <f t="shared" ref="AX102:AX103" si="159">AD102+AH102+AL102+AP102+AT102</f>
        <v>95.02300000000001</v>
      </c>
      <c r="AY102" s="194">
        <v>0</v>
      </c>
      <c r="AZ102" s="194">
        <f>AY102*1.12</f>
        <v>0</v>
      </c>
      <c r="BA102" s="40" t="s">
        <v>447</v>
      </c>
      <c r="BB102" s="42"/>
      <c r="BC102" s="42"/>
      <c r="BD102" s="42"/>
      <c r="BE102" s="42"/>
      <c r="BF102" s="30" t="s">
        <v>461</v>
      </c>
      <c r="BG102" s="42"/>
      <c r="BH102" s="42"/>
      <c r="BI102" s="42"/>
      <c r="BJ102" s="42"/>
      <c r="BK102" s="42"/>
      <c r="BL102" s="42"/>
      <c r="BM102" s="55" t="s">
        <v>603</v>
      </c>
    </row>
    <row r="103" spans="1:65" s="43" customFormat="1" ht="13.15" customHeight="1" x14ac:dyDescent="0.2">
      <c r="A103" s="30" t="s">
        <v>302</v>
      </c>
      <c r="B103" s="40" t="s">
        <v>442</v>
      </c>
      <c r="C103" s="40" t="s">
        <v>460</v>
      </c>
      <c r="D103" s="41" t="s">
        <v>646</v>
      </c>
      <c r="E103" s="42"/>
      <c r="F103" s="40"/>
      <c r="G103" s="30" t="s">
        <v>444</v>
      </c>
      <c r="H103" s="39">
        <v>210029387</v>
      </c>
      <c r="I103" s="42" t="s">
        <v>58</v>
      </c>
      <c r="J103" s="30" t="s">
        <v>59</v>
      </c>
      <c r="K103" s="42" t="s">
        <v>9</v>
      </c>
      <c r="L103" s="42" t="s">
        <v>638</v>
      </c>
      <c r="M103" s="42" t="s">
        <v>60</v>
      </c>
      <c r="N103" s="55" t="s">
        <v>210</v>
      </c>
      <c r="O103" s="55" t="s">
        <v>242</v>
      </c>
      <c r="P103" s="36" t="s">
        <v>445</v>
      </c>
      <c r="Q103" s="40" t="s">
        <v>522</v>
      </c>
      <c r="R103" s="42" t="s">
        <v>234</v>
      </c>
      <c r="S103" s="55" t="s">
        <v>232</v>
      </c>
      <c r="T103" s="30" t="s">
        <v>284</v>
      </c>
      <c r="U103" s="42" t="s">
        <v>11</v>
      </c>
      <c r="V103" s="55"/>
      <c r="W103" s="40" t="s">
        <v>446</v>
      </c>
      <c r="X103" s="55" t="s">
        <v>285</v>
      </c>
      <c r="Y103" s="190">
        <v>30</v>
      </c>
      <c r="Z103" s="190" t="s">
        <v>243</v>
      </c>
      <c r="AA103" s="190">
        <v>10</v>
      </c>
      <c r="AB103" s="30" t="s">
        <v>238</v>
      </c>
      <c r="AC103" s="28" t="s">
        <v>236</v>
      </c>
      <c r="AD103" s="345">
        <v>4.7110000000000003</v>
      </c>
      <c r="AE103" s="227">
        <v>1780800</v>
      </c>
      <c r="AF103" s="227">
        <f t="shared" si="152"/>
        <v>8389348.8000000007</v>
      </c>
      <c r="AG103" s="227">
        <f t="shared" si="153"/>
        <v>9396070.6560000014</v>
      </c>
      <c r="AH103" s="345">
        <v>22.577999999999999</v>
      </c>
      <c r="AI103" s="227">
        <v>1780800</v>
      </c>
      <c r="AJ103" s="227">
        <f t="shared" si="154"/>
        <v>40206902.399999999</v>
      </c>
      <c r="AK103" s="227">
        <f t="shared" si="70"/>
        <v>45031730.688000001</v>
      </c>
      <c r="AL103" s="345">
        <v>22.577999999999999</v>
      </c>
      <c r="AM103" s="227">
        <v>1780800</v>
      </c>
      <c r="AN103" s="227">
        <f t="shared" si="155"/>
        <v>40206902.399999999</v>
      </c>
      <c r="AO103" s="227">
        <f t="shared" si="156"/>
        <v>45031730.688000001</v>
      </c>
      <c r="AP103" s="345">
        <v>22.577999999999999</v>
      </c>
      <c r="AQ103" s="227">
        <v>1780800</v>
      </c>
      <c r="AR103" s="227">
        <f t="shared" si="157"/>
        <v>40206902.399999999</v>
      </c>
      <c r="AS103" s="227">
        <f t="shared" si="61"/>
        <v>45031730.688000001</v>
      </c>
      <c r="AT103" s="345">
        <v>22.577999999999999</v>
      </c>
      <c r="AU103" s="227">
        <v>1780800</v>
      </c>
      <c r="AV103" s="227">
        <f t="shared" si="158"/>
        <v>40206902.399999999</v>
      </c>
      <c r="AW103" s="227">
        <f t="shared" si="63"/>
        <v>45031730.688000001</v>
      </c>
      <c r="AX103" s="345">
        <f t="shared" si="159"/>
        <v>95.02300000000001</v>
      </c>
      <c r="AY103" s="195">
        <v>0</v>
      </c>
      <c r="AZ103" s="195">
        <v>0</v>
      </c>
      <c r="BA103" s="40" t="s">
        <v>447</v>
      </c>
      <c r="BB103" s="42"/>
      <c r="BC103" s="42"/>
      <c r="BD103" s="42"/>
      <c r="BE103" s="42"/>
      <c r="BF103" s="30" t="s">
        <v>461</v>
      </c>
      <c r="BG103" s="42"/>
      <c r="BH103" s="42"/>
      <c r="BI103" s="42"/>
      <c r="BJ103" s="42"/>
      <c r="BK103" s="42"/>
      <c r="BL103" s="42"/>
      <c r="BM103" s="55" t="s">
        <v>603</v>
      </c>
    </row>
    <row r="104" spans="1:65" s="57" customFormat="1" ht="14.25" customHeight="1" x14ac:dyDescent="0.25">
      <c r="A104" s="30" t="s">
        <v>302</v>
      </c>
      <c r="B104" s="25" t="s">
        <v>442</v>
      </c>
      <c r="C104" s="25" t="s">
        <v>460</v>
      </c>
      <c r="D104" s="350" t="s">
        <v>707</v>
      </c>
      <c r="E104" s="350"/>
      <c r="F104" s="25"/>
      <c r="G104" s="30" t="s">
        <v>444</v>
      </c>
      <c r="H104" s="36">
        <v>210029387</v>
      </c>
      <c r="I104" s="30" t="s">
        <v>58</v>
      </c>
      <c r="J104" s="30" t="s">
        <v>59</v>
      </c>
      <c r="K104" s="30" t="s">
        <v>9</v>
      </c>
      <c r="L104" s="30" t="s">
        <v>638</v>
      </c>
      <c r="M104" s="30" t="s">
        <v>60</v>
      </c>
      <c r="N104" s="26" t="s">
        <v>210</v>
      </c>
      <c r="O104" s="26" t="s">
        <v>242</v>
      </c>
      <c r="P104" s="36" t="s">
        <v>445</v>
      </c>
      <c r="Q104" s="75" t="s">
        <v>662</v>
      </c>
      <c r="R104" s="30" t="s">
        <v>234</v>
      </c>
      <c r="S104" s="26" t="s">
        <v>232</v>
      </c>
      <c r="T104" s="30" t="s">
        <v>284</v>
      </c>
      <c r="U104" s="30" t="s">
        <v>11</v>
      </c>
      <c r="V104" s="26"/>
      <c r="W104" s="25" t="s">
        <v>446</v>
      </c>
      <c r="X104" s="145" t="s">
        <v>251</v>
      </c>
      <c r="Y104" s="268">
        <v>30</v>
      </c>
      <c r="Z104" s="268" t="s">
        <v>243</v>
      </c>
      <c r="AA104" s="268">
        <v>10</v>
      </c>
      <c r="AB104" s="30" t="s">
        <v>238</v>
      </c>
      <c r="AC104" s="327" t="s">
        <v>236</v>
      </c>
      <c r="AD104" s="345">
        <v>4.7110000000000003</v>
      </c>
      <c r="AE104" s="227">
        <v>2000000</v>
      </c>
      <c r="AF104" s="227">
        <f t="shared" si="152"/>
        <v>9422000</v>
      </c>
      <c r="AG104" s="227">
        <f t="shared" si="153"/>
        <v>10552640.000000002</v>
      </c>
      <c r="AH104" s="345">
        <v>22.577999999999999</v>
      </c>
      <c r="AI104" s="227">
        <v>2000000</v>
      </c>
      <c r="AJ104" s="227">
        <f t="shared" si="154"/>
        <v>45156000</v>
      </c>
      <c r="AK104" s="227">
        <f t="shared" si="70"/>
        <v>50574720.000000007</v>
      </c>
      <c r="AL104" s="345">
        <v>12.36</v>
      </c>
      <c r="AM104" s="227">
        <v>2000000</v>
      </c>
      <c r="AN104" s="227">
        <f t="shared" si="155"/>
        <v>24720000</v>
      </c>
      <c r="AO104" s="227">
        <f t="shared" si="156"/>
        <v>27686400.000000004</v>
      </c>
      <c r="AP104" s="345"/>
      <c r="AQ104" s="227"/>
      <c r="AR104" s="227"/>
      <c r="AS104" s="227"/>
      <c r="AT104" s="345"/>
      <c r="AU104" s="227"/>
      <c r="AV104" s="227"/>
      <c r="AW104" s="227"/>
      <c r="AX104" s="345">
        <f t="shared" ref="AX104" si="160">AD104+AH104+AL104</f>
        <v>39.649000000000001</v>
      </c>
      <c r="AY104" s="156">
        <f t="shared" ref="AY104:AZ104" si="161">AN104+AJ104+AF104</f>
        <v>79298000</v>
      </c>
      <c r="AZ104" s="156">
        <f t="shared" si="161"/>
        <v>88813760.000000015</v>
      </c>
      <c r="BA104" s="40" t="s">
        <v>447</v>
      </c>
      <c r="BB104" s="42"/>
      <c r="BC104" s="42"/>
      <c r="BD104" s="42"/>
      <c r="BE104" s="42"/>
      <c r="BF104" s="30" t="s">
        <v>461</v>
      </c>
      <c r="BG104" s="42"/>
      <c r="BH104" s="42"/>
      <c r="BI104" s="42"/>
      <c r="BJ104" s="42"/>
      <c r="BK104" s="42"/>
      <c r="BL104" s="42"/>
      <c r="BM104" s="55" t="s">
        <v>756</v>
      </c>
    </row>
    <row r="105" spans="1:65" s="45" customFormat="1" ht="13.15" customHeight="1" x14ac:dyDescent="0.2">
      <c r="A105" s="92" t="s">
        <v>302</v>
      </c>
      <c r="B105" s="27" t="s">
        <v>442</v>
      </c>
      <c r="C105" s="27" t="s">
        <v>443</v>
      </c>
      <c r="D105" s="37" t="s">
        <v>15</v>
      </c>
      <c r="E105" s="38"/>
      <c r="F105" s="44"/>
      <c r="G105" s="201" t="s">
        <v>444</v>
      </c>
      <c r="H105" s="306">
        <v>210031418</v>
      </c>
      <c r="I105" s="201" t="s">
        <v>58</v>
      </c>
      <c r="J105" s="201" t="s">
        <v>59</v>
      </c>
      <c r="K105" s="201" t="s">
        <v>25</v>
      </c>
      <c r="L105" s="201"/>
      <c r="M105" s="201" t="s">
        <v>60</v>
      </c>
      <c r="N105" s="92" t="s">
        <v>210</v>
      </c>
      <c r="O105" s="92" t="s">
        <v>242</v>
      </c>
      <c r="P105" s="39" t="s">
        <v>445</v>
      </c>
      <c r="Q105" s="349" t="s">
        <v>264</v>
      </c>
      <c r="R105" s="201" t="s">
        <v>234</v>
      </c>
      <c r="S105" s="92" t="s">
        <v>232</v>
      </c>
      <c r="T105" s="201" t="s">
        <v>284</v>
      </c>
      <c r="U105" s="201" t="s">
        <v>11</v>
      </c>
      <c r="V105" s="92"/>
      <c r="W105" s="349" t="s">
        <v>446</v>
      </c>
      <c r="X105" s="92" t="s">
        <v>285</v>
      </c>
      <c r="Y105" s="268">
        <v>30</v>
      </c>
      <c r="Z105" s="268" t="s">
        <v>243</v>
      </c>
      <c r="AA105" s="268">
        <v>10</v>
      </c>
      <c r="AB105" s="201" t="s">
        <v>238</v>
      </c>
      <c r="AC105" s="28" t="s">
        <v>236</v>
      </c>
      <c r="AD105" s="340">
        <v>19.77</v>
      </c>
      <c r="AE105" s="195">
        <v>5000000</v>
      </c>
      <c r="AF105" s="195">
        <f t="shared" ref="AF105" si="162">AE105*AD105</f>
        <v>98850000</v>
      </c>
      <c r="AG105" s="195">
        <f t="shared" si="98"/>
        <v>110712000.00000001</v>
      </c>
      <c r="AH105" s="272">
        <v>46.15</v>
      </c>
      <c r="AI105" s="195">
        <v>5000000</v>
      </c>
      <c r="AJ105" s="195">
        <f t="shared" si="86"/>
        <v>230750000</v>
      </c>
      <c r="AK105" s="195">
        <f t="shared" si="70"/>
        <v>258440000.00000003</v>
      </c>
      <c r="AL105" s="272">
        <v>46.15</v>
      </c>
      <c r="AM105" s="195">
        <v>5000000</v>
      </c>
      <c r="AN105" s="195">
        <v>230750000</v>
      </c>
      <c r="AO105" s="195">
        <v>258440000</v>
      </c>
      <c r="AP105" s="272">
        <v>46.15</v>
      </c>
      <c r="AQ105" s="195">
        <v>5000000</v>
      </c>
      <c r="AR105" s="195">
        <f t="shared" si="65"/>
        <v>230750000</v>
      </c>
      <c r="AS105" s="195">
        <f t="shared" si="61"/>
        <v>258440000.00000003</v>
      </c>
      <c r="AT105" s="272">
        <v>46.15</v>
      </c>
      <c r="AU105" s="195">
        <v>5000000</v>
      </c>
      <c r="AV105" s="195">
        <f t="shared" si="66"/>
        <v>230750000</v>
      </c>
      <c r="AW105" s="195">
        <f t="shared" si="63"/>
        <v>258440000.00000003</v>
      </c>
      <c r="AX105" s="272">
        <f t="shared" si="64"/>
        <v>204.37</v>
      </c>
      <c r="AY105" s="195">
        <v>0</v>
      </c>
      <c r="AZ105" s="195">
        <v>0</v>
      </c>
      <c r="BA105" s="40" t="s">
        <v>447</v>
      </c>
      <c r="BB105" s="201"/>
      <c r="BC105" s="201"/>
      <c r="BD105" s="201"/>
      <c r="BE105" s="201"/>
      <c r="BF105" s="42" t="s">
        <v>462</v>
      </c>
      <c r="BG105" s="201"/>
      <c r="BH105" s="201"/>
      <c r="BI105" s="201"/>
      <c r="BJ105" s="201"/>
      <c r="BK105" s="201"/>
      <c r="BL105" s="201"/>
      <c r="BM105" s="92" t="s">
        <v>73</v>
      </c>
    </row>
    <row r="106" spans="1:65" s="47" customFormat="1" ht="13.15" customHeight="1" x14ac:dyDescent="0.25">
      <c r="A106" s="30" t="s">
        <v>302</v>
      </c>
      <c r="B106" s="40" t="s">
        <v>442</v>
      </c>
      <c r="C106" s="40" t="s">
        <v>443</v>
      </c>
      <c r="D106" s="41" t="s">
        <v>612</v>
      </c>
      <c r="E106" s="42"/>
      <c r="F106" s="46"/>
      <c r="G106" s="30" t="s">
        <v>444</v>
      </c>
      <c r="H106" s="39">
        <v>210031418</v>
      </c>
      <c r="I106" s="42" t="s">
        <v>58</v>
      </c>
      <c r="J106" s="30" t="s">
        <v>59</v>
      </c>
      <c r="K106" s="42" t="s">
        <v>25</v>
      </c>
      <c r="L106" s="42"/>
      <c r="M106" s="42" t="s">
        <v>60</v>
      </c>
      <c r="N106" s="55" t="s">
        <v>210</v>
      </c>
      <c r="O106" s="55" t="s">
        <v>242</v>
      </c>
      <c r="P106" s="36" t="s">
        <v>445</v>
      </c>
      <c r="Q106" s="40" t="s">
        <v>522</v>
      </c>
      <c r="R106" s="42" t="s">
        <v>234</v>
      </c>
      <c r="S106" s="55" t="s">
        <v>232</v>
      </c>
      <c r="T106" s="30" t="s">
        <v>284</v>
      </c>
      <c r="U106" s="42" t="s">
        <v>11</v>
      </c>
      <c r="V106" s="55"/>
      <c r="W106" s="40" t="s">
        <v>446</v>
      </c>
      <c r="X106" s="55" t="s">
        <v>285</v>
      </c>
      <c r="Y106" s="190">
        <v>30</v>
      </c>
      <c r="Z106" s="190" t="s">
        <v>243</v>
      </c>
      <c r="AA106" s="190">
        <v>10</v>
      </c>
      <c r="AB106" s="30" t="s">
        <v>238</v>
      </c>
      <c r="AC106" s="28" t="s">
        <v>236</v>
      </c>
      <c r="AD106" s="357">
        <v>16.510000000000005</v>
      </c>
      <c r="AE106" s="227">
        <v>5000000</v>
      </c>
      <c r="AF106" s="227">
        <f t="shared" ref="AF106:AF109" si="163">AD106*AE106</f>
        <v>82550000.00000003</v>
      </c>
      <c r="AG106" s="227">
        <f t="shared" si="98"/>
        <v>92456000.000000045</v>
      </c>
      <c r="AH106" s="345">
        <v>46.15</v>
      </c>
      <c r="AI106" s="227">
        <v>5000000</v>
      </c>
      <c r="AJ106" s="227">
        <f t="shared" ref="AJ106:AJ109" si="164">AH106*AI106</f>
        <v>230750000</v>
      </c>
      <c r="AK106" s="227">
        <f t="shared" si="70"/>
        <v>258440000.00000003</v>
      </c>
      <c r="AL106" s="345">
        <v>46.15</v>
      </c>
      <c r="AM106" s="227">
        <v>5000000</v>
      </c>
      <c r="AN106" s="227">
        <f t="shared" ref="AN106:AN109" si="165">AL106*AM106</f>
        <v>230750000</v>
      </c>
      <c r="AO106" s="227">
        <f t="shared" ref="AO106:AO109" si="166">AN106*1.12</f>
        <v>258440000.00000003</v>
      </c>
      <c r="AP106" s="345">
        <v>46.15</v>
      </c>
      <c r="AQ106" s="227">
        <v>5000000</v>
      </c>
      <c r="AR106" s="227">
        <f t="shared" ref="AR106:AR107" si="167">AP106*AQ106</f>
        <v>230750000</v>
      </c>
      <c r="AS106" s="227">
        <f t="shared" si="61"/>
        <v>258440000.00000003</v>
      </c>
      <c r="AT106" s="345">
        <v>46.15</v>
      </c>
      <c r="AU106" s="227">
        <v>5000000</v>
      </c>
      <c r="AV106" s="227">
        <f t="shared" ref="AV106:AV107" si="168">AT106*AU106</f>
        <v>230750000</v>
      </c>
      <c r="AW106" s="227">
        <f t="shared" si="63"/>
        <v>258440000.00000003</v>
      </c>
      <c r="AX106" s="345">
        <f t="shared" ref="AX106:AX107" si="169">AD106+AH106+AL106+AP106+AT106</f>
        <v>201.11</v>
      </c>
      <c r="AY106" s="194">
        <v>0</v>
      </c>
      <c r="AZ106" s="194">
        <f>AY106*1.12</f>
        <v>0</v>
      </c>
      <c r="BA106" s="40" t="s">
        <v>447</v>
      </c>
      <c r="BB106" s="42"/>
      <c r="BC106" s="42"/>
      <c r="BD106" s="42"/>
      <c r="BE106" s="42"/>
      <c r="BF106" s="30" t="s">
        <v>462</v>
      </c>
      <c r="BG106" s="42"/>
      <c r="BH106" s="42"/>
      <c r="BI106" s="42"/>
      <c r="BJ106" s="42"/>
      <c r="BK106" s="42"/>
      <c r="BL106" s="42"/>
      <c r="BM106" s="55" t="s">
        <v>603</v>
      </c>
    </row>
    <row r="107" spans="1:65" s="47" customFormat="1" ht="13.15" customHeight="1" x14ac:dyDescent="0.2">
      <c r="A107" s="30" t="s">
        <v>302</v>
      </c>
      <c r="B107" s="40" t="s">
        <v>442</v>
      </c>
      <c r="C107" s="40" t="s">
        <v>443</v>
      </c>
      <c r="D107" s="41" t="s">
        <v>647</v>
      </c>
      <c r="E107" s="42"/>
      <c r="F107" s="46"/>
      <c r="G107" s="30" t="s">
        <v>444</v>
      </c>
      <c r="H107" s="39">
        <v>210031418</v>
      </c>
      <c r="I107" s="42" t="s">
        <v>58</v>
      </c>
      <c r="J107" s="30" t="s">
        <v>59</v>
      </c>
      <c r="K107" s="42" t="s">
        <v>9</v>
      </c>
      <c r="L107" s="42" t="s">
        <v>638</v>
      </c>
      <c r="M107" s="42" t="s">
        <v>60</v>
      </c>
      <c r="N107" s="55" t="s">
        <v>210</v>
      </c>
      <c r="O107" s="55" t="s">
        <v>242</v>
      </c>
      <c r="P107" s="36" t="s">
        <v>445</v>
      </c>
      <c r="Q107" s="40" t="s">
        <v>522</v>
      </c>
      <c r="R107" s="42" t="s">
        <v>234</v>
      </c>
      <c r="S107" s="55" t="s">
        <v>232</v>
      </c>
      <c r="T107" s="30" t="s">
        <v>284</v>
      </c>
      <c r="U107" s="42" t="s">
        <v>11</v>
      </c>
      <c r="V107" s="55"/>
      <c r="W107" s="40" t="s">
        <v>446</v>
      </c>
      <c r="X107" s="55" t="s">
        <v>285</v>
      </c>
      <c r="Y107" s="190">
        <v>30</v>
      </c>
      <c r="Z107" s="190" t="s">
        <v>243</v>
      </c>
      <c r="AA107" s="190">
        <v>10</v>
      </c>
      <c r="AB107" s="30" t="s">
        <v>238</v>
      </c>
      <c r="AC107" s="28" t="s">
        <v>236</v>
      </c>
      <c r="AD107" s="357">
        <v>16.510000000000005</v>
      </c>
      <c r="AE107" s="227">
        <v>5000000</v>
      </c>
      <c r="AF107" s="227">
        <f t="shared" si="163"/>
        <v>82550000.00000003</v>
      </c>
      <c r="AG107" s="227">
        <f t="shared" si="98"/>
        <v>92456000.000000045</v>
      </c>
      <c r="AH107" s="345">
        <v>46.15</v>
      </c>
      <c r="AI107" s="227">
        <v>5000000</v>
      </c>
      <c r="AJ107" s="227">
        <f t="shared" si="164"/>
        <v>230750000</v>
      </c>
      <c r="AK107" s="227">
        <f t="shared" si="70"/>
        <v>258440000.00000003</v>
      </c>
      <c r="AL107" s="345">
        <v>46.15</v>
      </c>
      <c r="AM107" s="227">
        <v>5000000</v>
      </c>
      <c r="AN107" s="227">
        <f t="shared" si="165"/>
        <v>230750000</v>
      </c>
      <c r="AO107" s="227">
        <f t="shared" si="166"/>
        <v>258440000.00000003</v>
      </c>
      <c r="AP107" s="345">
        <v>46.15</v>
      </c>
      <c r="AQ107" s="227">
        <v>5000000</v>
      </c>
      <c r="AR107" s="227">
        <f t="shared" si="167"/>
        <v>230750000</v>
      </c>
      <c r="AS107" s="227">
        <f t="shared" si="61"/>
        <v>258440000.00000003</v>
      </c>
      <c r="AT107" s="345">
        <v>46.15</v>
      </c>
      <c r="AU107" s="227">
        <v>5000000</v>
      </c>
      <c r="AV107" s="227">
        <f t="shared" si="168"/>
        <v>230750000</v>
      </c>
      <c r="AW107" s="227">
        <f t="shared" si="63"/>
        <v>258440000.00000003</v>
      </c>
      <c r="AX107" s="345">
        <f t="shared" si="169"/>
        <v>201.11</v>
      </c>
      <c r="AY107" s="195">
        <v>0</v>
      </c>
      <c r="AZ107" s="195">
        <v>0</v>
      </c>
      <c r="BA107" s="40" t="s">
        <v>447</v>
      </c>
      <c r="BB107" s="42"/>
      <c r="BC107" s="42"/>
      <c r="BD107" s="42"/>
      <c r="BE107" s="42"/>
      <c r="BF107" s="30" t="s">
        <v>462</v>
      </c>
      <c r="BG107" s="42"/>
      <c r="BH107" s="42"/>
      <c r="BI107" s="42"/>
      <c r="BJ107" s="42"/>
      <c r="BK107" s="42"/>
      <c r="BL107" s="42"/>
      <c r="BM107" s="55" t="s">
        <v>603</v>
      </c>
    </row>
    <row r="108" spans="1:65" s="57" customFormat="1" ht="14.25" customHeight="1" x14ac:dyDescent="0.25">
      <c r="A108" s="30" t="s">
        <v>302</v>
      </c>
      <c r="B108" s="25" t="s">
        <v>442</v>
      </c>
      <c r="C108" s="25" t="s">
        <v>443</v>
      </c>
      <c r="D108" s="350" t="s">
        <v>708</v>
      </c>
      <c r="E108" s="350"/>
      <c r="F108" s="358"/>
      <c r="G108" s="30" t="s">
        <v>444</v>
      </c>
      <c r="H108" s="36">
        <v>210031418</v>
      </c>
      <c r="I108" s="30" t="s">
        <v>58</v>
      </c>
      <c r="J108" s="30" t="s">
        <v>59</v>
      </c>
      <c r="K108" s="30" t="s">
        <v>9</v>
      </c>
      <c r="L108" s="30" t="s">
        <v>638</v>
      </c>
      <c r="M108" s="30" t="s">
        <v>60</v>
      </c>
      <c r="N108" s="26" t="s">
        <v>210</v>
      </c>
      <c r="O108" s="26" t="s">
        <v>242</v>
      </c>
      <c r="P108" s="36" t="s">
        <v>445</v>
      </c>
      <c r="Q108" s="75" t="s">
        <v>662</v>
      </c>
      <c r="R108" s="30" t="s">
        <v>234</v>
      </c>
      <c r="S108" s="26" t="s">
        <v>232</v>
      </c>
      <c r="T108" s="30" t="s">
        <v>284</v>
      </c>
      <c r="U108" s="30" t="s">
        <v>11</v>
      </c>
      <c r="V108" s="26"/>
      <c r="W108" s="25" t="s">
        <v>446</v>
      </c>
      <c r="X108" s="145" t="s">
        <v>251</v>
      </c>
      <c r="Y108" s="268" t="s">
        <v>278</v>
      </c>
      <c r="Z108" s="268" t="s">
        <v>700</v>
      </c>
      <c r="AA108" s="268">
        <v>10</v>
      </c>
      <c r="AB108" s="30" t="s">
        <v>238</v>
      </c>
      <c r="AC108" s="327" t="s">
        <v>236</v>
      </c>
      <c r="AD108" s="357">
        <v>18.41</v>
      </c>
      <c r="AE108" s="227">
        <v>5000000</v>
      </c>
      <c r="AF108" s="227">
        <f t="shared" si="163"/>
        <v>92050000</v>
      </c>
      <c r="AG108" s="227">
        <f t="shared" si="98"/>
        <v>103096000.00000001</v>
      </c>
      <c r="AH108" s="345">
        <v>46.15</v>
      </c>
      <c r="AI108" s="227">
        <v>5000000</v>
      </c>
      <c r="AJ108" s="227">
        <f t="shared" si="164"/>
        <v>230750000</v>
      </c>
      <c r="AK108" s="227">
        <f t="shared" si="70"/>
        <v>258440000.00000003</v>
      </c>
      <c r="AL108" s="345">
        <v>21</v>
      </c>
      <c r="AM108" s="227">
        <v>5000000</v>
      </c>
      <c r="AN108" s="227">
        <f t="shared" si="165"/>
        <v>105000000</v>
      </c>
      <c r="AO108" s="227">
        <f t="shared" si="166"/>
        <v>117600000.00000001</v>
      </c>
      <c r="AP108" s="345"/>
      <c r="AQ108" s="227"/>
      <c r="AR108" s="227"/>
      <c r="AS108" s="227"/>
      <c r="AT108" s="345"/>
      <c r="AU108" s="227"/>
      <c r="AV108" s="227"/>
      <c r="AW108" s="227"/>
      <c r="AX108" s="345">
        <f t="shared" ref="AX108:AX109" si="170">AD108+AH108+AL108</f>
        <v>85.56</v>
      </c>
      <c r="AY108" s="156">
        <f t="shared" ref="AY108:AZ109" si="171">AN108+AJ108+AF108</f>
        <v>427800000</v>
      </c>
      <c r="AZ108" s="156">
        <f t="shared" si="171"/>
        <v>479136000.00000006</v>
      </c>
      <c r="BA108" s="40" t="s">
        <v>447</v>
      </c>
      <c r="BB108" s="42"/>
      <c r="BC108" s="42"/>
      <c r="BD108" s="42"/>
      <c r="BE108" s="42"/>
      <c r="BF108" s="30" t="s">
        <v>462</v>
      </c>
      <c r="BG108" s="42"/>
      <c r="BH108" s="42"/>
      <c r="BI108" s="42"/>
      <c r="BJ108" s="42"/>
      <c r="BK108" s="42"/>
      <c r="BL108" s="42"/>
      <c r="BM108" s="55" t="s">
        <v>759</v>
      </c>
    </row>
    <row r="109" spans="1:65" s="57" customFormat="1" ht="14.25" customHeight="1" x14ac:dyDescent="0.25">
      <c r="A109" s="30" t="s">
        <v>302</v>
      </c>
      <c r="B109" s="25" t="s">
        <v>442</v>
      </c>
      <c r="C109" s="25" t="s">
        <v>443</v>
      </c>
      <c r="D109" s="350" t="s">
        <v>709</v>
      </c>
      <c r="E109" s="350"/>
      <c r="F109" s="25"/>
      <c r="G109" s="30" t="s">
        <v>444</v>
      </c>
      <c r="H109" s="36">
        <v>210017795</v>
      </c>
      <c r="I109" s="30" t="s">
        <v>58</v>
      </c>
      <c r="J109" s="30" t="s">
        <v>59</v>
      </c>
      <c r="K109" s="30" t="s">
        <v>9</v>
      </c>
      <c r="L109" s="30" t="s">
        <v>638</v>
      </c>
      <c r="M109" s="30" t="s">
        <v>60</v>
      </c>
      <c r="N109" s="26" t="s">
        <v>210</v>
      </c>
      <c r="O109" s="26" t="s">
        <v>242</v>
      </c>
      <c r="P109" s="36" t="s">
        <v>445</v>
      </c>
      <c r="Q109" s="75" t="s">
        <v>662</v>
      </c>
      <c r="R109" s="30" t="s">
        <v>234</v>
      </c>
      <c r="S109" s="26" t="s">
        <v>232</v>
      </c>
      <c r="T109" s="30" t="s">
        <v>284</v>
      </c>
      <c r="U109" s="30" t="s">
        <v>11</v>
      </c>
      <c r="V109" s="26"/>
      <c r="W109" s="25" t="s">
        <v>446</v>
      </c>
      <c r="X109" s="145" t="s">
        <v>251</v>
      </c>
      <c r="Y109" s="268">
        <v>30</v>
      </c>
      <c r="Z109" s="268" t="s">
        <v>243</v>
      </c>
      <c r="AA109" s="268">
        <v>10</v>
      </c>
      <c r="AB109" s="30" t="s">
        <v>238</v>
      </c>
      <c r="AC109" s="327" t="s">
        <v>236</v>
      </c>
      <c r="AD109" s="357">
        <v>8.6300000000000008</v>
      </c>
      <c r="AE109" s="227">
        <v>2000000</v>
      </c>
      <c r="AF109" s="227">
        <f t="shared" si="163"/>
        <v>17260000</v>
      </c>
      <c r="AG109" s="227">
        <f t="shared" si="98"/>
        <v>19331200</v>
      </c>
      <c r="AH109" s="227">
        <v>16.8</v>
      </c>
      <c r="AI109" s="227">
        <v>2000000</v>
      </c>
      <c r="AJ109" s="227">
        <f t="shared" si="164"/>
        <v>33600000</v>
      </c>
      <c r="AK109" s="227">
        <f t="shared" si="70"/>
        <v>37632000</v>
      </c>
      <c r="AL109" s="227">
        <v>8.6</v>
      </c>
      <c r="AM109" s="227">
        <v>2000000</v>
      </c>
      <c r="AN109" s="227">
        <f t="shared" si="165"/>
        <v>17200000</v>
      </c>
      <c r="AO109" s="227">
        <f t="shared" si="166"/>
        <v>19264000</v>
      </c>
      <c r="AP109" s="227"/>
      <c r="AQ109" s="227"/>
      <c r="AR109" s="345"/>
      <c r="AS109" s="227"/>
      <c r="AT109" s="227"/>
      <c r="AU109" s="227"/>
      <c r="AV109" s="345"/>
      <c r="AW109" s="227"/>
      <c r="AX109" s="345">
        <f t="shared" si="170"/>
        <v>34.03</v>
      </c>
      <c r="AY109" s="156">
        <f t="shared" si="171"/>
        <v>68060000</v>
      </c>
      <c r="AZ109" s="156">
        <f t="shared" si="171"/>
        <v>76227200</v>
      </c>
      <c r="BA109" s="40" t="s">
        <v>447</v>
      </c>
      <c r="BB109" s="359"/>
      <c r="BC109" s="40"/>
      <c r="BD109" s="42"/>
      <c r="BE109" s="42"/>
      <c r="BF109" s="42"/>
      <c r="BG109" s="42"/>
      <c r="BH109" s="30"/>
      <c r="BI109" s="42"/>
      <c r="BJ109" s="42"/>
      <c r="BK109" s="42"/>
      <c r="BL109" s="42"/>
      <c r="BM109" s="42" t="s">
        <v>417</v>
      </c>
    </row>
    <row r="110" spans="1:65" ht="13.15" customHeight="1" x14ac:dyDescent="0.2">
      <c r="A110" s="14"/>
      <c r="B110" s="14"/>
      <c r="C110" s="14"/>
      <c r="D110" s="14"/>
      <c r="E110" s="14"/>
      <c r="F110" s="15" t="s">
        <v>247</v>
      </c>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8">
        <f>SUM(AY10:AY109)</f>
        <v>3313649394.9981103</v>
      </c>
      <c r="AZ110" s="18">
        <f>SUM(AZ10:AZ109)</f>
        <v>3711287322.4018831</v>
      </c>
      <c r="BA110" s="14"/>
      <c r="BB110" s="14"/>
      <c r="BC110" s="14"/>
      <c r="BD110" s="14"/>
      <c r="BE110" s="14"/>
      <c r="BF110" s="14"/>
      <c r="BG110" s="14"/>
      <c r="BH110" s="14"/>
      <c r="BI110" s="14"/>
      <c r="BJ110" s="14"/>
      <c r="BK110" s="14"/>
      <c r="BL110" s="14"/>
      <c r="BM110" s="14"/>
    </row>
    <row r="111" spans="1:65" ht="13.15" customHeight="1" x14ac:dyDescent="0.2">
      <c r="A111" s="14"/>
      <c r="B111" s="14"/>
      <c r="C111" s="14"/>
      <c r="D111" s="14"/>
      <c r="E111" s="14"/>
      <c r="F111" s="7" t="s">
        <v>69</v>
      </c>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4"/>
      <c r="BB111" s="14"/>
      <c r="BC111" s="14"/>
      <c r="BD111" s="14"/>
      <c r="BE111" s="14"/>
      <c r="BF111" s="14"/>
      <c r="BG111" s="14"/>
      <c r="BH111" s="14"/>
      <c r="BI111" s="14"/>
      <c r="BJ111" s="14"/>
      <c r="BK111" s="14"/>
      <c r="BL111" s="14"/>
      <c r="BM111" s="14"/>
    </row>
    <row r="112" spans="1:65" s="6" customFormat="1" ht="12" customHeight="1" x14ac:dyDescent="0.2">
      <c r="A112" s="58" t="s">
        <v>77</v>
      </c>
      <c r="B112" s="82" t="s">
        <v>426</v>
      </c>
      <c r="C112" s="92"/>
      <c r="D112" s="29" t="s">
        <v>70</v>
      </c>
      <c r="E112" s="201"/>
      <c r="F112" s="201" t="s">
        <v>84</v>
      </c>
      <c r="G112" s="50" t="s">
        <v>336</v>
      </c>
      <c r="H112" s="50"/>
      <c r="I112" s="50" t="s">
        <v>337</v>
      </c>
      <c r="J112" s="50" t="s">
        <v>337</v>
      </c>
      <c r="K112" s="58" t="s">
        <v>25</v>
      </c>
      <c r="L112" s="58"/>
      <c r="M112" s="50"/>
      <c r="N112" s="218">
        <v>70</v>
      </c>
      <c r="O112" s="58">
        <v>230000000</v>
      </c>
      <c r="P112" s="58" t="s">
        <v>233</v>
      </c>
      <c r="Q112" s="58" t="s">
        <v>272</v>
      </c>
      <c r="R112" s="58" t="s">
        <v>234</v>
      </c>
      <c r="S112" s="58">
        <v>230000000</v>
      </c>
      <c r="T112" s="50" t="s">
        <v>338</v>
      </c>
      <c r="U112" s="58"/>
      <c r="V112" s="58"/>
      <c r="W112" s="58" t="s">
        <v>264</v>
      </c>
      <c r="X112" s="40" t="s">
        <v>285</v>
      </c>
      <c r="Y112" s="218">
        <v>0</v>
      </c>
      <c r="Z112" s="218">
        <v>90</v>
      </c>
      <c r="AA112" s="218">
        <v>10</v>
      </c>
      <c r="AB112" s="58"/>
      <c r="AC112" s="58" t="s">
        <v>236</v>
      </c>
      <c r="AD112" s="212"/>
      <c r="AE112" s="219"/>
      <c r="AF112" s="230">
        <v>244018530</v>
      </c>
      <c r="AG112" s="316">
        <f t="shared" ref="AG112:AG130" si="172">AF112*1.12</f>
        <v>273300753.60000002</v>
      </c>
      <c r="AH112" s="212"/>
      <c r="AI112" s="219"/>
      <c r="AJ112" s="230">
        <v>275740940</v>
      </c>
      <c r="AK112" s="316">
        <f t="shared" ref="AK112:AK130" si="173">AJ112*1.12</f>
        <v>308829852.80000001</v>
      </c>
      <c r="AL112" s="212"/>
      <c r="AM112" s="219"/>
      <c r="AN112" s="221">
        <v>311587260</v>
      </c>
      <c r="AO112" s="316">
        <f t="shared" ref="AO112:AO122" si="174">AN112*1.12</f>
        <v>348977731.20000005</v>
      </c>
      <c r="AP112" s="212"/>
      <c r="AQ112" s="219"/>
      <c r="AR112" s="230">
        <v>352093600</v>
      </c>
      <c r="AS112" s="230">
        <f>AR112*1.12</f>
        <v>394344832.00000006</v>
      </c>
      <c r="AT112" s="222"/>
      <c r="AU112" s="219"/>
      <c r="AV112" s="230">
        <v>397865770</v>
      </c>
      <c r="AW112" s="316">
        <f>AV112*1.12</f>
        <v>445609662.40000004</v>
      </c>
      <c r="AX112" s="215"/>
      <c r="AY112" s="316">
        <f t="shared" ref="AY112:AY114" si="175">AF112+AJ112+AN112+AR112+AV112</f>
        <v>1581306100</v>
      </c>
      <c r="AZ112" s="316">
        <f t="shared" ref="AZ112:AZ114" si="176">AY112*1.12</f>
        <v>1771062832.0000002</v>
      </c>
      <c r="BA112" s="50" t="s">
        <v>245</v>
      </c>
      <c r="BB112" s="50" t="s">
        <v>339</v>
      </c>
      <c r="BC112" s="50" t="s">
        <v>340</v>
      </c>
      <c r="BD112" s="58"/>
      <c r="BE112" s="50"/>
      <c r="BF112" s="58"/>
      <c r="BG112" s="58"/>
      <c r="BH112" s="50"/>
      <c r="BI112" s="50"/>
      <c r="BJ112" s="87"/>
      <c r="BK112" s="87"/>
      <c r="BL112" s="87"/>
      <c r="BM112" s="87"/>
    </row>
    <row r="113" spans="1:233" s="6" customFormat="1" ht="12" customHeight="1" x14ac:dyDescent="0.2">
      <c r="A113" s="58" t="s">
        <v>77</v>
      </c>
      <c r="B113" s="82" t="s">
        <v>426</v>
      </c>
      <c r="C113" s="92"/>
      <c r="D113" s="29" t="s">
        <v>74</v>
      </c>
      <c r="E113" s="201"/>
      <c r="F113" s="201" t="s">
        <v>85</v>
      </c>
      <c r="G113" s="50" t="s">
        <v>336</v>
      </c>
      <c r="H113" s="50"/>
      <c r="I113" s="50" t="s">
        <v>337</v>
      </c>
      <c r="J113" s="50" t="s">
        <v>337</v>
      </c>
      <c r="K113" s="58" t="s">
        <v>25</v>
      </c>
      <c r="L113" s="58"/>
      <c r="M113" s="50"/>
      <c r="N113" s="218">
        <v>70</v>
      </c>
      <c r="O113" s="58">
        <v>230000000</v>
      </c>
      <c r="P113" s="58" t="s">
        <v>233</v>
      </c>
      <c r="Q113" s="58" t="s">
        <v>272</v>
      </c>
      <c r="R113" s="58" t="s">
        <v>234</v>
      </c>
      <c r="S113" s="58">
        <v>230000000</v>
      </c>
      <c r="T113" s="50" t="s">
        <v>338</v>
      </c>
      <c r="U113" s="58"/>
      <c r="V113" s="58"/>
      <c r="W113" s="58" t="s">
        <v>264</v>
      </c>
      <c r="X113" s="40" t="s">
        <v>285</v>
      </c>
      <c r="Y113" s="218">
        <v>0</v>
      </c>
      <c r="Z113" s="218">
        <v>90</v>
      </c>
      <c r="AA113" s="218">
        <v>10</v>
      </c>
      <c r="AB113" s="58"/>
      <c r="AC113" s="58" t="s">
        <v>236</v>
      </c>
      <c r="AD113" s="212"/>
      <c r="AE113" s="219"/>
      <c r="AF113" s="230">
        <v>110174999.998</v>
      </c>
      <c r="AG113" s="316">
        <f t="shared" si="172"/>
        <v>123395999.99776001</v>
      </c>
      <c r="AH113" s="212"/>
      <c r="AI113" s="219"/>
      <c r="AJ113" s="230">
        <v>124497749.99900001</v>
      </c>
      <c r="AK113" s="316">
        <f t="shared" si="173"/>
        <v>139437479.99888003</v>
      </c>
      <c r="AL113" s="212"/>
      <c r="AM113" s="219"/>
      <c r="AN113" s="221">
        <v>140682459.99990001</v>
      </c>
      <c r="AO113" s="316">
        <f t="shared" si="174"/>
        <v>157564355.19988802</v>
      </c>
      <c r="AP113" s="212"/>
      <c r="AQ113" s="219"/>
      <c r="AR113" s="221">
        <v>158971179.99980003</v>
      </c>
      <c r="AS113" s="230">
        <f>AR113*1.12</f>
        <v>178047721.59977606</v>
      </c>
      <c r="AT113" s="222"/>
      <c r="AU113" s="219"/>
      <c r="AV113" s="221">
        <v>179637430</v>
      </c>
      <c r="AW113" s="316">
        <f>AV113*1.12</f>
        <v>201193921.60000002</v>
      </c>
      <c r="AX113" s="215"/>
      <c r="AY113" s="316">
        <f t="shared" si="175"/>
        <v>713963819.99670005</v>
      </c>
      <c r="AZ113" s="316">
        <f t="shared" si="176"/>
        <v>799639478.39630413</v>
      </c>
      <c r="BA113" s="50" t="s">
        <v>245</v>
      </c>
      <c r="BB113" s="50" t="s">
        <v>341</v>
      </c>
      <c r="BC113" s="50" t="s">
        <v>342</v>
      </c>
      <c r="BD113" s="58"/>
      <c r="BE113" s="50"/>
      <c r="BF113" s="58"/>
      <c r="BG113" s="58"/>
      <c r="BH113" s="50"/>
      <c r="BI113" s="50"/>
      <c r="BJ113" s="87"/>
      <c r="BK113" s="87"/>
      <c r="BL113" s="87"/>
      <c r="BM113" s="87"/>
    </row>
    <row r="114" spans="1:233" s="6" customFormat="1" ht="12" customHeight="1" x14ac:dyDescent="0.2">
      <c r="A114" s="58" t="s">
        <v>77</v>
      </c>
      <c r="B114" s="82" t="s">
        <v>426</v>
      </c>
      <c r="C114" s="92"/>
      <c r="D114" s="29" t="s">
        <v>76</v>
      </c>
      <c r="E114" s="201"/>
      <c r="F114" s="201" t="s">
        <v>86</v>
      </c>
      <c r="G114" s="50" t="s">
        <v>343</v>
      </c>
      <c r="H114" s="50"/>
      <c r="I114" s="50" t="s">
        <v>344</v>
      </c>
      <c r="J114" s="50" t="s">
        <v>345</v>
      </c>
      <c r="K114" s="58" t="s">
        <v>25</v>
      </c>
      <c r="L114" s="58"/>
      <c r="M114" s="50"/>
      <c r="N114" s="218">
        <v>70</v>
      </c>
      <c r="O114" s="58">
        <v>230000000</v>
      </c>
      <c r="P114" s="58" t="s">
        <v>233</v>
      </c>
      <c r="Q114" s="58" t="s">
        <v>272</v>
      </c>
      <c r="R114" s="58" t="s">
        <v>234</v>
      </c>
      <c r="S114" s="58">
        <v>230000000</v>
      </c>
      <c r="T114" s="50" t="s">
        <v>338</v>
      </c>
      <c r="U114" s="58"/>
      <c r="V114" s="58"/>
      <c r="W114" s="58" t="s">
        <v>264</v>
      </c>
      <c r="X114" s="40" t="s">
        <v>285</v>
      </c>
      <c r="Y114" s="218">
        <v>0</v>
      </c>
      <c r="Z114" s="218">
        <v>90</v>
      </c>
      <c r="AA114" s="218">
        <v>10</v>
      </c>
      <c r="AB114" s="58"/>
      <c r="AC114" s="58" t="s">
        <v>236</v>
      </c>
      <c r="AD114" s="212"/>
      <c r="AE114" s="219"/>
      <c r="AF114" s="219">
        <v>67359240</v>
      </c>
      <c r="AG114" s="316">
        <f t="shared" si="172"/>
        <v>75442348.800000012</v>
      </c>
      <c r="AH114" s="212"/>
      <c r="AI114" s="219"/>
      <c r="AJ114" s="230">
        <v>81533659.760000005</v>
      </c>
      <c r="AK114" s="316">
        <f t="shared" si="173"/>
        <v>91317698.931200013</v>
      </c>
      <c r="AL114" s="212"/>
      <c r="AM114" s="219"/>
      <c r="AN114" s="221">
        <v>97767440.950000003</v>
      </c>
      <c r="AO114" s="316">
        <f t="shared" si="174"/>
        <v>109499533.86400001</v>
      </c>
      <c r="AP114" s="212"/>
      <c r="AQ114" s="219"/>
      <c r="AR114" s="221">
        <v>116336984.98</v>
      </c>
      <c r="AS114" s="230">
        <f>AR114*1.12</f>
        <v>130297423.17760001</v>
      </c>
      <c r="AT114" s="222"/>
      <c r="AU114" s="219"/>
      <c r="AV114" s="221">
        <v>137554965.19</v>
      </c>
      <c r="AW114" s="316">
        <f>AV114*1.12</f>
        <v>154061561.01280001</v>
      </c>
      <c r="AX114" s="215"/>
      <c r="AY114" s="316">
        <f t="shared" si="175"/>
        <v>500552290.88</v>
      </c>
      <c r="AZ114" s="316">
        <f t="shared" si="176"/>
        <v>560618565.78560007</v>
      </c>
      <c r="BA114" s="58" t="s">
        <v>245</v>
      </c>
      <c r="BB114" s="50" t="s">
        <v>346</v>
      </c>
      <c r="BC114" s="50" t="s">
        <v>347</v>
      </c>
      <c r="BD114" s="58"/>
      <c r="BE114" s="50"/>
      <c r="BF114" s="58"/>
      <c r="BG114" s="58"/>
      <c r="BH114" s="50"/>
      <c r="BI114" s="50"/>
      <c r="BJ114" s="87"/>
      <c r="BK114" s="87"/>
      <c r="BL114" s="87"/>
      <c r="BM114" s="87"/>
    </row>
    <row r="115" spans="1:233" ht="28.5" customHeight="1" x14ac:dyDescent="0.25">
      <c r="A115" s="27" t="s">
        <v>241</v>
      </c>
      <c r="B115" s="27" t="s">
        <v>442</v>
      </c>
      <c r="C115" s="27"/>
      <c r="D115" s="37" t="s">
        <v>83</v>
      </c>
      <c r="E115" s="38"/>
      <c r="F115" s="27"/>
      <c r="G115" s="48" t="s">
        <v>464</v>
      </c>
      <c r="H115" s="27"/>
      <c r="I115" s="360" t="s">
        <v>465</v>
      </c>
      <c r="J115" s="360" t="s">
        <v>466</v>
      </c>
      <c r="K115" s="257" t="s">
        <v>25</v>
      </c>
      <c r="L115" s="58"/>
      <c r="M115" s="58"/>
      <c r="N115" s="218">
        <v>100</v>
      </c>
      <c r="O115" s="58" t="s">
        <v>232</v>
      </c>
      <c r="P115" s="49" t="s">
        <v>233</v>
      </c>
      <c r="Q115" s="349" t="s">
        <v>264</v>
      </c>
      <c r="R115" s="349" t="s">
        <v>234</v>
      </c>
      <c r="S115" s="349" t="s">
        <v>232</v>
      </c>
      <c r="T115" s="50" t="s">
        <v>75</v>
      </c>
      <c r="U115" s="58"/>
      <c r="V115" s="58" t="s">
        <v>251</v>
      </c>
      <c r="W115" s="58"/>
      <c r="X115" s="58"/>
      <c r="Y115" s="157">
        <v>0</v>
      </c>
      <c r="Z115" s="279">
        <v>90</v>
      </c>
      <c r="AA115" s="157">
        <v>10</v>
      </c>
      <c r="AB115" s="58"/>
      <c r="AC115" s="28" t="s">
        <v>236</v>
      </c>
      <c r="AD115" s="218">
        <v>1</v>
      </c>
      <c r="AE115" s="317">
        <v>30000000</v>
      </c>
      <c r="AF115" s="317">
        <v>30000000</v>
      </c>
      <c r="AG115" s="317">
        <f t="shared" si="172"/>
        <v>33600000</v>
      </c>
      <c r="AH115" s="218">
        <v>1</v>
      </c>
      <c r="AI115" s="221">
        <v>15000000</v>
      </c>
      <c r="AJ115" s="221">
        <v>15000000</v>
      </c>
      <c r="AK115" s="317">
        <f t="shared" si="173"/>
        <v>16800000</v>
      </c>
      <c r="AL115" s="218">
        <v>1</v>
      </c>
      <c r="AM115" s="221">
        <v>15000000</v>
      </c>
      <c r="AN115" s="317">
        <f t="shared" ref="AN115:AN122" si="177">AM115*AL115</f>
        <v>15000000</v>
      </c>
      <c r="AO115" s="317">
        <f t="shared" si="174"/>
        <v>16800000</v>
      </c>
      <c r="AP115" s="222"/>
      <c r="AQ115" s="221"/>
      <c r="AR115" s="221"/>
      <c r="AS115" s="221"/>
      <c r="AT115" s="222"/>
      <c r="AU115" s="221"/>
      <c r="AV115" s="221"/>
      <c r="AW115" s="221"/>
      <c r="AX115" s="218">
        <f>AL115+AH115+AD115</f>
        <v>3</v>
      </c>
      <c r="AY115" s="194">
        <v>0</v>
      </c>
      <c r="AZ115" s="194">
        <f>AY115*1.12</f>
        <v>0</v>
      </c>
      <c r="BA115" s="40" t="s">
        <v>245</v>
      </c>
      <c r="BB115" s="51" t="s">
        <v>467</v>
      </c>
      <c r="BC115" s="51" t="s">
        <v>468</v>
      </c>
      <c r="BD115" s="50"/>
      <c r="BE115" s="50"/>
      <c r="BF115" s="50"/>
      <c r="BG115" s="50"/>
      <c r="BH115" s="50"/>
      <c r="BI115" s="40"/>
      <c r="BJ115" s="40"/>
      <c r="BK115" s="40"/>
      <c r="BL115" s="40"/>
      <c r="BM115" s="40"/>
    </row>
    <row r="116" spans="1:233" s="1" customFormat="1" ht="13.15" customHeight="1" x14ac:dyDescent="0.2">
      <c r="A116" s="61" t="s">
        <v>241</v>
      </c>
      <c r="B116" s="61"/>
      <c r="C116" s="61"/>
      <c r="D116" s="37" t="s">
        <v>654</v>
      </c>
      <c r="E116" s="61"/>
      <c r="F116" s="61"/>
      <c r="G116" s="48" t="s">
        <v>464</v>
      </c>
      <c r="H116" s="360"/>
      <c r="I116" s="360" t="s">
        <v>465</v>
      </c>
      <c r="J116" s="360" t="s">
        <v>466</v>
      </c>
      <c r="K116" s="133" t="s">
        <v>25</v>
      </c>
      <c r="L116" s="58"/>
      <c r="M116" s="58"/>
      <c r="N116" s="218">
        <v>100</v>
      </c>
      <c r="O116" s="58" t="s">
        <v>232</v>
      </c>
      <c r="P116" s="55" t="s">
        <v>233</v>
      </c>
      <c r="Q116" s="40" t="s">
        <v>522</v>
      </c>
      <c r="R116" s="40" t="s">
        <v>234</v>
      </c>
      <c r="S116" s="40" t="s">
        <v>232</v>
      </c>
      <c r="T116" s="50" t="s">
        <v>75</v>
      </c>
      <c r="U116" s="58"/>
      <c r="V116" s="58" t="s">
        <v>251</v>
      </c>
      <c r="W116" s="58"/>
      <c r="X116" s="58"/>
      <c r="Y116" s="157">
        <v>0</v>
      </c>
      <c r="Z116" s="279">
        <v>90</v>
      </c>
      <c r="AA116" s="157">
        <v>10</v>
      </c>
      <c r="AB116" s="58"/>
      <c r="AC116" s="40" t="s">
        <v>655</v>
      </c>
      <c r="AD116" s="218">
        <v>1</v>
      </c>
      <c r="AE116" s="156">
        <v>24000000</v>
      </c>
      <c r="AF116" s="156">
        <v>24000000</v>
      </c>
      <c r="AG116" s="156">
        <f t="shared" si="172"/>
        <v>26880000.000000004</v>
      </c>
      <c r="AH116" s="218">
        <v>1</v>
      </c>
      <c r="AI116" s="156">
        <v>24000000</v>
      </c>
      <c r="AJ116" s="156">
        <v>24000000</v>
      </c>
      <c r="AK116" s="156">
        <f t="shared" si="173"/>
        <v>26880000.000000004</v>
      </c>
      <c r="AL116" s="218">
        <v>1</v>
      </c>
      <c r="AM116" s="156">
        <v>24000000</v>
      </c>
      <c r="AN116" s="156">
        <f t="shared" si="177"/>
        <v>24000000</v>
      </c>
      <c r="AO116" s="156">
        <f t="shared" si="174"/>
        <v>26880000.000000004</v>
      </c>
      <c r="AP116" s="222"/>
      <c r="AQ116" s="221"/>
      <c r="AR116" s="221"/>
      <c r="AS116" s="221"/>
      <c r="AT116" s="222"/>
      <c r="AU116" s="221"/>
      <c r="AV116" s="221"/>
      <c r="AW116" s="221"/>
      <c r="AX116" s="218">
        <f>AL116+AH116+AD116</f>
        <v>3</v>
      </c>
      <c r="AY116" s="230">
        <f>AN116+AJ116+AF116</f>
        <v>72000000</v>
      </c>
      <c r="AZ116" s="230">
        <f>AO116+AK116+AG116</f>
        <v>80640000.000000015</v>
      </c>
      <c r="BA116" s="55" t="s">
        <v>245</v>
      </c>
      <c r="BB116" s="51" t="s">
        <v>467</v>
      </c>
      <c r="BC116" s="51" t="s">
        <v>468</v>
      </c>
      <c r="BD116" s="50"/>
      <c r="BE116" s="50"/>
      <c r="BF116" s="50"/>
      <c r="BG116" s="50"/>
      <c r="BH116" s="50"/>
      <c r="BI116" s="40"/>
      <c r="BJ116" s="40"/>
      <c r="BK116" s="40"/>
      <c r="BL116" s="40"/>
      <c r="BM116" s="55" t="s">
        <v>656</v>
      </c>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row>
    <row r="117" spans="1:233" ht="28.5" customHeight="1" x14ac:dyDescent="0.25">
      <c r="A117" s="27" t="s">
        <v>241</v>
      </c>
      <c r="B117" s="27" t="s">
        <v>442</v>
      </c>
      <c r="C117" s="27"/>
      <c r="D117" s="37" t="s">
        <v>82</v>
      </c>
      <c r="E117" s="38"/>
      <c r="F117" s="27"/>
      <c r="G117" s="48" t="s">
        <v>464</v>
      </c>
      <c r="H117" s="27"/>
      <c r="I117" s="360" t="s">
        <v>465</v>
      </c>
      <c r="J117" s="360" t="s">
        <v>466</v>
      </c>
      <c r="K117" s="257" t="s">
        <v>25</v>
      </c>
      <c r="L117" s="61"/>
      <c r="M117" s="61"/>
      <c r="N117" s="218">
        <v>100</v>
      </c>
      <c r="O117" s="58" t="s">
        <v>232</v>
      </c>
      <c r="P117" s="49" t="s">
        <v>233</v>
      </c>
      <c r="Q117" s="349" t="s">
        <v>264</v>
      </c>
      <c r="R117" s="349" t="s">
        <v>234</v>
      </c>
      <c r="S117" s="349" t="s">
        <v>232</v>
      </c>
      <c r="T117" s="26" t="s">
        <v>469</v>
      </c>
      <c r="U117" s="61"/>
      <c r="V117" s="58" t="s">
        <v>251</v>
      </c>
      <c r="W117" s="61"/>
      <c r="X117" s="61"/>
      <c r="Y117" s="157">
        <v>0</v>
      </c>
      <c r="Z117" s="279">
        <v>90</v>
      </c>
      <c r="AA117" s="157">
        <v>10</v>
      </c>
      <c r="AB117" s="61"/>
      <c r="AC117" s="28" t="s">
        <v>236</v>
      </c>
      <c r="AD117" s="61">
        <v>1</v>
      </c>
      <c r="AE117" s="317">
        <v>30000000</v>
      </c>
      <c r="AF117" s="317">
        <v>30000000</v>
      </c>
      <c r="AG117" s="317">
        <f t="shared" si="172"/>
        <v>33600000</v>
      </c>
      <c r="AH117" s="61">
        <v>1</v>
      </c>
      <c r="AI117" s="221">
        <v>15000000</v>
      </c>
      <c r="AJ117" s="221">
        <v>15000000</v>
      </c>
      <c r="AK117" s="317">
        <f t="shared" si="173"/>
        <v>16800000</v>
      </c>
      <c r="AL117" s="61">
        <v>1</v>
      </c>
      <c r="AM117" s="221">
        <v>15000000</v>
      </c>
      <c r="AN117" s="317">
        <f t="shared" si="177"/>
        <v>15000000</v>
      </c>
      <c r="AO117" s="317">
        <f t="shared" si="174"/>
        <v>16800000</v>
      </c>
      <c r="AP117" s="61"/>
      <c r="AQ117" s="61"/>
      <c r="AR117" s="61"/>
      <c r="AS117" s="61"/>
      <c r="AT117" s="61"/>
      <c r="AU117" s="61"/>
      <c r="AV117" s="61"/>
      <c r="AW117" s="61"/>
      <c r="AX117" s="218">
        <f t="shared" ref="AX117:AX122" si="178">AL117+AH117+AD117</f>
        <v>3</v>
      </c>
      <c r="AY117" s="194">
        <v>0</v>
      </c>
      <c r="AZ117" s="194">
        <f>AY117*1.12</f>
        <v>0</v>
      </c>
      <c r="BA117" s="40" t="s">
        <v>245</v>
      </c>
      <c r="BB117" s="61" t="s">
        <v>470</v>
      </c>
      <c r="BC117" s="361" t="s">
        <v>471</v>
      </c>
      <c r="BD117" s="61"/>
      <c r="BE117" s="61"/>
      <c r="BF117" s="61"/>
      <c r="BG117" s="61"/>
      <c r="BH117" s="61"/>
      <c r="BI117" s="40"/>
      <c r="BJ117" s="40"/>
      <c r="BK117" s="40"/>
      <c r="BL117" s="40"/>
      <c r="BM117" s="40"/>
    </row>
    <row r="118" spans="1:233" s="1" customFormat="1" ht="13.15" customHeight="1" x14ac:dyDescent="0.2">
      <c r="A118" s="61" t="s">
        <v>241</v>
      </c>
      <c r="B118" s="61"/>
      <c r="C118" s="61"/>
      <c r="D118" s="37" t="s">
        <v>657</v>
      </c>
      <c r="E118" s="61"/>
      <c r="F118" s="61"/>
      <c r="G118" s="48" t="s">
        <v>464</v>
      </c>
      <c r="H118" s="360"/>
      <c r="I118" s="360" t="s">
        <v>465</v>
      </c>
      <c r="J118" s="360" t="s">
        <v>466</v>
      </c>
      <c r="K118" s="133" t="s">
        <v>25</v>
      </c>
      <c r="L118" s="61"/>
      <c r="M118" s="61"/>
      <c r="N118" s="218">
        <v>100</v>
      </c>
      <c r="O118" s="58" t="s">
        <v>232</v>
      </c>
      <c r="P118" s="55" t="s">
        <v>233</v>
      </c>
      <c r="Q118" s="40" t="s">
        <v>522</v>
      </c>
      <c r="R118" s="40" t="s">
        <v>234</v>
      </c>
      <c r="S118" s="40" t="s">
        <v>232</v>
      </c>
      <c r="T118" s="26" t="s">
        <v>469</v>
      </c>
      <c r="U118" s="61"/>
      <c r="V118" s="58" t="s">
        <v>251</v>
      </c>
      <c r="W118" s="61"/>
      <c r="X118" s="61"/>
      <c r="Y118" s="157">
        <v>0</v>
      </c>
      <c r="Z118" s="279">
        <v>90</v>
      </c>
      <c r="AA118" s="157">
        <v>10</v>
      </c>
      <c r="AB118" s="61"/>
      <c r="AC118" s="40" t="s">
        <v>655</v>
      </c>
      <c r="AD118" s="48">
        <v>1</v>
      </c>
      <c r="AE118" s="156">
        <v>24000000</v>
      </c>
      <c r="AF118" s="156">
        <v>24000000</v>
      </c>
      <c r="AG118" s="156">
        <f t="shared" si="172"/>
        <v>26880000.000000004</v>
      </c>
      <c r="AH118" s="48">
        <v>1</v>
      </c>
      <c r="AI118" s="156">
        <v>24000000</v>
      </c>
      <c r="AJ118" s="156">
        <v>24000000</v>
      </c>
      <c r="AK118" s="156">
        <f t="shared" si="173"/>
        <v>26880000.000000004</v>
      </c>
      <c r="AL118" s="48">
        <v>1</v>
      </c>
      <c r="AM118" s="156">
        <v>24000000</v>
      </c>
      <c r="AN118" s="156">
        <f t="shared" si="177"/>
        <v>24000000</v>
      </c>
      <c r="AO118" s="156">
        <f t="shared" si="174"/>
        <v>26880000.000000004</v>
      </c>
      <c r="AP118" s="61"/>
      <c r="AQ118" s="61"/>
      <c r="AR118" s="61"/>
      <c r="AS118" s="61"/>
      <c r="AT118" s="61"/>
      <c r="AU118" s="61"/>
      <c r="AV118" s="61"/>
      <c r="AW118" s="61"/>
      <c r="AX118" s="218">
        <f t="shared" si="178"/>
        <v>3</v>
      </c>
      <c r="AY118" s="230">
        <f t="shared" ref="AY118:AZ122" si="179">AN118+AJ118+AF118</f>
        <v>72000000</v>
      </c>
      <c r="AZ118" s="230">
        <f t="shared" si="179"/>
        <v>80640000.000000015</v>
      </c>
      <c r="BA118" s="55" t="s">
        <v>245</v>
      </c>
      <c r="BB118" s="361" t="s">
        <v>470</v>
      </c>
      <c r="BC118" s="361" t="s">
        <v>471</v>
      </c>
      <c r="BD118" s="61"/>
      <c r="BE118" s="61"/>
      <c r="BF118" s="61"/>
      <c r="BG118" s="61"/>
      <c r="BH118" s="61"/>
      <c r="BI118" s="40"/>
      <c r="BJ118" s="40"/>
      <c r="BK118" s="40"/>
      <c r="BL118" s="40"/>
      <c r="BM118" s="55" t="s">
        <v>656</v>
      </c>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row>
    <row r="119" spans="1:233" ht="28.5" customHeight="1" x14ac:dyDescent="0.25">
      <c r="A119" s="27" t="s">
        <v>241</v>
      </c>
      <c r="B119" s="27" t="s">
        <v>442</v>
      </c>
      <c r="C119" s="27"/>
      <c r="D119" s="37" t="s">
        <v>81</v>
      </c>
      <c r="E119" s="38"/>
      <c r="F119" s="27"/>
      <c r="G119" s="48" t="s">
        <v>464</v>
      </c>
      <c r="H119" s="27"/>
      <c r="I119" s="360" t="s">
        <v>465</v>
      </c>
      <c r="J119" s="360" t="s">
        <v>466</v>
      </c>
      <c r="K119" s="257" t="s">
        <v>25</v>
      </c>
      <c r="L119" s="61"/>
      <c r="M119" s="61"/>
      <c r="N119" s="218">
        <v>100</v>
      </c>
      <c r="O119" s="58" t="s">
        <v>232</v>
      </c>
      <c r="P119" s="49" t="s">
        <v>233</v>
      </c>
      <c r="Q119" s="349" t="s">
        <v>264</v>
      </c>
      <c r="R119" s="349" t="s">
        <v>234</v>
      </c>
      <c r="S119" s="349" t="s">
        <v>232</v>
      </c>
      <c r="T119" s="26" t="s">
        <v>140</v>
      </c>
      <c r="U119" s="61"/>
      <c r="V119" s="58" t="s">
        <v>251</v>
      </c>
      <c r="W119" s="61"/>
      <c r="X119" s="61"/>
      <c r="Y119" s="157">
        <v>0</v>
      </c>
      <c r="Z119" s="279">
        <v>90</v>
      </c>
      <c r="AA119" s="157">
        <v>10</v>
      </c>
      <c r="AB119" s="61"/>
      <c r="AC119" s="28" t="s">
        <v>236</v>
      </c>
      <c r="AD119" s="61">
        <v>1</v>
      </c>
      <c r="AE119" s="317">
        <v>15000000</v>
      </c>
      <c r="AF119" s="317">
        <v>15000000</v>
      </c>
      <c r="AG119" s="317">
        <f t="shared" si="172"/>
        <v>16800000</v>
      </c>
      <c r="AH119" s="61">
        <v>1</v>
      </c>
      <c r="AI119" s="221">
        <v>15000000</v>
      </c>
      <c r="AJ119" s="221">
        <v>15000000</v>
      </c>
      <c r="AK119" s="317">
        <f t="shared" si="173"/>
        <v>16800000</v>
      </c>
      <c r="AL119" s="61">
        <v>1</v>
      </c>
      <c r="AM119" s="221">
        <v>15000000</v>
      </c>
      <c r="AN119" s="317">
        <f t="shared" si="177"/>
        <v>15000000</v>
      </c>
      <c r="AO119" s="317">
        <f t="shared" si="174"/>
        <v>16800000</v>
      </c>
      <c r="AP119" s="61"/>
      <c r="AQ119" s="61"/>
      <c r="AR119" s="61"/>
      <c r="AS119" s="61"/>
      <c r="AT119" s="61"/>
      <c r="AU119" s="61"/>
      <c r="AV119" s="61"/>
      <c r="AW119" s="61"/>
      <c r="AX119" s="218">
        <f t="shared" si="178"/>
        <v>3</v>
      </c>
      <c r="AY119" s="194">
        <v>0</v>
      </c>
      <c r="AZ119" s="194">
        <f>AY119*1.12</f>
        <v>0</v>
      </c>
      <c r="BA119" s="40" t="s">
        <v>245</v>
      </c>
      <c r="BB119" s="61" t="s">
        <v>472</v>
      </c>
      <c r="BC119" s="361" t="s">
        <v>473</v>
      </c>
      <c r="BD119" s="61"/>
      <c r="BE119" s="61"/>
      <c r="BF119" s="61"/>
      <c r="BG119" s="61"/>
      <c r="BH119" s="61"/>
      <c r="BI119" s="40"/>
      <c r="BJ119" s="40"/>
      <c r="BK119" s="40"/>
      <c r="BL119" s="40"/>
      <c r="BM119" s="40"/>
    </row>
    <row r="120" spans="1:233" s="1" customFormat="1" ht="13.15" customHeight="1" x14ac:dyDescent="0.2">
      <c r="A120" s="61" t="s">
        <v>241</v>
      </c>
      <c r="B120" s="61"/>
      <c r="C120" s="61"/>
      <c r="D120" s="37" t="s">
        <v>658</v>
      </c>
      <c r="E120" s="61"/>
      <c r="F120" s="61"/>
      <c r="G120" s="48" t="s">
        <v>464</v>
      </c>
      <c r="H120" s="360"/>
      <c r="I120" s="360" t="s">
        <v>465</v>
      </c>
      <c r="J120" s="360" t="s">
        <v>466</v>
      </c>
      <c r="K120" s="133" t="s">
        <v>25</v>
      </c>
      <c r="L120" s="61"/>
      <c r="M120" s="61"/>
      <c r="N120" s="218">
        <v>100</v>
      </c>
      <c r="O120" s="58" t="s">
        <v>232</v>
      </c>
      <c r="P120" s="55" t="s">
        <v>233</v>
      </c>
      <c r="Q120" s="40" t="s">
        <v>522</v>
      </c>
      <c r="R120" s="40" t="s">
        <v>234</v>
      </c>
      <c r="S120" s="40" t="s">
        <v>232</v>
      </c>
      <c r="T120" s="26" t="s">
        <v>140</v>
      </c>
      <c r="U120" s="61"/>
      <c r="V120" s="58" t="s">
        <v>251</v>
      </c>
      <c r="W120" s="61"/>
      <c r="X120" s="61"/>
      <c r="Y120" s="157">
        <v>0</v>
      </c>
      <c r="Z120" s="279">
        <v>90</v>
      </c>
      <c r="AA120" s="157">
        <v>10</v>
      </c>
      <c r="AB120" s="61"/>
      <c r="AC120" s="40" t="s">
        <v>655</v>
      </c>
      <c r="AD120" s="48">
        <v>1</v>
      </c>
      <c r="AE120" s="156">
        <v>24000000</v>
      </c>
      <c r="AF120" s="156">
        <v>24000000</v>
      </c>
      <c r="AG120" s="156">
        <f t="shared" si="172"/>
        <v>26880000.000000004</v>
      </c>
      <c r="AH120" s="48">
        <v>1</v>
      </c>
      <c r="AI120" s="156">
        <v>24000000</v>
      </c>
      <c r="AJ120" s="156">
        <v>24000000</v>
      </c>
      <c r="AK120" s="156">
        <f t="shared" si="173"/>
        <v>26880000.000000004</v>
      </c>
      <c r="AL120" s="48">
        <v>1</v>
      </c>
      <c r="AM120" s="156">
        <v>24000000</v>
      </c>
      <c r="AN120" s="156">
        <f t="shared" si="177"/>
        <v>24000000</v>
      </c>
      <c r="AO120" s="156">
        <f t="shared" si="174"/>
        <v>26880000.000000004</v>
      </c>
      <c r="AP120" s="61"/>
      <c r="AQ120" s="61"/>
      <c r="AR120" s="61"/>
      <c r="AS120" s="61"/>
      <c r="AT120" s="61"/>
      <c r="AU120" s="61"/>
      <c r="AV120" s="61"/>
      <c r="AW120" s="61"/>
      <c r="AX120" s="218">
        <f t="shared" si="178"/>
        <v>3</v>
      </c>
      <c r="AY120" s="230">
        <f t="shared" si="179"/>
        <v>72000000</v>
      </c>
      <c r="AZ120" s="230">
        <f t="shared" si="179"/>
        <v>80640000.000000015</v>
      </c>
      <c r="BA120" s="55" t="s">
        <v>245</v>
      </c>
      <c r="BB120" s="361" t="s">
        <v>472</v>
      </c>
      <c r="BC120" s="361" t="s">
        <v>473</v>
      </c>
      <c r="BD120" s="61"/>
      <c r="BE120" s="61"/>
      <c r="BF120" s="61"/>
      <c r="BG120" s="61"/>
      <c r="BH120" s="61"/>
      <c r="BI120" s="40"/>
      <c r="BJ120" s="40"/>
      <c r="BK120" s="40"/>
      <c r="BL120" s="40"/>
      <c r="BM120" s="55" t="s">
        <v>656</v>
      </c>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row>
    <row r="121" spans="1:233" ht="28.5" customHeight="1" x14ac:dyDescent="0.25">
      <c r="A121" s="27" t="s">
        <v>241</v>
      </c>
      <c r="B121" s="27" t="s">
        <v>442</v>
      </c>
      <c r="C121" s="27"/>
      <c r="D121" s="37" t="s">
        <v>80</v>
      </c>
      <c r="E121" s="38"/>
      <c r="F121" s="27"/>
      <c r="G121" s="48" t="s">
        <v>464</v>
      </c>
      <c r="H121" s="27"/>
      <c r="I121" s="360" t="s">
        <v>465</v>
      </c>
      <c r="J121" s="360" t="s">
        <v>466</v>
      </c>
      <c r="K121" s="257" t="s">
        <v>25</v>
      </c>
      <c r="L121" s="61"/>
      <c r="M121" s="61"/>
      <c r="N121" s="218">
        <v>100</v>
      </c>
      <c r="O121" s="58" t="s">
        <v>232</v>
      </c>
      <c r="P121" s="49" t="s">
        <v>233</v>
      </c>
      <c r="Q121" s="349" t="s">
        <v>264</v>
      </c>
      <c r="R121" s="349" t="s">
        <v>234</v>
      </c>
      <c r="S121" s="349" t="s">
        <v>232</v>
      </c>
      <c r="T121" s="26" t="s">
        <v>474</v>
      </c>
      <c r="U121" s="61"/>
      <c r="V121" s="58" t="s">
        <v>251</v>
      </c>
      <c r="W121" s="61"/>
      <c r="X121" s="61"/>
      <c r="Y121" s="157">
        <v>0</v>
      </c>
      <c r="Z121" s="279">
        <v>90</v>
      </c>
      <c r="AA121" s="157">
        <v>10</v>
      </c>
      <c r="AB121" s="61"/>
      <c r="AC121" s="28" t="s">
        <v>236</v>
      </c>
      <c r="AD121" s="61">
        <v>1</v>
      </c>
      <c r="AE121" s="317">
        <v>15000000</v>
      </c>
      <c r="AF121" s="317">
        <v>15000000</v>
      </c>
      <c r="AG121" s="317">
        <f t="shared" si="172"/>
        <v>16800000</v>
      </c>
      <c r="AH121" s="61">
        <v>1</v>
      </c>
      <c r="AI121" s="221">
        <v>15000000</v>
      </c>
      <c r="AJ121" s="221">
        <v>15000000</v>
      </c>
      <c r="AK121" s="317">
        <f t="shared" si="173"/>
        <v>16800000</v>
      </c>
      <c r="AL121" s="61">
        <v>1</v>
      </c>
      <c r="AM121" s="221">
        <v>15000000</v>
      </c>
      <c r="AN121" s="317">
        <f t="shared" si="177"/>
        <v>15000000</v>
      </c>
      <c r="AO121" s="317">
        <f t="shared" si="174"/>
        <v>16800000</v>
      </c>
      <c r="AP121" s="61"/>
      <c r="AQ121" s="61"/>
      <c r="AR121" s="61"/>
      <c r="AS121" s="61"/>
      <c r="AT121" s="61"/>
      <c r="AU121" s="61"/>
      <c r="AV121" s="61"/>
      <c r="AW121" s="61"/>
      <c r="AX121" s="218">
        <f t="shared" si="178"/>
        <v>3</v>
      </c>
      <c r="AY121" s="194">
        <v>0</v>
      </c>
      <c r="AZ121" s="194">
        <f>AY121*1.12</f>
        <v>0</v>
      </c>
      <c r="BA121" s="40" t="s">
        <v>245</v>
      </c>
      <c r="BB121" s="61" t="s">
        <v>475</v>
      </c>
      <c r="BC121" s="361" t="s">
        <v>476</v>
      </c>
      <c r="BD121" s="61"/>
      <c r="BE121" s="61"/>
      <c r="BF121" s="61"/>
      <c r="BG121" s="61"/>
      <c r="BH121" s="61"/>
      <c r="BI121" s="40"/>
      <c r="BJ121" s="40"/>
      <c r="BK121" s="40"/>
      <c r="BL121" s="40"/>
      <c r="BM121" s="40"/>
    </row>
    <row r="122" spans="1:233" s="1" customFormat="1" ht="13.15" customHeight="1" x14ac:dyDescent="0.2">
      <c r="A122" s="61" t="s">
        <v>241</v>
      </c>
      <c r="B122" s="61"/>
      <c r="C122" s="61"/>
      <c r="D122" s="37" t="s">
        <v>659</v>
      </c>
      <c r="E122" s="61"/>
      <c r="F122" s="61"/>
      <c r="G122" s="48" t="s">
        <v>464</v>
      </c>
      <c r="H122" s="360"/>
      <c r="I122" s="360" t="s">
        <v>465</v>
      </c>
      <c r="J122" s="360" t="s">
        <v>466</v>
      </c>
      <c r="K122" s="133" t="s">
        <v>25</v>
      </c>
      <c r="L122" s="61"/>
      <c r="M122" s="61"/>
      <c r="N122" s="218">
        <v>100</v>
      </c>
      <c r="O122" s="58" t="s">
        <v>232</v>
      </c>
      <c r="P122" s="55" t="s">
        <v>233</v>
      </c>
      <c r="Q122" s="40" t="s">
        <v>522</v>
      </c>
      <c r="R122" s="40" t="s">
        <v>234</v>
      </c>
      <c r="S122" s="40" t="s">
        <v>232</v>
      </c>
      <c r="T122" s="26" t="s">
        <v>474</v>
      </c>
      <c r="U122" s="61"/>
      <c r="V122" s="58" t="s">
        <v>251</v>
      </c>
      <c r="W122" s="61"/>
      <c r="X122" s="61"/>
      <c r="Y122" s="157">
        <v>0</v>
      </c>
      <c r="Z122" s="279">
        <v>90</v>
      </c>
      <c r="AA122" s="157">
        <v>10</v>
      </c>
      <c r="AB122" s="61"/>
      <c r="AC122" s="40" t="s">
        <v>655</v>
      </c>
      <c r="AD122" s="48">
        <v>1</v>
      </c>
      <c r="AE122" s="156">
        <v>24000000</v>
      </c>
      <c r="AF122" s="156">
        <v>24000000</v>
      </c>
      <c r="AG122" s="156">
        <f t="shared" si="172"/>
        <v>26880000.000000004</v>
      </c>
      <c r="AH122" s="48">
        <v>1</v>
      </c>
      <c r="AI122" s="156">
        <v>24000000</v>
      </c>
      <c r="AJ122" s="156">
        <v>24000000</v>
      </c>
      <c r="AK122" s="156">
        <f t="shared" si="173"/>
        <v>26880000.000000004</v>
      </c>
      <c r="AL122" s="48">
        <v>1</v>
      </c>
      <c r="AM122" s="156">
        <v>24000000</v>
      </c>
      <c r="AN122" s="156">
        <f t="shared" si="177"/>
        <v>24000000</v>
      </c>
      <c r="AO122" s="156">
        <f t="shared" si="174"/>
        <v>26880000.000000004</v>
      </c>
      <c r="AP122" s="61"/>
      <c r="AQ122" s="61"/>
      <c r="AR122" s="61"/>
      <c r="AS122" s="61"/>
      <c r="AT122" s="61"/>
      <c r="AU122" s="61"/>
      <c r="AV122" s="61"/>
      <c r="AW122" s="61"/>
      <c r="AX122" s="218">
        <f t="shared" si="178"/>
        <v>3</v>
      </c>
      <c r="AY122" s="230">
        <f t="shared" si="179"/>
        <v>72000000</v>
      </c>
      <c r="AZ122" s="230">
        <f t="shared" si="179"/>
        <v>80640000.000000015</v>
      </c>
      <c r="BA122" s="55" t="s">
        <v>245</v>
      </c>
      <c r="BB122" s="361" t="s">
        <v>475</v>
      </c>
      <c r="BC122" s="361" t="s">
        <v>476</v>
      </c>
      <c r="BD122" s="61"/>
      <c r="BE122" s="61"/>
      <c r="BF122" s="61"/>
      <c r="BG122" s="61"/>
      <c r="BH122" s="61"/>
      <c r="BI122" s="40"/>
      <c r="BJ122" s="40"/>
      <c r="BK122" s="40"/>
      <c r="BL122" s="40"/>
      <c r="BM122" s="55" t="s">
        <v>656</v>
      </c>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row>
    <row r="123" spans="1:233" ht="13.15" customHeight="1" x14ac:dyDescent="0.2">
      <c r="A123" s="27" t="s">
        <v>66</v>
      </c>
      <c r="B123" s="27" t="s">
        <v>442</v>
      </c>
      <c r="C123" s="27"/>
      <c r="D123" s="37" t="s">
        <v>79</v>
      </c>
      <c r="E123" s="38"/>
      <c r="F123" s="27"/>
      <c r="G123" s="52" t="s">
        <v>477</v>
      </c>
      <c r="H123" s="27"/>
      <c r="I123" s="52" t="s">
        <v>89</v>
      </c>
      <c r="J123" s="52" t="s">
        <v>89</v>
      </c>
      <c r="K123" s="268" t="s">
        <v>25</v>
      </c>
      <c r="L123" s="268"/>
      <c r="M123" s="268"/>
      <c r="N123" s="268">
        <v>40</v>
      </c>
      <c r="O123" s="268">
        <v>231010000</v>
      </c>
      <c r="P123" s="268" t="s">
        <v>273</v>
      </c>
      <c r="Q123" s="269" t="s">
        <v>264</v>
      </c>
      <c r="R123" s="120" t="s">
        <v>234</v>
      </c>
      <c r="S123" s="268">
        <v>230000000</v>
      </c>
      <c r="T123" s="268" t="s">
        <v>90</v>
      </c>
      <c r="U123" s="268"/>
      <c r="V123" s="268"/>
      <c r="W123" s="268" t="s">
        <v>478</v>
      </c>
      <c r="X123" s="268" t="s">
        <v>479</v>
      </c>
      <c r="Y123" s="268">
        <v>30</v>
      </c>
      <c r="Z123" s="268" t="s">
        <v>243</v>
      </c>
      <c r="AA123" s="268">
        <v>10</v>
      </c>
      <c r="AB123" s="268"/>
      <c r="AC123" s="28" t="s">
        <v>236</v>
      </c>
      <c r="AD123" s="268"/>
      <c r="AE123" s="268"/>
      <c r="AF123" s="270">
        <v>1701855000</v>
      </c>
      <c r="AG123" s="270">
        <f t="shared" si="172"/>
        <v>1906077600.0000002</v>
      </c>
      <c r="AH123" s="270"/>
      <c r="AI123" s="270"/>
      <c r="AJ123" s="270">
        <v>1383281622</v>
      </c>
      <c r="AK123" s="270">
        <f t="shared" si="173"/>
        <v>1549275416.6400001</v>
      </c>
      <c r="AL123" s="270"/>
      <c r="AM123" s="270"/>
      <c r="AN123" s="270"/>
      <c r="AO123" s="270"/>
      <c r="AP123" s="270"/>
      <c r="AQ123" s="270"/>
      <c r="AR123" s="270"/>
      <c r="AS123" s="270"/>
      <c r="AT123" s="270"/>
      <c r="AU123" s="270"/>
      <c r="AV123" s="270"/>
      <c r="AW123" s="270"/>
      <c r="AX123" s="270"/>
      <c r="AY123" s="195">
        <v>0</v>
      </c>
      <c r="AZ123" s="195">
        <v>0</v>
      </c>
      <c r="BA123" s="55" t="s">
        <v>245</v>
      </c>
      <c r="BB123" s="268" t="s">
        <v>480</v>
      </c>
      <c r="BC123" s="268" t="s">
        <v>481</v>
      </c>
      <c r="BD123" s="50"/>
      <c r="BE123" s="50"/>
      <c r="BF123" s="50"/>
      <c r="BG123" s="50"/>
      <c r="BH123" s="50"/>
      <c r="BI123" s="40"/>
      <c r="BJ123" s="40"/>
      <c r="BK123" s="40"/>
      <c r="BL123" s="40"/>
      <c r="BM123" s="40"/>
    </row>
    <row r="124" spans="1:233" ht="13.15" customHeight="1" x14ac:dyDescent="0.2">
      <c r="A124" s="27" t="s">
        <v>66</v>
      </c>
      <c r="B124" s="27" t="s">
        <v>442</v>
      </c>
      <c r="C124" s="27"/>
      <c r="D124" s="37" t="s">
        <v>519</v>
      </c>
      <c r="E124" s="37"/>
      <c r="F124" s="37"/>
      <c r="G124" s="52" t="s">
        <v>477</v>
      </c>
      <c r="H124" s="52"/>
      <c r="I124" s="52" t="s">
        <v>89</v>
      </c>
      <c r="J124" s="52" t="s">
        <v>89</v>
      </c>
      <c r="K124" s="268" t="s">
        <v>25</v>
      </c>
      <c r="L124" s="268"/>
      <c r="M124" s="268"/>
      <c r="N124" s="268">
        <v>40</v>
      </c>
      <c r="O124" s="268">
        <v>231010000</v>
      </c>
      <c r="P124" s="268" t="s">
        <v>273</v>
      </c>
      <c r="Q124" s="269" t="s">
        <v>484</v>
      </c>
      <c r="R124" s="120" t="s">
        <v>234</v>
      </c>
      <c r="S124" s="268">
        <v>230000000</v>
      </c>
      <c r="T124" s="268" t="s">
        <v>90</v>
      </c>
      <c r="U124" s="268"/>
      <c r="V124" s="268"/>
      <c r="W124" s="268" t="s">
        <v>478</v>
      </c>
      <c r="X124" s="268" t="s">
        <v>479</v>
      </c>
      <c r="Y124" s="268">
        <v>30</v>
      </c>
      <c r="Z124" s="268" t="s">
        <v>243</v>
      </c>
      <c r="AA124" s="268">
        <v>10</v>
      </c>
      <c r="AB124" s="268"/>
      <c r="AC124" s="28" t="s">
        <v>236</v>
      </c>
      <c r="AD124" s="268"/>
      <c r="AE124" s="268"/>
      <c r="AF124" s="270">
        <v>1701855000</v>
      </c>
      <c r="AG124" s="270">
        <f t="shared" si="172"/>
        <v>1906077600.0000002</v>
      </c>
      <c r="AH124" s="270"/>
      <c r="AI124" s="270"/>
      <c r="AJ124" s="270">
        <v>1383281622</v>
      </c>
      <c r="AK124" s="270">
        <f t="shared" si="173"/>
        <v>1549275416.6400001</v>
      </c>
      <c r="AL124" s="270"/>
      <c r="AM124" s="270"/>
      <c r="AN124" s="270"/>
      <c r="AO124" s="270"/>
      <c r="AP124" s="270"/>
      <c r="AQ124" s="270"/>
      <c r="AR124" s="270"/>
      <c r="AS124" s="270"/>
      <c r="AT124" s="270"/>
      <c r="AU124" s="270"/>
      <c r="AV124" s="270"/>
      <c r="AW124" s="270"/>
      <c r="AX124" s="270"/>
      <c r="AY124" s="195">
        <v>0</v>
      </c>
      <c r="AZ124" s="195">
        <f>AY124*1.12</f>
        <v>0</v>
      </c>
      <c r="BA124" s="55" t="s">
        <v>245</v>
      </c>
      <c r="BB124" s="268" t="s">
        <v>480</v>
      </c>
      <c r="BC124" s="268" t="s">
        <v>481</v>
      </c>
      <c r="BD124" s="50"/>
      <c r="BE124" s="40"/>
      <c r="BF124" s="40"/>
      <c r="BG124" s="40"/>
      <c r="BH124" s="40"/>
      <c r="BI124" s="40"/>
      <c r="BK124" s="40"/>
    </row>
    <row r="125" spans="1:233" s="57" customFormat="1" ht="13.5" customHeight="1" x14ac:dyDescent="0.25">
      <c r="A125" s="27" t="s">
        <v>66</v>
      </c>
      <c r="B125" s="27" t="s">
        <v>442</v>
      </c>
      <c r="C125" s="27"/>
      <c r="D125" s="53" t="s">
        <v>519</v>
      </c>
      <c r="E125" s="38"/>
      <c r="F125" s="27"/>
      <c r="G125" s="52" t="s">
        <v>477</v>
      </c>
      <c r="H125" s="27"/>
      <c r="I125" s="52" t="s">
        <v>89</v>
      </c>
      <c r="J125" s="52" t="s">
        <v>89</v>
      </c>
      <c r="K125" s="26" t="s">
        <v>25</v>
      </c>
      <c r="L125" s="26"/>
      <c r="M125" s="26"/>
      <c r="N125" s="26">
        <v>40</v>
      </c>
      <c r="O125" s="26">
        <v>231010000</v>
      </c>
      <c r="P125" s="26" t="s">
        <v>273</v>
      </c>
      <c r="Q125" s="52" t="s">
        <v>478</v>
      </c>
      <c r="R125" s="25" t="s">
        <v>234</v>
      </c>
      <c r="S125" s="26">
        <v>230000000</v>
      </c>
      <c r="T125" s="26" t="s">
        <v>90</v>
      </c>
      <c r="U125" s="26"/>
      <c r="V125" s="26"/>
      <c r="W125" s="26" t="s">
        <v>478</v>
      </c>
      <c r="X125" s="26" t="s">
        <v>479</v>
      </c>
      <c r="Y125" s="26">
        <v>30</v>
      </c>
      <c r="Z125" s="26" t="s">
        <v>243</v>
      </c>
      <c r="AA125" s="26">
        <v>10</v>
      </c>
      <c r="AB125" s="26"/>
      <c r="AC125" s="28" t="s">
        <v>236</v>
      </c>
      <c r="AD125" s="26"/>
      <c r="AE125" s="26"/>
      <c r="AF125" s="54">
        <v>1701855000</v>
      </c>
      <c r="AG125" s="54">
        <f>AF125*1.12</f>
        <v>1906077600.0000002</v>
      </c>
      <c r="AH125" s="54"/>
      <c r="AI125" s="54"/>
      <c r="AJ125" s="54">
        <v>1383281622</v>
      </c>
      <c r="AK125" s="54">
        <f>AJ125*1.12</f>
        <v>1549275416.6400001</v>
      </c>
      <c r="AL125" s="54"/>
      <c r="AM125" s="54"/>
      <c r="AN125" s="54"/>
      <c r="AO125" s="54"/>
      <c r="AP125" s="54"/>
      <c r="AQ125" s="54"/>
      <c r="AR125" s="54"/>
      <c r="AS125" s="54"/>
      <c r="AT125" s="54"/>
      <c r="AU125" s="54"/>
      <c r="AV125" s="54"/>
      <c r="AW125" s="54"/>
      <c r="AX125" s="54"/>
      <c r="AY125" s="195">
        <v>0</v>
      </c>
      <c r="AZ125" s="195">
        <v>0</v>
      </c>
      <c r="BA125" s="55" t="s">
        <v>245</v>
      </c>
      <c r="BB125" s="26" t="s">
        <v>480</v>
      </c>
      <c r="BC125" s="26" t="s">
        <v>481</v>
      </c>
      <c r="BD125" s="50"/>
      <c r="BE125" s="50"/>
      <c r="BF125" s="50"/>
      <c r="BG125" s="50"/>
      <c r="BH125" s="50"/>
      <c r="BI125" s="40"/>
      <c r="BJ125" s="40"/>
      <c r="BK125" s="40"/>
      <c r="BL125" s="40" t="s">
        <v>668</v>
      </c>
      <c r="BM125" s="56" t="s">
        <v>671</v>
      </c>
    </row>
    <row r="126" spans="1:233" s="271" customFormat="1" ht="30" customHeight="1" x14ac:dyDescent="0.2">
      <c r="A126" s="58" t="s">
        <v>87</v>
      </c>
      <c r="B126" s="27" t="s">
        <v>442</v>
      </c>
      <c r="C126" s="58"/>
      <c r="D126" s="37" t="s">
        <v>78</v>
      </c>
      <c r="E126" s="38"/>
      <c r="F126" s="58"/>
      <c r="G126" s="362" t="s">
        <v>482</v>
      </c>
      <c r="H126" s="58"/>
      <c r="I126" s="189" t="s">
        <v>483</v>
      </c>
      <c r="J126" s="189" t="s">
        <v>88</v>
      </c>
      <c r="K126" s="58" t="s">
        <v>25</v>
      </c>
      <c r="L126" s="58"/>
      <c r="M126" s="58"/>
      <c r="N126" s="218">
        <v>20</v>
      </c>
      <c r="O126" s="224">
        <v>230000000</v>
      </c>
      <c r="P126" s="224" t="s">
        <v>233</v>
      </c>
      <c r="Q126" s="50" t="s">
        <v>484</v>
      </c>
      <c r="R126" s="224" t="s">
        <v>234</v>
      </c>
      <c r="S126" s="362">
        <v>230000000</v>
      </c>
      <c r="T126" s="50" t="s">
        <v>485</v>
      </c>
      <c r="U126" s="58"/>
      <c r="V126" s="58" t="s">
        <v>251</v>
      </c>
      <c r="W126" s="58"/>
      <c r="X126" s="58"/>
      <c r="Y126" s="157">
        <v>0</v>
      </c>
      <c r="Z126" s="28">
        <v>100</v>
      </c>
      <c r="AA126" s="157">
        <v>0</v>
      </c>
      <c r="AB126" s="58"/>
      <c r="AC126" s="28" t="s">
        <v>236</v>
      </c>
      <c r="AD126" s="222">
        <v>1</v>
      </c>
      <c r="AE126" s="230">
        <v>692056000</v>
      </c>
      <c r="AF126" s="230">
        <v>692056000</v>
      </c>
      <c r="AG126" s="230">
        <f t="shared" si="172"/>
        <v>775102720.00000012</v>
      </c>
      <c r="AH126" s="222">
        <v>1</v>
      </c>
      <c r="AI126" s="230">
        <v>692056000</v>
      </c>
      <c r="AJ126" s="230">
        <f>IF(AF126="С НДС",AI126*1.12,AI126)</f>
        <v>692056000</v>
      </c>
      <c r="AK126" s="230">
        <f t="shared" si="173"/>
        <v>775102720.00000012</v>
      </c>
      <c r="AL126" s="222">
        <v>1</v>
      </c>
      <c r="AM126" s="230">
        <v>774010000</v>
      </c>
      <c r="AN126" s="230">
        <v>774010000</v>
      </c>
      <c r="AO126" s="230">
        <f>AN126*1.12</f>
        <v>866891200.00000012</v>
      </c>
      <c r="AP126" s="222"/>
      <c r="AQ126" s="230"/>
      <c r="AR126" s="230">
        <f>AP126*AQ126</f>
        <v>0</v>
      </c>
      <c r="AS126" s="230">
        <f t="shared" ref="AS126:AS127" si="180">AR126*1.12</f>
        <v>0</v>
      </c>
      <c r="AT126" s="222"/>
      <c r="AU126" s="221"/>
      <c r="AV126" s="221">
        <f>AT126*AU126</f>
        <v>0</v>
      </c>
      <c r="AW126" s="221">
        <f t="shared" ref="AW126:AW127" si="181">AV126*1.12</f>
        <v>0</v>
      </c>
      <c r="AX126" s="221"/>
      <c r="AY126" s="230">
        <v>0</v>
      </c>
      <c r="AZ126" s="230">
        <v>0</v>
      </c>
      <c r="BA126" s="58" t="s">
        <v>245</v>
      </c>
      <c r="BB126" s="42" t="s">
        <v>486</v>
      </c>
      <c r="BC126" s="42" t="s">
        <v>487</v>
      </c>
      <c r="BD126" s="50"/>
      <c r="BE126" s="50"/>
      <c r="BF126" s="50"/>
      <c r="BG126" s="50"/>
      <c r="BH126" s="50"/>
      <c r="BI126" s="50"/>
      <c r="BJ126" s="50"/>
      <c r="BK126" s="50"/>
      <c r="BL126" s="50"/>
      <c r="BM126" s="58"/>
    </row>
    <row r="127" spans="1:233" s="271" customFormat="1" ht="13.15" customHeight="1" x14ac:dyDescent="0.2">
      <c r="A127" s="58" t="s">
        <v>87</v>
      </c>
      <c r="B127" s="27" t="s">
        <v>442</v>
      </c>
      <c r="C127" s="58"/>
      <c r="D127" s="59" t="s">
        <v>613</v>
      </c>
      <c r="E127" s="60"/>
      <c r="F127" s="58"/>
      <c r="G127" s="362" t="s">
        <v>482</v>
      </c>
      <c r="H127" s="58"/>
      <c r="I127" s="189" t="s">
        <v>483</v>
      </c>
      <c r="J127" s="189" t="s">
        <v>88</v>
      </c>
      <c r="K127" s="67" t="s">
        <v>9</v>
      </c>
      <c r="L127" s="67" t="s">
        <v>386</v>
      </c>
      <c r="M127" s="58"/>
      <c r="N127" s="218">
        <v>20</v>
      </c>
      <c r="O127" s="224">
        <v>230000000</v>
      </c>
      <c r="P127" s="224" t="s">
        <v>233</v>
      </c>
      <c r="Q127" s="66" t="s">
        <v>522</v>
      </c>
      <c r="R127" s="224" t="s">
        <v>234</v>
      </c>
      <c r="S127" s="362">
        <v>230000000</v>
      </c>
      <c r="T127" s="50" t="s">
        <v>485</v>
      </c>
      <c r="U127" s="58"/>
      <c r="V127" s="67" t="s">
        <v>235</v>
      </c>
      <c r="W127" s="58"/>
      <c r="X127" s="58"/>
      <c r="Y127" s="157">
        <v>0</v>
      </c>
      <c r="Z127" s="28">
        <v>100</v>
      </c>
      <c r="AA127" s="157">
        <v>0</v>
      </c>
      <c r="AB127" s="58"/>
      <c r="AC127" s="28" t="s">
        <v>236</v>
      </c>
      <c r="AD127" s="222">
        <v>1</v>
      </c>
      <c r="AE127" s="230"/>
      <c r="AF127" s="79">
        <v>856956000</v>
      </c>
      <c r="AG127" s="79">
        <f t="shared" si="172"/>
        <v>959790720.00000012</v>
      </c>
      <c r="AH127" s="222">
        <v>1</v>
      </c>
      <c r="AI127" s="230"/>
      <c r="AJ127" s="79">
        <v>749456000</v>
      </c>
      <c r="AK127" s="79">
        <f t="shared" si="173"/>
        <v>839390720.00000012</v>
      </c>
      <c r="AL127" s="222"/>
      <c r="AM127" s="230"/>
      <c r="AN127" s="230"/>
      <c r="AO127" s="230"/>
      <c r="AP127" s="222"/>
      <c r="AQ127" s="230"/>
      <c r="AR127" s="230">
        <f>AP127*AQ127</f>
        <v>0</v>
      </c>
      <c r="AS127" s="230">
        <f t="shared" si="180"/>
        <v>0</v>
      </c>
      <c r="AT127" s="222"/>
      <c r="AU127" s="221"/>
      <c r="AV127" s="221">
        <f>AT127*AU127</f>
        <v>0</v>
      </c>
      <c r="AW127" s="221">
        <f t="shared" si="181"/>
        <v>0</v>
      </c>
      <c r="AX127" s="221"/>
      <c r="AY127" s="230">
        <v>0</v>
      </c>
      <c r="AZ127" s="230">
        <f t="shared" ref="AZ127:AZ133" si="182">AY127*1.12</f>
        <v>0</v>
      </c>
      <c r="BA127" s="58" t="s">
        <v>245</v>
      </c>
      <c r="BB127" s="73" t="s">
        <v>614</v>
      </c>
      <c r="BC127" s="73" t="s">
        <v>615</v>
      </c>
      <c r="BD127" s="50"/>
      <c r="BE127" s="50"/>
      <c r="BF127" s="50"/>
      <c r="BG127" s="50"/>
      <c r="BH127" s="50"/>
      <c r="BI127" s="50"/>
      <c r="BJ127" s="50"/>
      <c r="BK127" s="50"/>
      <c r="BL127" s="50"/>
      <c r="BM127" s="58" t="s">
        <v>616</v>
      </c>
    </row>
    <row r="128" spans="1:233" s="1" customFormat="1" ht="13.15" customHeight="1" x14ac:dyDescent="0.2">
      <c r="A128" s="58" t="s">
        <v>87</v>
      </c>
      <c r="B128" s="61"/>
      <c r="C128" s="61"/>
      <c r="D128" s="59" t="s">
        <v>672</v>
      </c>
      <c r="E128" s="61"/>
      <c r="F128" s="61"/>
      <c r="G128" s="62" t="s">
        <v>482</v>
      </c>
      <c r="H128" s="62"/>
      <c r="I128" s="62" t="s">
        <v>483</v>
      </c>
      <c r="J128" s="62" t="s">
        <v>88</v>
      </c>
      <c r="K128" s="63" t="s">
        <v>25</v>
      </c>
      <c r="L128" s="63"/>
      <c r="M128" s="63"/>
      <c r="N128" s="64">
        <v>20</v>
      </c>
      <c r="O128" s="65">
        <v>230000000</v>
      </c>
      <c r="P128" s="65" t="s">
        <v>233</v>
      </c>
      <c r="Q128" s="66" t="s">
        <v>484</v>
      </c>
      <c r="R128" s="65" t="s">
        <v>234</v>
      </c>
      <c r="S128" s="62">
        <v>230000000</v>
      </c>
      <c r="T128" s="66" t="s">
        <v>485</v>
      </c>
      <c r="U128" s="67"/>
      <c r="V128" s="67" t="s">
        <v>235</v>
      </c>
      <c r="W128" s="63"/>
      <c r="X128" s="63"/>
      <c r="Y128" s="68">
        <v>0</v>
      </c>
      <c r="Z128" s="69">
        <v>100</v>
      </c>
      <c r="AA128" s="68">
        <v>0</v>
      </c>
      <c r="AB128" s="67"/>
      <c r="AC128" s="69" t="s">
        <v>236</v>
      </c>
      <c r="AD128" s="70"/>
      <c r="AE128" s="71"/>
      <c r="AF128" s="79">
        <v>796456000</v>
      </c>
      <c r="AG128" s="79">
        <f>AF128*1.12</f>
        <v>892030720.00000012</v>
      </c>
      <c r="AH128" s="71"/>
      <c r="AI128" s="71"/>
      <c r="AJ128" s="79">
        <v>692056000</v>
      </c>
      <c r="AK128" s="79">
        <f>AJ128*1.12</f>
        <v>775102720.00000012</v>
      </c>
      <c r="AL128" s="70"/>
      <c r="AM128" s="72"/>
      <c r="AN128" s="72"/>
      <c r="AO128" s="72"/>
      <c r="AP128" s="70"/>
      <c r="AQ128" s="72"/>
      <c r="AR128" s="72"/>
      <c r="AS128" s="72"/>
      <c r="AT128" s="70"/>
      <c r="AU128" s="71"/>
      <c r="AV128" s="71"/>
      <c r="AW128" s="71"/>
      <c r="AX128" s="71"/>
      <c r="AY128" s="79">
        <f>AF128+AJ128+AN128+AR128+AV128</f>
        <v>1488512000</v>
      </c>
      <c r="AZ128" s="79">
        <f t="shared" si="182"/>
        <v>1667133440.0000002</v>
      </c>
      <c r="BA128" s="67" t="s">
        <v>245</v>
      </c>
      <c r="BB128" s="73" t="s">
        <v>673</v>
      </c>
      <c r="BC128" s="73" t="s">
        <v>674</v>
      </c>
      <c r="BD128" s="50"/>
      <c r="BE128" s="50"/>
      <c r="BF128" s="50"/>
      <c r="BG128" s="50"/>
      <c r="BH128" s="50"/>
      <c r="BI128" s="40"/>
      <c r="BJ128" s="40"/>
      <c r="BK128" s="40"/>
      <c r="BL128" s="40"/>
      <c r="BM128" s="74" t="s">
        <v>652</v>
      </c>
      <c r="BN128" s="4"/>
      <c r="BO128" s="4"/>
      <c r="BP128" s="4"/>
      <c r="BQ128" s="4"/>
      <c r="BR128" s="4"/>
      <c r="BS128" s="4"/>
      <c r="BT128" s="4"/>
      <c r="BU128" s="4"/>
      <c r="BV128" s="4"/>
      <c r="BW128" s="4"/>
      <c r="BX128" s="4"/>
      <c r="BY128" s="4"/>
      <c r="BZ128" s="4"/>
      <c r="CA128" s="4"/>
      <c r="CB128" s="4"/>
      <c r="CC128" s="4"/>
      <c r="CD128" s="4"/>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row>
    <row r="129" spans="1:233" ht="13.15" customHeight="1" x14ac:dyDescent="0.25">
      <c r="A129" s="27" t="s">
        <v>617</v>
      </c>
      <c r="B129" s="27"/>
      <c r="C129" s="27"/>
      <c r="D129" s="29" t="s">
        <v>618</v>
      </c>
      <c r="E129" s="37"/>
      <c r="F129" s="37"/>
      <c r="G129" s="61" t="s">
        <v>619</v>
      </c>
      <c r="H129" s="61"/>
      <c r="I129" s="61" t="s">
        <v>620</v>
      </c>
      <c r="J129" s="61" t="s">
        <v>620</v>
      </c>
      <c r="K129" s="61" t="s">
        <v>25</v>
      </c>
      <c r="L129" s="61"/>
      <c r="M129" s="61"/>
      <c r="N129" s="25">
        <v>90</v>
      </c>
      <c r="O129" s="61">
        <v>230000000</v>
      </c>
      <c r="P129" s="61" t="s">
        <v>233</v>
      </c>
      <c r="Q129" s="75" t="s">
        <v>522</v>
      </c>
      <c r="R129" s="61" t="s">
        <v>234</v>
      </c>
      <c r="S129" s="61">
        <v>230000000</v>
      </c>
      <c r="T129" s="61" t="s">
        <v>621</v>
      </c>
      <c r="U129" s="61"/>
      <c r="V129" s="75" t="s">
        <v>235</v>
      </c>
      <c r="W129" s="61"/>
      <c r="X129" s="61"/>
      <c r="Y129" s="61">
        <v>0</v>
      </c>
      <c r="Z129" s="61">
        <v>90</v>
      </c>
      <c r="AA129" s="61">
        <v>10</v>
      </c>
      <c r="AB129" s="61"/>
      <c r="AC129" s="61" t="s">
        <v>236</v>
      </c>
      <c r="AD129" s="61">
        <v>1</v>
      </c>
      <c r="AE129" s="76">
        <v>21000000</v>
      </c>
      <c r="AF129" s="76">
        <v>21000000</v>
      </c>
      <c r="AG129" s="76">
        <f t="shared" si="172"/>
        <v>23520000.000000004</v>
      </c>
      <c r="AH129" s="77">
        <v>1</v>
      </c>
      <c r="AI129" s="76">
        <v>21000000</v>
      </c>
      <c r="AJ129" s="76">
        <v>21000000</v>
      </c>
      <c r="AK129" s="76">
        <f t="shared" si="173"/>
        <v>23520000.000000004</v>
      </c>
      <c r="AL129" s="61"/>
      <c r="AM129" s="61"/>
      <c r="AN129" s="61"/>
      <c r="AO129" s="61"/>
      <c r="AP129" s="61"/>
      <c r="AQ129" s="61"/>
      <c r="AR129" s="61"/>
      <c r="AS129" s="61"/>
      <c r="AT129" s="61"/>
      <c r="AU129" s="61"/>
      <c r="AV129" s="61"/>
      <c r="AW129" s="61"/>
      <c r="AX129" s="61"/>
      <c r="AY129" s="194">
        <v>0</v>
      </c>
      <c r="AZ129" s="194">
        <f t="shared" si="182"/>
        <v>0</v>
      </c>
      <c r="BA129" s="159">
        <v>120240021112</v>
      </c>
      <c r="BB129" s="61" t="s">
        <v>622</v>
      </c>
      <c r="BC129" s="61" t="s">
        <v>623</v>
      </c>
      <c r="BD129" s="61"/>
      <c r="BE129" s="61"/>
      <c r="BF129" s="61"/>
      <c r="BG129" s="61"/>
      <c r="BH129" s="61"/>
      <c r="BI129" s="61"/>
      <c r="BJ129" s="61"/>
      <c r="BK129" s="61"/>
      <c r="BL129" s="61"/>
      <c r="BM129" s="61" t="s">
        <v>624</v>
      </c>
    </row>
    <row r="130" spans="1:233" s="1" customFormat="1" ht="13.15" customHeight="1" x14ac:dyDescent="0.25">
      <c r="A130" s="61" t="s">
        <v>650</v>
      </c>
      <c r="B130" s="61"/>
      <c r="C130" s="61"/>
      <c r="D130" s="29" t="s">
        <v>651</v>
      </c>
      <c r="E130" s="61"/>
      <c r="F130" s="61" t="s">
        <v>652</v>
      </c>
      <c r="G130" s="61" t="s">
        <v>619</v>
      </c>
      <c r="H130" s="61"/>
      <c r="I130" s="61" t="s">
        <v>620</v>
      </c>
      <c r="J130" s="61" t="s">
        <v>620</v>
      </c>
      <c r="K130" s="61" t="s">
        <v>653</v>
      </c>
      <c r="L130" s="61"/>
      <c r="M130" s="61"/>
      <c r="N130" s="25">
        <v>90</v>
      </c>
      <c r="O130" s="61">
        <v>230000000</v>
      </c>
      <c r="P130" s="61" t="s">
        <v>233</v>
      </c>
      <c r="Q130" s="75" t="s">
        <v>484</v>
      </c>
      <c r="R130" s="61" t="s">
        <v>234</v>
      </c>
      <c r="S130" s="61">
        <v>230000000</v>
      </c>
      <c r="T130" s="61" t="s">
        <v>621</v>
      </c>
      <c r="U130" s="61"/>
      <c r="V130" s="75" t="s">
        <v>235</v>
      </c>
      <c r="W130" s="61"/>
      <c r="X130" s="61"/>
      <c r="Y130" s="61">
        <v>0</v>
      </c>
      <c r="Z130" s="61">
        <v>90</v>
      </c>
      <c r="AA130" s="61">
        <v>10</v>
      </c>
      <c r="AB130" s="61"/>
      <c r="AC130" s="61" t="s">
        <v>236</v>
      </c>
      <c r="AD130" s="61">
        <v>1</v>
      </c>
      <c r="AE130" s="76">
        <v>21000000</v>
      </c>
      <c r="AF130" s="76">
        <v>21000000</v>
      </c>
      <c r="AG130" s="76">
        <f t="shared" si="172"/>
        <v>23520000.000000004</v>
      </c>
      <c r="AH130" s="77">
        <v>1</v>
      </c>
      <c r="AI130" s="76">
        <v>21000000</v>
      </c>
      <c r="AJ130" s="76">
        <v>21000000</v>
      </c>
      <c r="AK130" s="76">
        <f t="shared" si="173"/>
        <v>23520000.000000004</v>
      </c>
      <c r="AL130" s="61"/>
      <c r="AM130" s="61"/>
      <c r="AN130" s="61"/>
      <c r="AO130" s="61"/>
      <c r="AP130" s="61"/>
      <c r="AQ130" s="61"/>
      <c r="AR130" s="61"/>
      <c r="AS130" s="61"/>
      <c r="AT130" s="61"/>
      <c r="AU130" s="61"/>
      <c r="AV130" s="61"/>
      <c r="AW130" s="61"/>
      <c r="AX130" s="61"/>
      <c r="AY130" s="194">
        <v>0</v>
      </c>
      <c r="AZ130" s="194">
        <f t="shared" si="182"/>
        <v>0</v>
      </c>
      <c r="BA130" s="159">
        <v>120240021112</v>
      </c>
      <c r="BB130" s="61" t="s">
        <v>622</v>
      </c>
      <c r="BC130" s="61" t="s">
        <v>623</v>
      </c>
      <c r="BD130" s="61"/>
      <c r="BE130" s="61"/>
      <c r="BF130" s="61"/>
      <c r="BG130" s="61"/>
      <c r="BH130" s="61"/>
      <c r="BI130" s="61"/>
      <c r="BJ130" s="61"/>
      <c r="BK130" s="61"/>
      <c r="BL130" s="61"/>
      <c r="BM130" s="61">
        <v>14</v>
      </c>
      <c r="BN130" s="245"/>
      <c r="BO130" s="245"/>
      <c r="BP130" s="245"/>
      <c r="BQ130" s="245"/>
      <c r="BR130" s="3"/>
      <c r="BS130" s="245"/>
      <c r="BT130" s="245"/>
      <c r="BU130" s="245"/>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row>
    <row r="131" spans="1:233" s="1" customFormat="1" ht="12.75" customHeight="1" x14ac:dyDescent="0.2">
      <c r="A131" s="61" t="s">
        <v>650</v>
      </c>
      <c r="B131" s="61"/>
      <c r="C131" s="61"/>
      <c r="D131" s="29" t="s">
        <v>675</v>
      </c>
      <c r="E131" s="61"/>
      <c r="F131" s="61" t="s">
        <v>652</v>
      </c>
      <c r="G131" s="61" t="s">
        <v>619</v>
      </c>
      <c r="H131" s="61"/>
      <c r="I131" s="61" t="s">
        <v>620</v>
      </c>
      <c r="J131" s="61" t="s">
        <v>620</v>
      </c>
      <c r="K131" s="61" t="s">
        <v>653</v>
      </c>
      <c r="L131" s="61"/>
      <c r="M131" s="61"/>
      <c r="N131" s="25">
        <v>90</v>
      </c>
      <c r="O131" s="61">
        <v>230000000</v>
      </c>
      <c r="P131" s="61" t="s">
        <v>233</v>
      </c>
      <c r="Q131" s="75" t="s">
        <v>478</v>
      </c>
      <c r="R131" s="61" t="s">
        <v>234</v>
      </c>
      <c r="S131" s="61">
        <v>230000000</v>
      </c>
      <c r="T131" s="61" t="s">
        <v>621</v>
      </c>
      <c r="U131" s="61"/>
      <c r="V131" s="75" t="s">
        <v>235</v>
      </c>
      <c r="W131" s="61"/>
      <c r="X131" s="61"/>
      <c r="Y131" s="61">
        <v>0</v>
      </c>
      <c r="Z131" s="61">
        <v>90</v>
      </c>
      <c r="AA131" s="61">
        <v>10</v>
      </c>
      <c r="AB131" s="61"/>
      <c r="AC131" s="61" t="s">
        <v>236</v>
      </c>
      <c r="AD131" s="61">
        <v>1</v>
      </c>
      <c r="AE131" s="76">
        <v>21000000</v>
      </c>
      <c r="AF131" s="76">
        <v>21000000</v>
      </c>
      <c r="AG131" s="76">
        <f t="shared" ref="AG131:AG136" si="183">AF131*1.12</f>
        <v>23520000.000000004</v>
      </c>
      <c r="AH131" s="77">
        <v>1</v>
      </c>
      <c r="AI131" s="76">
        <v>21000000</v>
      </c>
      <c r="AJ131" s="76">
        <v>21000000</v>
      </c>
      <c r="AK131" s="76">
        <f t="shared" ref="AK131:AK136" si="184">AJ131*1.12</f>
        <v>23520000.000000004</v>
      </c>
      <c r="AL131" s="61"/>
      <c r="AM131" s="61"/>
      <c r="AN131" s="61"/>
      <c r="AO131" s="61"/>
      <c r="AP131" s="61"/>
      <c r="AQ131" s="61"/>
      <c r="AR131" s="61"/>
      <c r="AS131" s="61"/>
      <c r="AT131" s="61"/>
      <c r="AU131" s="61"/>
      <c r="AV131" s="61"/>
      <c r="AW131" s="61"/>
      <c r="AX131" s="61"/>
      <c r="AY131" s="195">
        <v>0</v>
      </c>
      <c r="AZ131" s="195">
        <v>0</v>
      </c>
      <c r="BA131" s="159">
        <v>120240021112</v>
      </c>
      <c r="BB131" s="61" t="s">
        <v>622</v>
      </c>
      <c r="BC131" s="61" t="s">
        <v>623</v>
      </c>
      <c r="BD131" s="61"/>
      <c r="BE131" s="61"/>
      <c r="BF131" s="61"/>
      <c r="BG131" s="61"/>
      <c r="BH131" s="61"/>
      <c r="BI131" s="61"/>
      <c r="BJ131" s="61"/>
      <c r="BK131" s="61"/>
      <c r="BL131" s="61"/>
      <c r="BM131" s="74">
        <v>14</v>
      </c>
      <c r="BN131" s="245"/>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row>
    <row r="132" spans="1:233" s="1" customFormat="1" ht="12.75" customHeight="1" x14ac:dyDescent="0.2">
      <c r="A132" s="61" t="s">
        <v>650</v>
      </c>
      <c r="B132" s="61"/>
      <c r="C132" s="61"/>
      <c r="D132" s="29" t="s">
        <v>710</v>
      </c>
      <c r="E132" s="61"/>
      <c r="F132" s="61" t="s">
        <v>652</v>
      </c>
      <c r="G132" s="61" t="s">
        <v>619</v>
      </c>
      <c r="H132" s="61"/>
      <c r="I132" s="61" t="s">
        <v>620</v>
      </c>
      <c r="J132" s="61" t="s">
        <v>620</v>
      </c>
      <c r="K132" s="61" t="s">
        <v>653</v>
      </c>
      <c r="L132" s="61"/>
      <c r="M132" s="61"/>
      <c r="N132" s="25">
        <v>90</v>
      </c>
      <c r="O132" s="61">
        <v>230000000</v>
      </c>
      <c r="P132" s="61" t="s">
        <v>233</v>
      </c>
      <c r="Q132" s="75" t="s">
        <v>662</v>
      </c>
      <c r="R132" s="61" t="s">
        <v>234</v>
      </c>
      <c r="S132" s="61">
        <v>230000000</v>
      </c>
      <c r="T132" s="61" t="s">
        <v>621</v>
      </c>
      <c r="U132" s="61"/>
      <c r="V132" s="75" t="s">
        <v>235</v>
      </c>
      <c r="W132" s="61"/>
      <c r="X132" s="61"/>
      <c r="Y132" s="61">
        <v>0</v>
      </c>
      <c r="Z132" s="61">
        <v>90</v>
      </c>
      <c r="AA132" s="61">
        <v>10</v>
      </c>
      <c r="AB132" s="61"/>
      <c r="AC132" s="61" t="s">
        <v>236</v>
      </c>
      <c r="AD132" s="61">
        <v>1</v>
      </c>
      <c r="AE132" s="76">
        <v>21000000</v>
      </c>
      <c r="AF132" s="76">
        <v>21000000</v>
      </c>
      <c r="AG132" s="76">
        <f t="shared" si="183"/>
        <v>23520000.000000004</v>
      </c>
      <c r="AH132" s="77">
        <v>1</v>
      </c>
      <c r="AI132" s="76">
        <v>21000000</v>
      </c>
      <c r="AJ132" s="76">
        <v>21000000</v>
      </c>
      <c r="AK132" s="76">
        <f t="shared" si="184"/>
        <v>23520000.000000004</v>
      </c>
      <c r="AL132" s="61"/>
      <c r="AM132" s="61"/>
      <c r="AN132" s="61"/>
      <c r="AO132" s="61"/>
      <c r="AP132" s="61"/>
      <c r="AQ132" s="61"/>
      <c r="AR132" s="61"/>
      <c r="AS132" s="61"/>
      <c r="AT132" s="61"/>
      <c r="AU132" s="61"/>
      <c r="AV132" s="61"/>
      <c r="AW132" s="61"/>
      <c r="AX132" s="61"/>
      <c r="AY132" s="76">
        <v>42000000</v>
      </c>
      <c r="AZ132" s="76">
        <f t="shared" si="182"/>
        <v>47040000.000000007</v>
      </c>
      <c r="BA132" s="159">
        <v>120240021112</v>
      </c>
      <c r="BB132" s="61" t="s">
        <v>622</v>
      </c>
      <c r="BC132" s="61" t="s">
        <v>623</v>
      </c>
      <c r="BD132" s="61"/>
      <c r="BE132" s="61"/>
      <c r="BF132" s="61"/>
      <c r="BG132" s="61"/>
      <c r="BH132" s="61"/>
      <c r="BI132" s="61"/>
      <c r="BJ132" s="61"/>
      <c r="BK132" s="61"/>
      <c r="BL132" s="61"/>
      <c r="BM132" s="74">
        <v>14</v>
      </c>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row>
    <row r="133" spans="1:233" s="1" customFormat="1" ht="13.15" customHeight="1" x14ac:dyDescent="0.2">
      <c r="A133" s="58" t="s">
        <v>87</v>
      </c>
      <c r="B133" s="61"/>
      <c r="C133" s="61"/>
      <c r="D133" s="29" t="s">
        <v>698</v>
      </c>
      <c r="E133" s="61"/>
      <c r="F133" s="61"/>
      <c r="G133" s="62" t="s">
        <v>482</v>
      </c>
      <c r="H133" s="62"/>
      <c r="I133" s="62" t="s">
        <v>483</v>
      </c>
      <c r="J133" s="62" t="s">
        <v>88</v>
      </c>
      <c r="K133" s="67" t="s">
        <v>9</v>
      </c>
      <c r="L133" s="67" t="s">
        <v>386</v>
      </c>
      <c r="M133" s="67"/>
      <c r="N133" s="68">
        <v>20</v>
      </c>
      <c r="O133" s="65">
        <v>230000000</v>
      </c>
      <c r="P133" s="65" t="s">
        <v>233</v>
      </c>
      <c r="Q133" s="66" t="s">
        <v>484</v>
      </c>
      <c r="R133" s="65" t="s">
        <v>234</v>
      </c>
      <c r="S133" s="62">
        <v>230000000</v>
      </c>
      <c r="T133" s="66" t="s">
        <v>485</v>
      </c>
      <c r="U133" s="67"/>
      <c r="V133" s="67" t="s">
        <v>235</v>
      </c>
      <c r="W133" s="67"/>
      <c r="X133" s="67"/>
      <c r="Y133" s="68">
        <v>0</v>
      </c>
      <c r="Z133" s="69">
        <v>100</v>
      </c>
      <c r="AA133" s="68">
        <v>0</v>
      </c>
      <c r="AB133" s="67"/>
      <c r="AC133" s="69" t="s">
        <v>236</v>
      </c>
      <c r="AD133" s="78"/>
      <c r="AE133" s="79"/>
      <c r="AF133" s="79">
        <v>60500000</v>
      </c>
      <c r="AG133" s="79">
        <f t="shared" si="183"/>
        <v>67760000</v>
      </c>
      <c r="AH133" s="78"/>
      <c r="AI133" s="79"/>
      <c r="AJ133" s="79">
        <v>57400000</v>
      </c>
      <c r="AK133" s="79">
        <f t="shared" si="184"/>
        <v>64288000.000000007</v>
      </c>
      <c r="AL133" s="78"/>
      <c r="AM133" s="79"/>
      <c r="AN133" s="79">
        <v>0</v>
      </c>
      <c r="AO133" s="79">
        <f>AN133*1.12</f>
        <v>0</v>
      </c>
      <c r="AP133" s="78"/>
      <c r="AQ133" s="79"/>
      <c r="AR133" s="79">
        <f>AP133*AQ133</f>
        <v>0</v>
      </c>
      <c r="AS133" s="79">
        <f>AR133*1.12</f>
        <v>0</v>
      </c>
      <c r="AT133" s="78"/>
      <c r="AU133" s="80"/>
      <c r="AV133" s="80">
        <f>AT133*AU133</f>
        <v>0</v>
      </c>
      <c r="AW133" s="80">
        <f>AV133*1.12</f>
        <v>0</v>
      </c>
      <c r="AX133" s="80"/>
      <c r="AY133" s="79">
        <f>AF133+AJ133+AN133+AR133+AV133</f>
        <v>117900000</v>
      </c>
      <c r="AZ133" s="79">
        <f t="shared" si="182"/>
        <v>132048000.00000001</v>
      </c>
      <c r="BA133" s="67" t="s">
        <v>245</v>
      </c>
      <c r="BB133" s="73" t="s">
        <v>676</v>
      </c>
      <c r="BC133" s="73" t="s">
        <v>677</v>
      </c>
      <c r="BD133" s="61"/>
      <c r="BE133" s="61"/>
      <c r="BF133" s="61"/>
      <c r="BG133" s="61"/>
      <c r="BH133" s="61"/>
      <c r="BI133" s="61"/>
      <c r="BJ133" s="61"/>
      <c r="BK133" s="61"/>
      <c r="BL133" s="61"/>
      <c r="BM133" s="74" t="s">
        <v>652</v>
      </c>
      <c r="BN133" s="245"/>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row>
    <row r="134" spans="1:233" s="303" customFormat="1" ht="12.95" customHeight="1" x14ac:dyDescent="0.25">
      <c r="A134" s="190" t="s">
        <v>66</v>
      </c>
      <c r="B134" s="189"/>
      <c r="C134" s="189"/>
      <c r="D134" s="29" t="s">
        <v>761</v>
      </c>
      <c r="E134" s="55"/>
      <c r="F134" s="55"/>
      <c r="G134" s="189" t="s">
        <v>762</v>
      </c>
      <c r="H134" s="189"/>
      <c r="I134" s="189" t="s">
        <v>763</v>
      </c>
      <c r="J134" s="189" t="s">
        <v>764</v>
      </c>
      <c r="K134" s="55" t="s">
        <v>25</v>
      </c>
      <c r="L134" s="55"/>
      <c r="M134" s="55"/>
      <c r="N134" s="55" t="s">
        <v>220</v>
      </c>
      <c r="O134" s="39">
        <v>230000000</v>
      </c>
      <c r="P134" s="363" t="s">
        <v>273</v>
      </c>
      <c r="Q134" s="96" t="s">
        <v>765</v>
      </c>
      <c r="R134" s="96" t="s">
        <v>234</v>
      </c>
      <c r="S134" s="263">
        <v>230000000</v>
      </c>
      <c r="T134" s="190" t="s">
        <v>140</v>
      </c>
      <c r="U134" s="190"/>
      <c r="V134" s="190" t="s">
        <v>235</v>
      </c>
      <c r="W134" s="190"/>
      <c r="X134" s="190"/>
      <c r="Y134" s="190">
        <v>30</v>
      </c>
      <c r="Z134" s="190" t="s">
        <v>243</v>
      </c>
      <c r="AA134" s="190">
        <v>10</v>
      </c>
      <c r="AB134" s="190"/>
      <c r="AC134" s="84" t="s">
        <v>236</v>
      </c>
      <c r="AD134" s="190"/>
      <c r="AE134" s="190"/>
      <c r="AF134" s="298">
        <v>400000000</v>
      </c>
      <c r="AG134" s="298">
        <f t="shared" si="183"/>
        <v>448000000.00000006</v>
      </c>
      <c r="AH134" s="298"/>
      <c r="AI134" s="298"/>
      <c r="AJ134" s="298">
        <v>796525170</v>
      </c>
      <c r="AK134" s="301">
        <f t="shared" si="184"/>
        <v>892108190.4000001</v>
      </c>
      <c r="AL134" s="298"/>
      <c r="AM134" s="298"/>
      <c r="AN134" s="298"/>
      <c r="AO134" s="298"/>
      <c r="AP134" s="298"/>
      <c r="AQ134" s="298"/>
      <c r="AR134" s="298"/>
      <c r="AS134" s="298"/>
      <c r="AT134" s="298"/>
      <c r="AU134" s="298"/>
      <c r="AV134" s="298"/>
      <c r="AW134" s="298"/>
      <c r="AX134" s="298"/>
      <c r="AY134" s="298">
        <v>0</v>
      </c>
      <c r="AZ134" s="301">
        <v>0</v>
      </c>
      <c r="BA134" s="298">
        <v>120240021112</v>
      </c>
      <c r="BB134" s="190" t="s">
        <v>766</v>
      </c>
      <c r="BC134" s="190" t="s">
        <v>767</v>
      </c>
      <c r="BD134" s="268"/>
      <c r="BE134" s="268"/>
      <c r="BF134" s="302"/>
      <c r="BG134" s="26"/>
      <c r="BH134" s="26"/>
      <c r="BI134" s="26"/>
      <c r="BJ134" s="26"/>
      <c r="BK134" s="26"/>
      <c r="BL134" s="26"/>
      <c r="BM134" s="26" t="s">
        <v>417</v>
      </c>
    </row>
    <row r="135" spans="1:233" s="303" customFormat="1" ht="12.95" customHeight="1" x14ac:dyDescent="0.25">
      <c r="A135" s="186" t="s">
        <v>66</v>
      </c>
      <c r="B135" s="187"/>
      <c r="C135" s="187"/>
      <c r="D135" s="185" t="s">
        <v>793</v>
      </c>
      <c r="E135" s="183"/>
      <c r="F135" s="183"/>
      <c r="G135" s="188" t="s">
        <v>762</v>
      </c>
      <c r="H135" s="188" t="s">
        <v>652</v>
      </c>
      <c r="I135" s="188" t="s">
        <v>763</v>
      </c>
      <c r="J135" s="188" t="s">
        <v>764</v>
      </c>
      <c r="K135" s="364" t="s">
        <v>9</v>
      </c>
      <c r="L135" s="364" t="s">
        <v>274</v>
      </c>
      <c r="M135" s="183" t="s">
        <v>688</v>
      </c>
      <c r="N135" s="183" t="s">
        <v>220</v>
      </c>
      <c r="O135" s="188">
        <v>230000000</v>
      </c>
      <c r="P135" s="365" t="s">
        <v>273</v>
      </c>
      <c r="Q135" s="366" t="s">
        <v>765</v>
      </c>
      <c r="R135" s="366" t="s">
        <v>234</v>
      </c>
      <c r="S135" s="367">
        <v>230000000</v>
      </c>
      <c r="T135" s="186" t="s">
        <v>140</v>
      </c>
      <c r="U135" s="368"/>
      <c r="V135" s="186" t="s">
        <v>235</v>
      </c>
      <c r="W135" s="368"/>
      <c r="X135" s="368"/>
      <c r="Y135" s="186">
        <v>30</v>
      </c>
      <c r="Z135" s="186" t="s">
        <v>243</v>
      </c>
      <c r="AA135" s="186">
        <v>10</v>
      </c>
      <c r="AB135" s="368"/>
      <c r="AC135" s="175" t="s">
        <v>236</v>
      </c>
      <c r="AD135" s="368"/>
      <c r="AE135" s="368"/>
      <c r="AF135" s="318">
        <v>400000000</v>
      </c>
      <c r="AG135" s="318">
        <f t="shared" si="183"/>
        <v>448000000.00000006</v>
      </c>
      <c r="AH135" s="318"/>
      <c r="AI135" s="318"/>
      <c r="AJ135" s="318">
        <v>796525170</v>
      </c>
      <c r="AK135" s="318">
        <f t="shared" si="184"/>
        <v>892108190.4000001</v>
      </c>
      <c r="AL135" s="318"/>
      <c r="AM135" s="318"/>
      <c r="AN135" s="318"/>
      <c r="AO135" s="318"/>
      <c r="AP135" s="318"/>
      <c r="AQ135" s="318"/>
      <c r="AR135" s="318"/>
      <c r="AS135" s="318"/>
      <c r="AT135" s="318"/>
      <c r="AU135" s="318"/>
      <c r="AV135" s="318"/>
      <c r="AW135" s="318"/>
      <c r="AX135" s="318"/>
      <c r="AY135" s="369">
        <f>AF135+AJ135</f>
        <v>1196525170</v>
      </c>
      <c r="AZ135" s="369">
        <f>AY135*1.12</f>
        <v>1340108190.4000001</v>
      </c>
      <c r="BA135" s="318">
        <v>120240021112</v>
      </c>
      <c r="BB135" s="186" t="s">
        <v>766</v>
      </c>
      <c r="BC135" s="186" t="s">
        <v>767</v>
      </c>
      <c r="BD135" s="186"/>
      <c r="BE135" s="370"/>
      <c r="BF135" s="370"/>
      <c r="BG135" s="371"/>
      <c r="BH135" s="372"/>
      <c r="BI135" s="372"/>
      <c r="BJ135" s="372"/>
      <c r="BK135" s="372"/>
      <c r="BL135" s="372"/>
      <c r="BM135" s="372" t="s">
        <v>794</v>
      </c>
      <c r="BN135" s="26" t="s">
        <v>652</v>
      </c>
    </row>
    <row r="136" spans="1:233" s="303" customFormat="1" ht="12.95" customHeight="1" x14ac:dyDescent="0.25">
      <c r="A136" s="373" t="s">
        <v>66</v>
      </c>
      <c r="B136" s="55"/>
      <c r="C136" s="55"/>
      <c r="D136" s="29" t="s">
        <v>768</v>
      </c>
      <c r="E136" s="55"/>
      <c r="F136" s="55"/>
      <c r="G136" s="55" t="s">
        <v>769</v>
      </c>
      <c r="H136" s="55"/>
      <c r="I136" s="55" t="s">
        <v>770</v>
      </c>
      <c r="J136" s="55" t="s">
        <v>770</v>
      </c>
      <c r="K136" s="55" t="s">
        <v>9</v>
      </c>
      <c r="L136" s="55" t="s">
        <v>274</v>
      </c>
      <c r="M136" s="55" t="s">
        <v>688</v>
      </c>
      <c r="N136" s="55" t="s">
        <v>771</v>
      </c>
      <c r="O136" s="39">
        <v>230000000</v>
      </c>
      <c r="P136" s="363" t="s">
        <v>273</v>
      </c>
      <c r="Q136" s="96" t="s">
        <v>765</v>
      </c>
      <c r="R136" s="96" t="s">
        <v>234</v>
      </c>
      <c r="S136" s="263">
        <v>230000000</v>
      </c>
      <c r="T136" s="190" t="s">
        <v>132</v>
      </c>
      <c r="U136" s="190"/>
      <c r="V136" s="190" t="s">
        <v>772</v>
      </c>
      <c r="W136" s="190"/>
      <c r="X136" s="190"/>
      <c r="Y136" s="190" t="s">
        <v>278</v>
      </c>
      <c r="Z136" s="190" t="s">
        <v>276</v>
      </c>
      <c r="AA136" s="190" t="s">
        <v>278</v>
      </c>
      <c r="AB136" s="190"/>
      <c r="AC136" s="84" t="s">
        <v>236</v>
      </c>
      <c r="AD136" s="190"/>
      <c r="AE136" s="190"/>
      <c r="AF136" s="298">
        <v>28500000</v>
      </c>
      <c r="AG136" s="298">
        <f t="shared" si="183"/>
        <v>31920000.000000004</v>
      </c>
      <c r="AH136" s="298"/>
      <c r="AI136" s="298"/>
      <c r="AJ136" s="298">
        <v>36440000</v>
      </c>
      <c r="AK136" s="298">
        <f t="shared" si="184"/>
        <v>40812800.000000007</v>
      </c>
      <c r="AL136" s="298"/>
      <c r="AM136" s="298"/>
      <c r="AN136" s="298"/>
      <c r="AO136" s="298"/>
      <c r="AP136" s="298"/>
      <c r="AQ136" s="298"/>
      <c r="AR136" s="298"/>
      <c r="AS136" s="298"/>
      <c r="AT136" s="298"/>
      <c r="AU136" s="298"/>
      <c r="AV136" s="298"/>
      <c r="AW136" s="298"/>
      <c r="AX136" s="298"/>
      <c r="AY136" s="298">
        <f>AF136+AJ136+AN136+AR136+AV136</f>
        <v>64940000</v>
      </c>
      <c r="AZ136" s="298">
        <f>AG136+AK136+AO136+AS136+AW136</f>
        <v>72732800.000000015</v>
      </c>
      <c r="BA136" s="298">
        <v>120240021112</v>
      </c>
      <c r="BB136" s="55" t="s">
        <v>773</v>
      </c>
      <c r="BC136" s="55" t="s">
        <v>774</v>
      </c>
      <c r="BD136" s="268"/>
      <c r="BE136" s="268"/>
      <c r="BF136" s="302"/>
      <c r="BG136" s="26"/>
      <c r="BH136" s="26"/>
      <c r="BI136" s="26"/>
      <c r="BJ136" s="26"/>
      <c r="BK136" s="26"/>
      <c r="BL136" s="26"/>
      <c r="BM136" s="26" t="s">
        <v>417</v>
      </c>
    </row>
    <row r="137" spans="1:233" ht="13.15" customHeight="1" x14ac:dyDescent="0.2">
      <c r="A137" s="14"/>
      <c r="B137" s="14"/>
      <c r="C137" s="14"/>
      <c r="D137" s="14"/>
      <c r="E137" s="14"/>
      <c r="F137" s="15" t="s">
        <v>248</v>
      </c>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8">
        <f>SUM(AY112:AY136)</f>
        <v>5993699380.8767004</v>
      </c>
      <c r="AZ137" s="18">
        <f>SUM(AZ112:AZ136)</f>
        <v>6712943306.5819054</v>
      </c>
      <c r="BA137" s="14"/>
      <c r="BB137" s="14"/>
      <c r="BC137" s="14"/>
      <c r="BD137" s="14"/>
      <c r="BE137" s="14"/>
      <c r="BF137" s="14"/>
      <c r="BG137" s="14"/>
      <c r="BH137" s="14"/>
      <c r="BI137" s="14"/>
      <c r="BJ137" s="14"/>
      <c r="BK137" s="14"/>
      <c r="BL137" s="14"/>
      <c r="BM137" s="14"/>
    </row>
    <row r="138" spans="1:233" ht="13.15" customHeight="1" x14ac:dyDescent="0.2">
      <c r="A138" s="14"/>
      <c r="B138" s="14"/>
      <c r="C138" s="14"/>
      <c r="D138" s="14"/>
      <c r="E138" s="14"/>
      <c r="F138" s="7" t="s">
        <v>231</v>
      </c>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4"/>
      <c r="BB138" s="14"/>
      <c r="BC138" s="14"/>
      <c r="BD138" s="14"/>
      <c r="BE138" s="14"/>
      <c r="BF138" s="14"/>
      <c r="BG138" s="14"/>
      <c r="BH138" s="14"/>
      <c r="BI138" s="14"/>
      <c r="BJ138" s="14"/>
      <c r="BK138" s="14"/>
      <c r="BL138" s="14"/>
      <c r="BM138" s="14"/>
    </row>
    <row r="139" spans="1:233" s="6" customFormat="1" ht="13.15" customHeight="1" x14ac:dyDescent="0.2">
      <c r="A139" s="50" t="s">
        <v>71</v>
      </c>
      <c r="B139" s="82" t="s">
        <v>426</v>
      </c>
      <c r="C139" s="92"/>
      <c r="D139" s="29" t="s">
        <v>103</v>
      </c>
      <c r="E139" s="201"/>
      <c r="F139" s="201" t="s">
        <v>96</v>
      </c>
      <c r="G139" s="50" t="s">
        <v>348</v>
      </c>
      <c r="H139" s="50"/>
      <c r="I139" s="50" t="s">
        <v>124</v>
      </c>
      <c r="J139" s="50" t="s">
        <v>125</v>
      </c>
      <c r="K139" s="58" t="s">
        <v>25</v>
      </c>
      <c r="L139" s="50"/>
      <c r="M139" s="50"/>
      <c r="N139" s="210">
        <v>100</v>
      </c>
      <c r="O139" s="189">
        <v>230000000</v>
      </c>
      <c r="P139" s="208" t="s">
        <v>233</v>
      </c>
      <c r="Q139" s="50" t="s">
        <v>279</v>
      </c>
      <c r="R139" s="50" t="s">
        <v>234</v>
      </c>
      <c r="S139" s="189">
        <v>230000000</v>
      </c>
      <c r="T139" s="208" t="s">
        <v>280</v>
      </c>
      <c r="U139" s="50"/>
      <c r="V139" s="50"/>
      <c r="W139" s="50" t="s">
        <v>264</v>
      </c>
      <c r="X139" s="50" t="s">
        <v>285</v>
      </c>
      <c r="Y139" s="211">
        <v>0</v>
      </c>
      <c r="Z139" s="211">
        <v>100</v>
      </c>
      <c r="AA139" s="211">
        <v>0</v>
      </c>
      <c r="AB139" s="50"/>
      <c r="AC139" s="50" t="s">
        <v>236</v>
      </c>
      <c r="AD139" s="212"/>
      <c r="AE139" s="123"/>
      <c r="AF139" s="213">
        <v>114875020</v>
      </c>
      <c r="AG139" s="213">
        <f>AF139*1.12</f>
        <v>128660022.40000001</v>
      </c>
      <c r="AH139" s="212"/>
      <c r="AI139" s="123"/>
      <c r="AJ139" s="213">
        <v>114875020</v>
      </c>
      <c r="AK139" s="213">
        <f>AJ139*1.12</f>
        <v>128660022.40000001</v>
      </c>
      <c r="AL139" s="212"/>
      <c r="AM139" s="123"/>
      <c r="AN139" s="214">
        <v>114875020</v>
      </c>
      <c r="AO139" s="214">
        <f>AN139*1.12</f>
        <v>128660022.40000001</v>
      </c>
      <c r="AP139" s="212"/>
      <c r="AQ139" s="123"/>
      <c r="AR139" s="213">
        <v>114875020</v>
      </c>
      <c r="AS139" s="213">
        <f>AR139*1.12</f>
        <v>128660022.40000001</v>
      </c>
      <c r="AT139" s="212"/>
      <c r="AU139" s="123"/>
      <c r="AV139" s="214">
        <v>114875020</v>
      </c>
      <c r="AW139" s="214">
        <f>AV139*1.12</f>
        <v>128660022.40000001</v>
      </c>
      <c r="AX139" s="215"/>
      <c r="AY139" s="215">
        <v>0</v>
      </c>
      <c r="AZ139" s="215">
        <f>AY139*1.12</f>
        <v>0</v>
      </c>
      <c r="BA139" s="50" t="s">
        <v>245</v>
      </c>
      <c r="BB139" s="50" t="s">
        <v>349</v>
      </c>
      <c r="BC139" s="189" t="s">
        <v>350</v>
      </c>
      <c r="BD139" s="50"/>
      <c r="BE139" s="50"/>
      <c r="BF139" s="50"/>
      <c r="BG139" s="50"/>
      <c r="BH139" s="50"/>
      <c r="BI139" s="50"/>
      <c r="BJ139" s="50"/>
      <c r="BK139" s="50"/>
      <c r="BL139" s="50"/>
      <c r="BM139" s="50" t="s">
        <v>506</v>
      </c>
    </row>
    <row r="140" spans="1:233" s="6" customFormat="1" ht="13.15" customHeight="1" x14ac:dyDescent="0.2">
      <c r="A140" s="50" t="s">
        <v>71</v>
      </c>
      <c r="B140" s="82" t="s">
        <v>426</v>
      </c>
      <c r="C140" s="92"/>
      <c r="D140" s="29" t="s">
        <v>102</v>
      </c>
      <c r="E140" s="201"/>
      <c r="F140" s="87" t="s">
        <v>97</v>
      </c>
      <c r="G140" s="50" t="s">
        <v>348</v>
      </c>
      <c r="H140" s="50"/>
      <c r="I140" s="50" t="s">
        <v>124</v>
      </c>
      <c r="J140" s="50" t="s">
        <v>125</v>
      </c>
      <c r="K140" s="58" t="s">
        <v>25</v>
      </c>
      <c r="L140" s="50"/>
      <c r="M140" s="50"/>
      <c r="N140" s="210">
        <v>100</v>
      </c>
      <c r="O140" s="189">
        <v>230000000</v>
      </c>
      <c r="P140" s="208" t="s">
        <v>233</v>
      </c>
      <c r="Q140" s="50" t="s">
        <v>279</v>
      </c>
      <c r="R140" s="50" t="s">
        <v>234</v>
      </c>
      <c r="S140" s="189">
        <v>230000000</v>
      </c>
      <c r="T140" s="208" t="s">
        <v>75</v>
      </c>
      <c r="U140" s="50"/>
      <c r="V140" s="50"/>
      <c r="W140" s="50" t="s">
        <v>264</v>
      </c>
      <c r="X140" s="50" t="s">
        <v>285</v>
      </c>
      <c r="Y140" s="211">
        <v>0</v>
      </c>
      <c r="Z140" s="211">
        <v>100</v>
      </c>
      <c r="AA140" s="211">
        <v>0</v>
      </c>
      <c r="AB140" s="50"/>
      <c r="AC140" s="50" t="s">
        <v>236</v>
      </c>
      <c r="AD140" s="212"/>
      <c r="AE140" s="123"/>
      <c r="AF140" s="213">
        <v>128973780</v>
      </c>
      <c r="AG140" s="213">
        <f>AF140*1.12</f>
        <v>144450633.60000002</v>
      </c>
      <c r="AH140" s="212"/>
      <c r="AI140" s="123"/>
      <c r="AJ140" s="213">
        <v>128973780</v>
      </c>
      <c r="AK140" s="213">
        <f>AJ140*1.12</f>
        <v>144450633.60000002</v>
      </c>
      <c r="AL140" s="212"/>
      <c r="AM140" s="123"/>
      <c r="AN140" s="214">
        <v>128973780</v>
      </c>
      <c r="AO140" s="214">
        <f>AN140*1.12</f>
        <v>144450633.60000002</v>
      </c>
      <c r="AP140" s="212"/>
      <c r="AQ140" s="123"/>
      <c r="AR140" s="213">
        <v>128973780</v>
      </c>
      <c r="AS140" s="213">
        <f>AR140*1.12</f>
        <v>144450633.60000002</v>
      </c>
      <c r="AT140" s="212"/>
      <c r="AU140" s="123"/>
      <c r="AV140" s="214">
        <v>128973780</v>
      </c>
      <c r="AW140" s="214">
        <f>AV140*1.12</f>
        <v>144450633.60000002</v>
      </c>
      <c r="AX140" s="215"/>
      <c r="AY140" s="215">
        <v>0</v>
      </c>
      <c r="AZ140" s="215">
        <f t="shared" ref="AZ140:AZ181" si="185">AY140*1.12</f>
        <v>0</v>
      </c>
      <c r="BA140" s="50" t="s">
        <v>245</v>
      </c>
      <c r="BB140" s="50" t="s">
        <v>351</v>
      </c>
      <c r="BC140" s="189" t="s">
        <v>352</v>
      </c>
      <c r="BD140" s="50"/>
      <c r="BE140" s="50"/>
      <c r="BF140" s="50"/>
      <c r="BG140" s="50"/>
      <c r="BH140" s="50"/>
      <c r="BI140" s="50"/>
      <c r="BJ140" s="50"/>
      <c r="BK140" s="50"/>
      <c r="BL140" s="50"/>
      <c r="BM140" s="50" t="s">
        <v>506</v>
      </c>
    </row>
    <row r="141" spans="1:233" s="6" customFormat="1" ht="13.15" customHeight="1" x14ac:dyDescent="0.2">
      <c r="A141" s="50" t="s">
        <v>71</v>
      </c>
      <c r="B141" s="82" t="s">
        <v>426</v>
      </c>
      <c r="C141" s="87"/>
      <c r="D141" s="29" t="s">
        <v>108</v>
      </c>
      <c r="E141" s="87"/>
      <c r="F141" s="87" t="s">
        <v>103</v>
      </c>
      <c r="G141" s="208" t="s">
        <v>139</v>
      </c>
      <c r="H141" s="209"/>
      <c r="I141" s="209" t="s">
        <v>123</v>
      </c>
      <c r="J141" s="209" t="s">
        <v>123</v>
      </c>
      <c r="K141" s="58" t="s">
        <v>25</v>
      </c>
      <c r="L141" s="50"/>
      <c r="M141" s="50"/>
      <c r="N141" s="210">
        <v>100</v>
      </c>
      <c r="O141" s="189">
        <v>230000000</v>
      </c>
      <c r="P141" s="208" t="s">
        <v>233</v>
      </c>
      <c r="Q141" s="50" t="s">
        <v>279</v>
      </c>
      <c r="R141" s="50" t="s">
        <v>234</v>
      </c>
      <c r="S141" s="189">
        <v>230000000</v>
      </c>
      <c r="T141" s="208" t="s">
        <v>132</v>
      </c>
      <c r="U141" s="50"/>
      <c r="V141" s="50"/>
      <c r="W141" s="50" t="s">
        <v>264</v>
      </c>
      <c r="X141" s="50" t="s">
        <v>251</v>
      </c>
      <c r="Y141" s="211">
        <v>0</v>
      </c>
      <c r="Z141" s="211">
        <v>100</v>
      </c>
      <c r="AA141" s="211">
        <v>0</v>
      </c>
      <c r="AB141" s="50"/>
      <c r="AC141" s="50" t="s">
        <v>236</v>
      </c>
      <c r="AD141" s="212"/>
      <c r="AE141" s="123"/>
      <c r="AF141" s="123">
        <v>164919375</v>
      </c>
      <c r="AG141" s="213">
        <f>AF141*1.12</f>
        <v>184709700.00000003</v>
      </c>
      <c r="AH141" s="212"/>
      <c r="AI141" s="123"/>
      <c r="AJ141" s="123">
        <v>164919375</v>
      </c>
      <c r="AK141" s="213">
        <f>AJ141*1.12</f>
        <v>184709700.00000003</v>
      </c>
      <c r="AL141" s="212"/>
      <c r="AM141" s="123"/>
      <c r="AN141" s="123">
        <v>164919375</v>
      </c>
      <c r="AO141" s="214">
        <f>AN141*1.12</f>
        <v>184709700.00000003</v>
      </c>
      <c r="AP141" s="212"/>
      <c r="AQ141" s="215"/>
      <c r="AR141" s="213"/>
      <c r="AS141" s="213"/>
      <c r="AT141" s="212"/>
      <c r="AU141" s="215"/>
      <c r="AV141" s="214"/>
      <c r="AW141" s="214"/>
      <c r="AX141" s="215"/>
      <c r="AY141" s="195">
        <v>0</v>
      </c>
      <c r="AZ141" s="195">
        <v>0</v>
      </c>
      <c r="BA141" s="50" t="s">
        <v>245</v>
      </c>
      <c r="BB141" s="50" t="s">
        <v>353</v>
      </c>
      <c r="BC141" s="208" t="s">
        <v>134</v>
      </c>
      <c r="BD141" s="50"/>
      <c r="BE141" s="50"/>
      <c r="BF141" s="50"/>
      <c r="BG141" s="50"/>
      <c r="BH141" s="50"/>
      <c r="BI141" s="50"/>
      <c r="BJ141" s="50"/>
      <c r="BK141" s="50"/>
      <c r="BL141" s="50"/>
      <c r="BM141" s="50"/>
    </row>
    <row r="142" spans="1:233" ht="13.15" customHeight="1" x14ac:dyDescent="0.25">
      <c r="A142" s="55" t="s">
        <v>71</v>
      </c>
      <c r="B142" s="82" t="s">
        <v>426</v>
      </c>
      <c r="C142" s="87"/>
      <c r="D142" s="83" t="s">
        <v>625</v>
      </c>
      <c r="E142" s="87"/>
      <c r="F142" s="87"/>
      <c r="G142" s="89" t="s">
        <v>139</v>
      </c>
      <c r="H142" s="51"/>
      <c r="I142" s="51" t="s">
        <v>123</v>
      </c>
      <c r="J142" s="51" t="s">
        <v>123</v>
      </c>
      <c r="K142" s="40" t="s">
        <v>25</v>
      </c>
      <c r="L142" s="55"/>
      <c r="M142" s="55"/>
      <c r="N142" s="88">
        <v>100</v>
      </c>
      <c r="O142" s="39">
        <v>230000000</v>
      </c>
      <c r="P142" s="89" t="s">
        <v>233</v>
      </c>
      <c r="Q142" s="55" t="s">
        <v>522</v>
      </c>
      <c r="R142" s="55" t="s">
        <v>234</v>
      </c>
      <c r="S142" s="39">
        <v>230000000</v>
      </c>
      <c r="T142" s="89" t="s">
        <v>132</v>
      </c>
      <c r="U142" s="55"/>
      <c r="V142" s="55"/>
      <c r="W142" s="55" t="s">
        <v>478</v>
      </c>
      <c r="X142" s="55" t="s">
        <v>251</v>
      </c>
      <c r="Y142" s="196">
        <v>0</v>
      </c>
      <c r="Z142" s="196">
        <v>100</v>
      </c>
      <c r="AA142" s="196">
        <v>0</v>
      </c>
      <c r="AB142" s="55"/>
      <c r="AC142" s="55" t="s">
        <v>236</v>
      </c>
      <c r="AD142" s="197"/>
      <c r="AE142" s="121"/>
      <c r="AF142" s="81">
        <v>47279062.5</v>
      </c>
      <c r="AG142" s="199">
        <f t="shared" ref="AG142:AG181" si="186">AF142*1.12</f>
        <v>52952550.000000007</v>
      </c>
      <c r="AH142" s="81"/>
      <c r="AI142" s="81"/>
      <c r="AJ142" s="81">
        <v>63038750</v>
      </c>
      <c r="AK142" s="199">
        <f>AJ142*1.12</f>
        <v>70603400</v>
      </c>
      <c r="AL142" s="81"/>
      <c r="AM142" s="81"/>
      <c r="AN142" s="81">
        <v>63038750</v>
      </c>
      <c r="AO142" s="199">
        <f>AN142*1.12</f>
        <v>70603400</v>
      </c>
      <c r="AP142" s="81"/>
      <c r="AQ142" s="81"/>
      <c r="AR142" s="81"/>
      <c r="AS142" s="81"/>
      <c r="AT142" s="81"/>
      <c r="AU142" s="81"/>
      <c r="AV142" s="81"/>
      <c r="AW142" s="81"/>
      <c r="AX142" s="81"/>
      <c r="AY142" s="194">
        <v>0</v>
      </c>
      <c r="AZ142" s="194">
        <f>AY142*1.12</f>
        <v>0</v>
      </c>
      <c r="BA142" s="55" t="s">
        <v>245</v>
      </c>
      <c r="BB142" s="55" t="s">
        <v>353</v>
      </c>
      <c r="BC142" s="89" t="s">
        <v>134</v>
      </c>
      <c r="BD142" s="27"/>
      <c r="BE142" s="27"/>
      <c r="BF142" s="27"/>
      <c r="BG142" s="27"/>
      <c r="BH142" s="27"/>
      <c r="BI142" s="27"/>
      <c r="BJ142" s="27"/>
      <c r="BK142" s="27"/>
      <c r="BL142" s="27"/>
      <c r="BM142" s="27" t="s">
        <v>626</v>
      </c>
    </row>
    <row r="143" spans="1:233" ht="13.15" customHeight="1" x14ac:dyDescent="0.2">
      <c r="A143" s="55" t="s">
        <v>71</v>
      </c>
      <c r="B143" s="82" t="s">
        <v>426</v>
      </c>
      <c r="C143" s="87"/>
      <c r="D143" s="83" t="s">
        <v>666</v>
      </c>
      <c r="E143" s="87"/>
      <c r="F143" s="87"/>
      <c r="G143" s="89" t="s">
        <v>139</v>
      </c>
      <c r="H143" s="51"/>
      <c r="I143" s="51" t="s">
        <v>123</v>
      </c>
      <c r="J143" s="51" t="s">
        <v>123</v>
      </c>
      <c r="K143" s="40" t="s">
        <v>25</v>
      </c>
      <c r="L143" s="55"/>
      <c r="M143" s="55"/>
      <c r="N143" s="88">
        <v>100</v>
      </c>
      <c r="O143" s="39">
        <v>230000000</v>
      </c>
      <c r="P143" s="89" t="s">
        <v>233</v>
      </c>
      <c r="Q143" s="55" t="s">
        <v>522</v>
      </c>
      <c r="R143" s="55" t="s">
        <v>234</v>
      </c>
      <c r="S143" s="39">
        <v>230000000</v>
      </c>
      <c r="T143" s="89" t="s">
        <v>132</v>
      </c>
      <c r="U143" s="55"/>
      <c r="V143" s="55"/>
      <c r="W143" s="55" t="s">
        <v>478</v>
      </c>
      <c r="X143" s="55" t="s">
        <v>251</v>
      </c>
      <c r="Y143" s="196">
        <v>0</v>
      </c>
      <c r="Z143" s="196">
        <v>100</v>
      </c>
      <c r="AA143" s="196">
        <v>0</v>
      </c>
      <c r="AB143" s="55"/>
      <c r="AC143" s="55" t="s">
        <v>236</v>
      </c>
      <c r="AD143" s="197"/>
      <c r="AE143" s="121"/>
      <c r="AF143" s="114">
        <f>47279062.5+8985600</f>
        <v>56264662.5</v>
      </c>
      <c r="AG143" s="199">
        <f t="shared" si="186"/>
        <v>63016422.000000007</v>
      </c>
      <c r="AH143" s="81"/>
      <c r="AI143" s="81"/>
      <c r="AJ143" s="81">
        <v>75019550</v>
      </c>
      <c r="AK143" s="199">
        <f>AJ143*1.12</f>
        <v>84021896.000000015</v>
      </c>
      <c r="AL143" s="81"/>
      <c r="AM143" s="81"/>
      <c r="AN143" s="81">
        <v>75019550</v>
      </c>
      <c r="AO143" s="199">
        <f>AN143*1.12</f>
        <v>84021896.000000015</v>
      </c>
      <c r="AP143" s="81"/>
      <c r="AQ143" s="81"/>
      <c r="AR143" s="81"/>
      <c r="AS143" s="81"/>
      <c r="AT143" s="81"/>
      <c r="AU143" s="81"/>
      <c r="AV143" s="81"/>
      <c r="AW143" s="81"/>
      <c r="AX143" s="81"/>
      <c r="AY143" s="90">
        <v>0</v>
      </c>
      <c r="AZ143" s="90">
        <f t="shared" si="185"/>
        <v>0</v>
      </c>
      <c r="BA143" s="55" t="s">
        <v>245</v>
      </c>
      <c r="BB143" s="55" t="s">
        <v>353</v>
      </c>
      <c r="BC143" s="89" t="s">
        <v>134</v>
      </c>
      <c r="BD143" s="27"/>
      <c r="BE143" s="27"/>
      <c r="BF143" s="27"/>
      <c r="BG143" s="27"/>
      <c r="BH143" s="27"/>
      <c r="BI143" s="27"/>
      <c r="BJ143" s="27"/>
      <c r="BK143" s="27"/>
      <c r="BL143" s="27"/>
      <c r="BM143" s="27" t="s">
        <v>790</v>
      </c>
    </row>
    <row r="144" spans="1:233" s="6" customFormat="1" ht="13.15" customHeight="1" x14ac:dyDescent="0.2">
      <c r="A144" s="50" t="s">
        <v>71</v>
      </c>
      <c r="B144" s="82" t="s">
        <v>426</v>
      </c>
      <c r="C144" s="92"/>
      <c r="D144" s="29" t="s">
        <v>107</v>
      </c>
      <c r="E144" s="201"/>
      <c r="F144" s="201" t="s">
        <v>104</v>
      </c>
      <c r="G144" s="208" t="s">
        <v>139</v>
      </c>
      <c r="H144" s="209"/>
      <c r="I144" s="209" t="s">
        <v>123</v>
      </c>
      <c r="J144" s="209" t="s">
        <v>123</v>
      </c>
      <c r="K144" s="58" t="s">
        <v>25</v>
      </c>
      <c r="L144" s="50"/>
      <c r="M144" s="50"/>
      <c r="N144" s="210">
        <v>100</v>
      </c>
      <c r="O144" s="189">
        <v>230000000</v>
      </c>
      <c r="P144" s="208" t="s">
        <v>233</v>
      </c>
      <c r="Q144" s="50" t="s">
        <v>279</v>
      </c>
      <c r="R144" s="50" t="s">
        <v>234</v>
      </c>
      <c r="S144" s="189">
        <v>230000000</v>
      </c>
      <c r="T144" s="208" t="s">
        <v>75</v>
      </c>
      <c r="U144" s="50"/>
      <c r="V144" s="50"/>
      <c r="W144" s="50" t="s">
        <v>264</v>
      </c>
      <c r="X144" s="50" t="s">
        <v>251</v>
      </c>
      <c r="Y144" s="211">
        <v>0</v>
      </c>
      <c r="Z144" s="211">
        <v>100</v>
      </c>
      <c r="AA144" s="211">
        <v>0</v>
      </c>
      <c r="AB144" s="50"/>
      <c r="AC144" s="50" t="s">
        <v>236</v>
      </c>
      <c r="AD144" s="212"/>
      <c r="AE144" s="123"/>
      <c r="AF144" s="213">
        <v>143527370</v>
      </c>
      <c r="AG144" s="213">
        <f t="shared" si="186"/>
        <v>160750654.40000001</v>
      </c>
      <c r="AH144" s="212"/>
      <c r="AI144" s="123"/>
      <c r="AJ144" s="213">
        <v>143527370</v>
      </c>
      <c r="AK144" s="213">
        <f t="shared" ref="AK144:AK181" si="187">AJ144*1.12</f>
        <v>160750654.40000001</v>
      </c>
      <c r="AL144" s="212"/>
      <c r="AM144" s="123"/>
      <c r="AN144" s="214">
        <v>143527370</v>
      </c>
      <c r="AO144" s="214">
        <f t="shared" ref="AO144:AO161" si="188">AN144*1.12</f>
        <v>160750654.40000001</v>
      </c>
      <c r="AP144" s="212"/>
      <c r="AQ144" s="215"/>
      <c r="AR144" s="213"/>
      <c r="AS144" s="213"/>
      <c r="AT144" s="212"/>
      <c r="AU144" s="215"/>
      <c r="AV144" s="214"/>
      <c r="AW144" s="214"/>
      <c r="AX144" s="215"/>
      <c r="AY144" s="195">
        <v>0</v>
      </c>
      <c r="AZ144" s="195">
        <v>0</v>
      </c>
      <c r="BA144" s="50" t="s">
        <v>245</v>
      </c>
      <c r="BB144" s="50" t="s">
        <v>351</v>
      </c>
      <c r="BC144" s="208" t="s">
        <v>136</v>
      </c>
      <c r="BD144" s="50"/>
      <c r="BE144" s="50"/>
      <c r="BF144" s="50"/>
      <c r="BG144" s="50"/>
      <c r="BH144" s="50"/>
      <c r="BI144" s="50"/>
      <c r="BJ144" s="50"/>
      <c r="BK144" s="50"/>
      <c r="BL144" s="50"/>
      <c r="BM144" s="50"/>
    </row>
    <row r="145" spans="1:65" ht="13.15" customHeight="1" x14ac:dyDescent="0.25">
      <c r="A145" s="55" t="s">
        <v>71</v>
      </c>
      <c r="B145" s="82" t="s">
        <v>426</v>
      </c>
      <c r="C145" s="92"/>
      <c r="D145" s="83" t="s">
        <v>627</v>
      </c>
      <c r="E145" s="201"/>
      <c r="F145" s="201"/>
      <c r="G145" s="89" t="s">
        <v>139</v>
      </c>
      <c r="H145" s="51"/>
      <c r="I145" s="51" t="s">
        <v>123</v>
      </c>
      <c r="J145" s="51" t="s">
        <v>123</v>
      </c>
      <c r="K145" s="40" t="s">
        <v>25</v>
      </c>
      <c r="L145" s="55"/>
      <c r="M145" s="55"/>
      <c r="N145" s="88">
        <v>100</v>
      </c>
      <c r="O145" s="39">
        <v>230000000</v>
      </c>
      <c r="P145" s="89" t="s">
        <v>233</v>
      </c>
      <c r="Q145" s="55" t="s">
        <v>522</v>
      </c>
      <c r="R145" s="55" t="s">
        <v>234</v>
      </c>
      <c r="S145" s="39">
        <v>230000000</v>
      </c>
      <c r="T145" s="89" t="s">
        <v>75</v>
      </c>
      <c r="U145" s="55"/>
      <c r="V145" s="55"/>
      <c r="W145" s="55" t="s">
        <v>478</v>
      </c>
      <c r="X145" s="55" t="s">
        <v>251</v>
      </c>
      <c r="Y145" s="196">
        <v>0</v>
      </c>
      <c r="Z145" s="196">
        <v>100</v>
      </c>
      <c r="AA145" s="196">
        <v>0</v>
      </c>
      <c r="AB145" s="55"/>
      <c r="AC145" s="55" t="s">
        <v>236</v>
      </c>
      <c r="AD145" s="197"/>
      <c r="AE145" s="121"/>
      <c r="AF145" s="81">
        <v>14137500</v>
      </c>
      <c r="AG145" s="199">
        <f t="shared" si="186"/>
        <v>15834000.000000002</v>
      </c>
      <c r="AH145" s="81"/>
      <c r="AI145" s="81"/>
      <c r="AJ145" s="81">
        <v>18850000</v>
      </c>
      <c r="AK145" s="199">
        <f>AJ145*1.12</f>
        <v>21112000.000000004</v>
      </c>
      <c r="AL145" s="81"/>
      <c r="AM145" s="81"/>
      <c r="AN145" s="81">
        <v>18850000</v>
      </c>
      <c r="AO145" s="199">
        <f>AN145*1.12</f>
        <v>21112000.000000004</v>
      </c>
      <c r="AP145" s="81"/>
      <c r="AQ145" s="81"/>
      <c r="AR145" s="81"/>
      <c r="AS145" s="81"/>
      <c r="AT145" s="81"/>
      <c r="AU145" s="81"/>
      <c r="AV145" s="81"/>
      <c r="AW145" s="81"/>
      <c r="AX145" s="81"/>
      <c r="AY145" s="194">
        <v>0</v>
      </c>
      <c r="AZ145" s="194">
        <f>AY145*1.12</f>
        <v>0</v>
      </c>
      <c r="BA145" s="55" t="s">
        <v>245</v>
      </c>
      <c r="BB145" s="55" t="s">
        <v>351</v>
      </c>
      <c r="BC145" s="89" t="s">
        <v>136</v>
      </c>
      <c r="BD145" s="27"/>
      <c r="BE145" s="27"/>
      <c r="BF145" s="27"/>
      <c r="BG145" s="27"/>
      <c r="BH145" s="27"/>
      <c r="BI145" s="27"/>
      <c r="BJ145" s="27"/>
      <c r="BK145" s="27"/>
      <c r="BL145" s="27"/>
      <c r="BM145" s="27" t="s">
        <v>626</v>
      </c>
    </row>
    <row r="146" spans="1:65" ht="13.15" customHeight="1" x14ac:dyDescent="0.2">
      <c r="A146" s="55" t="s">
        <v>71</v>
      </c>
      <c r="B146" s="82" t="s">
        <v>426</v>
      </c>
      <c r="C146" s="92"/>
      <c r="D146" s="83" t="s">
        <v>667</v>
      </c>
      <c r="E146" s="201"/>
      <c r="F146" s="201"/>
      <c r="G146" s="89" t="s">
        <v>139</v>
      </c>
      <c r="H146" s="51"/>
      <c r="I146" s="51" t="s">
        <v>123</v>
      </c>
      <c r="J146" s="51" t="s">
        <v>123</v>
      </c>
      <c r="K146" s="40" t="s">
        <v>25</v>
      </c>
      <c r="L146" s="55"/>
      <c r="M146" s="55"/>
      <c r="N146" s="88">
        <v>100</v>
      </c>
      <c r="O146" s="39">
        <v>230000000</v>
      </c>
      <c r="P146" s="89" t="s">
        <v>233</v>
      </c>
      <c r="Q146" s="55" t="s">
        <v>522</v>
      </c>
      <c r="R146" s="55" t="s">
        <v>234</v>
      </c>
      <c r="S146" s="39">
        <v>230000000</v>
      </c>
      <c r="T146" s="89" t="s">
        <v>75</v>
      </c>
      <c r="U146" s="55"/>
      <c r="V146" s="55"/>
      <c r="W146" s="55" t="s">
        <v>478</v>
      </c>
      <c r="X146" s="55" t="s">
        <v>251</v>
      </c>
      <c r="Y146" s="196">
        <v>0</v>
      </c>
      <c r="Z146" s="196">
        <v>100</v>
      </c>
      <c r="AA146" s="196">
        <v>0</v>
      </c>
      <c r="AB146" s="55"/>
      <c r="AC146" s="55" t="s">
        <v>236</v>
      </c>
      <c r="AD146" s="197"/>
      <c r="AE146" s="121"/>
      <c r="AF146" s="81">
        <f>14137500+17971200</f>
        <v>32108700</v>
      </c>
      <c r="AG146" s="199">
        <f t="shared" si="186"/>
        <v>35961744</v>
      </c>
      <c r="AH146" s="81"/>
      <c r="AI146" s="81"/>
      <c r="AJ146" s="81">
        <v>42811600</v>
      </c>
      <c r="AK146" s="199">
        <f>AJ146*1.12</f>
        <v>47948992.000000007</v>
      </c>
      <c r="AL146" s="81"/>
      <c r="AM146" s="81"/>
      <c r="AN146" s="81">
        <v>42811600</v>
      </c>
      <c r="AO146" s="199">
        <f>AN146*1.12</f>
        <v>47948992.000000007</v>
      </c>
      <c r="AP146" s="81"/>
      <c r="AQ146" s="81"/>
      <c r="AR146" s="81"/>
      <c r="AS146" s="81"/>
      <c r="AT146" s="81"/>
      <c r="AU146" s="81"/>
      <c r="AV146" s="81"/>
      <c r="AW146" s="81"/>
      <c r="AX146" s="81"/>
      <c r="AY146" s="90">
        <v>0</v>
      </c>
      <c r="AZ146" s="90">
        <f t="shared" si="185"/>
        <v>0</v>
      </c>
      <c r="BA146" s="55" t="s">
        <v>245</v>
      </c>
      <c r="BB146" s="55" t="s">
        <v>351</v>
      </c>
      <c r="BC146" s="89" t="s">
        <v>136</v>
      </c>
      <c r="BD146" s="27"/>
      <c r="BE146" s="27"/>
      <c r="BF146" s="27"/>
      <c r="BG146" s="27"/>
      <c r="BH146" s="27"/>
      <c r="BI146" s="27"/>
      <c r="BJ146" s="27"/>
      <c r="BK146" s="27"/>
      <c r="BL146" s="27"/>
      <c r="BM146" s="27" t="s">
        <v>790</v>
      </c>
    </row>
    <row r="147" spans="1:65" s="6" customFormat="1" ht="13.15" customHeight="1" x14ac:dyDescent="0.2">
      <c r="A147" s="50" t="s">
        <v>71</v>
      </c>
      <c r="B147" s="82" t="s">
        <v>426</v>
      </c>
      <c r="C147" s="92"/>
      <c r="D147" s="29" t="s">
        <v>111</v>
      </c>
      <c r="E147" s="201"/>
      <c r="F147" s="201" t="s">
        <v>105</v>
      </c>
      <c r="G147" s="208" t="s">
        <v>139</v>
      </c>
      <c r="H147" s="209"/>
      <c r="I147" s="209" t="s">
        <v>123</v>
      </c>
      <c r="J147" s="209" t="s">
        <v>123</v>
      </c>
      <c r="K147" s="58" t="s">
        <v>25</v>
      </c>
      <c r="L147" s="50"/>
      <c r="M147" s="50"/>
      <c r="N147" s="210">
        <v>100</v>
      </c>
      <c r="O147" s="189">
        <v>230000000</v>
      </c>
      <c r="P147" s="208" t="s">
        <v>233</v>
      </c>
      <c r="Q147" s="50" t="s">
        <v>279</v>
      </c>
      <c r="R147" s="50" t="s">
        <v>234</v>
      </c>
      <c r="S147" s="189">
        <v>230000000</v>
      </c>
      <c r="T147" s="208" t="s">
        <v>280</v>
      </c>
      <c r="U147" s="50"/>
      <c r="V147" s="50"/>
      <c r="W147" s="50" t="s">
        <v>264</v>
      </c>
      <c r="X147" s="50" t="s">
        <v>251</v>
      </c>
      <c r="Y147" s="211">
        <v>0</v>
      </c>
      <c r="Z147" s="211">
        <v>100</v>
      </c>
      <c r="AA147" s="211">
        <v>0</v>
      </c>
      <c r="AB147" s="50"/>
      <c r="AC147" s="50" t="s">
        <v>236</v>
      </c>
      <c r="AD147" s="212"/>
      <c r="AE147" s="123"/>
      <c r="AF147" s="213">
        <v>164672825</v>
      </c>
      <c r="AG147" s="213">
        <f t="shared" si="186"/>
        <v>184433564.00000003</v>
      </c>
      <c r="AH147" s="212"/>
      <c r="AI147" s="123"/>
      <c r="AJ147" s="213">
        <v>164672825</v>
      </c>
      <c r="AK147" s="213">
        <f t="shared" si="187"/>
        <v>184433564.00000003</v>
      </c>
      <c r="AL147" s="212"/>
      <c r="AM147" s="123"/>
      <c r="AN147" s="214">
        <v>164672825</v>
      </c>
      <c r="AO147" s="214">
        <f t="shared" si="188"/>
        <v>184433564.00000003</v>
      </c>
      <c r="AP147" s="212"/>
      <c r="AQ147" s="215"/>
      <c r="AR147" s="213"/>
      <c r="AS147" s="213"/>
      <c r="AT147" s="212"/>
      <c r="AU147" s="215"/>
      <c r="AV147" s="214"/>
      <c r="AW147" s="214"/>
      <c r="AX147" s="215"/>
      <c r="AY147" s="195">
        <v>0</v>
      </c>
      <c r="AZ147" s="195">
        <v>0</v>
      </c>
      <c r="BA147" s="50" t="s">
        <v>245</v>
      </c>
      <c r="BB147" s="50" t="s">
        <v>354</v>
      </c>
      <c r="BC147" s="208" t="s">
        <v>270</v>
      </c>
      <c r="BD147" s="50"/>
      <c r="BE147" s="50"/>
      <c r="BF147" s="50"/>
      <c r="BG147" s="50"/>
      <c r="BH147" s="50"/>
      <c r="BI147" s="50"/>
      <c r="BJ147" s="50"/>
      <c r="BK147" s="50"/>
      <c r="BL147" s="50"/>
      <c r="BM147" s="50"/>
    </row>
    <row r="148" spans="1:65" ht="13.15" customHeight="1" x14ac:dyDescent="0.2">
      <c r="A148" s="55" t="s">
        <v>71</v>
      </c>
      <c r="B148" s="82" t="s">
        <v>426</v>
      </c>
      <c r="C148" s="92"/>
      <c r="D148" s="83" t="s">
        <v>628</v>
      </c>
      <c r="E148" s="201"/>
      <c r="F148" s="201"/>
      <c r="G148" s="89" t="s">
        <v>139</v>
      </c>
      <c r="H148" s="51"/>
      <c r="I148" s="51" t="s">
        <v>123</v>
      </c>
      <c r="J148" s="51" t="s">
        <v>123</v>
      </c>
      <c r="K148" s="40" t="s">
        <v>25</v>
      </c>
      <c r="L148" s="55"/>
      <c r="M148" s="55"/>
      <c r="N148" s="88">
        <v>100</v>
      </c>
      <c r="O148" s="39">
        <v>230000000</v>
      </c>
      <c r="P148" s="89" t="s">
        <v>233</v>
      </c>
      <c r="Q148" s="55" t="s">
        <v>522</v>
      </c>
      <c r="R148" s="55" t="s">
        <v>234</v>
      </c>
      <c r="S148" s="39">
        <v>230000000</v>
      </c>
      <c r="T148" s="89" t="s">
        <v>280</v>
      </c>
      <c r="U148" s="55"/>
      <c r="V148" s="55"/>
      <c r="W148" s="55" t="s">
        <v>478</v>
      </c>
      <c r="X148" s="55" t="s">
        <v>251</v>
      </c>
      <c r="Y148" s="196">
        <v>0</v>
      </c>
      <c r="Z148" s="196">
        <v>100</v>
      </c>
      <c r="AA148" s="196">
        <v>0</v>
      </c>
      <c r="AB148" s="55"/>
      <c r="AC148" s="55" t="s">
        <v>236</v>
      </c>
      <c r="AD148" s="197"/>
      <c r="AE148" s="121"/>
      <c r="AF148" s="81">
        <v>47094150</v>
      </c>
      <c r="AG148" s="199">
        <f t="shared" si="186"/>
        <v>52745448.000000007</v>
      </c>
      <c r="AH148" s="81"/>
      <c r="AI148" s="81"/>
      <c r="AJ148" s="81">
        <v>62792200</v>
      </c>
      <c r="AK148" s="199">
        <f>AJ148*1.12</f>
        <v>70327264</v>
      </c>
      <c r="AL148" s="81"/>
      <c r="AM148" s="81"/>
      <c r="AN148" s="81">
        <v>62792200</v>
      </c>
      <c r="AO148" s="199">
        <f>AN148*1.12</f>
        <v>70327264</v>
      </c>
      <c r="AP148" s="81"/>
      <c r="AQ148" s="81"/>
      <c r="AR148" s="81"/>
      <c r="AS148" s="81"/>
      <c r="AT148" s="81"/>
      <c r="AU148" s="81"/>
      <c r="AV148" s="81"/>
      <c r="AW148" s="81"/>
      <c r="AX148" s="81"/>
      <c r="AY148" s="90">
        <v>0</v>
      </c>
      <c r="AZ148" s="90">
        <f t="shared" si="185"/>
        <v>0</v>
      </c>
      <c r="BA148" s="55" t="s">
        <v>245</v>
      </c>
      <c r="BB148" s="55" t="s">
        <v>354</v>
      </c>
      <c r="BC148" s="89" t="s">
        <v>270</v>
      </c>
      <c r="BD148" s="27"/>
      <c r="BE148" s="27"/>
      <c r="BF148" s="27"/>
      <c r="BG148" s="27"/>
      <c r="BH148" s="27"/>
      <c r="BI148" s="27"/>
      <c r="BJ148" s="27"/>
      <c r="BK148" s="27"/>
      <c r="BL148" s="27"/>
      <c r="BM148" s="27" t="s">
        <v>790</v>
      </c>
    </row>
    <row r="149" spans="1:65" s="6" customFormat="1" ht="13.15" customHeight="1" x14ac:dyDescent="0.2">
      <c r="A149" s="50" t="s">
        <v>71</v>
      </c>
      <c r="B149" s="82" t="s">
        <v>426</v>
      </c>
      <c r="C149" s="92"/>
      <c r="D149" s="29" t="s">
        <v>114</v>
      </c>
      <c r="E149" s="201"/>
      <c r="F149" s="201" t="s">
        <v>106</v>
      </c>
      <c r="G149" s="208" t="s">
        <v>139</v>
      </c>
      <c r="H149" s="209"/>
      <c r="I149" s="209" t="s">
        <v>123</v>
      </c>
      <c r="J149" s="209" t="s">
        <v>123</v>
      </c>
      <c r="K149" s="58" t="s">
        <v>25</v>
      </c>
      <c r="L149" s="50"/>
      <c r="M149" s="50"/>
      <c r="N149" s="210">
        <v>100</v>
      </c>
      <c r="O149" s="189">
        <v>230000000</v>
      </c>
      <c r="P149" s="208" t="s">
        <v>233</v>
      </c>
      <c r="Q149" s="50" t="s">
        <v>279</v>
      </c>
      <c r="R149" s="50" t="s">
        <v>234</v>
      </c>
      <c r="S149" s="189">
        <v>230000000</v>
      </c>
      <c r="T149" s="208" t="s">
        <v>140</v>
      </c>
      <c r="U149" s="50"/>
      <c r="V149" s="50"/>
      <c r="W149" s="50" t="s">
        <v>264</v>
      </c>
      <c r="X149" s="50" t="s">
        <v>251</v>
      </c>
      <c r="Y149" s="211">
        <v>0</v>
      </c>
      <c r="Z149" s="211">
        <v>100</v>
      </c>
      <c r="AA149" s="211">
        <v>0</v>
      </c>
      <c r="AB149" s="50"/>
      <c r="AC149" s="50" t="s">
        <v>236</v>
      </c>
      <c r="AD149" s="212"/>
      <c r="AE149" s="123"/>
      <c r="AF149" s="213">
        <v>149490495</v>
      </c>
      <c r="AG149" s="213">
        <f t="shared" si="186"/>
        <v>167429354.40000001</v>
      </c>
      <c r="AH149" s="212"/>
      <c r="AI149" s="123"/>
      <c r="AJ149" s="213">
        <v>149490495</v>
      </c>
      <c r="AK149" s="213">
        <f t="shared" si="187"/>
        <v>167429354.40000001</v>
      </c>
      <c r="AL149" s="212"/>
      <c r="AM149" s="123"/>
      <c r="AN149" s="214">
        <v>149490495</v>
      </c>
      <c r="AO149" s="214">
        <f t="shared" si="188"/>
        <v>167429354.40000001</v>
      </c>
      <c r="AP149" s="212"/>
      <c r="AQ149" s="215"/>
      <c r="AR149" s="213"/>
      <c r="AS149" s="213"/>
      <c r="AT149" s="212"/>
      <c r="AU149" s="215"/>
      <c r="AV149" s="214"/>
      <c r="AW149" s="214"/>
      <c r="AX149" s="215"/>
      <c r="AY149" s="195">
        <v>0</v>
      </c>
      <c r="AZ149" s="195">
        <v>0</v>
      </c>
      <c r="BA149" s="50" t="s">
        <v>245</v>
      </c>
      <c r="BB149" s="50" t="s">
        <v>355</v>
      </c>
      <c r="BC149" s="208" t="s">
        <v>137</v>
      </c>
      <c r="BD149" s="50"/>
      <c r="BE149" s="50"/>
      <c r="BF149" s="50"/>
      <c r="BG149" s="50"/>
      <c r="BH149" s="50"/>
      <c r="BI149" s="50"/>
      <c r="BJ149" s="50"/>
      <c r="BK149" s="50"/>
      <c r="BL149" s="50"/>
      <c r="BM149" s="50"/>
    </row>
    <row r="150" spans="1:65" ht="13.15" customHeight="1" x14ac:dyDescent="0.2">
      <c r="A150" s="55" t="s">
        <v>71</v>
      </c>
      <c r="B150" s="82" t="s">
        <v>426</v>
      </c>
      <c r="C150" s="92"/>
      <c r="D150" s="83" t="s">
        <v>629</v>
      </c>
      <c r="E150" s="201"/>
      <c r="F150" s="201"/>
      <c r="G150" s="89" t="s">
        <v>139</v>
      </c>
      <c r="H150" s="51"/>
      <c r="I150" s="51" t="s">
        <v>123</v>
      </c>
      <c r="J150" s="51" t="s">
        <v>123</v>
      </c>
      <c r="K150" s="40" t="s">
        <v>25</v>
      </c>
      <c r="L150" s="55"/>
      <c r="M150" s="55"/>
      <c r="N150" s="88">
        <v>100</v>
      </c>
      <c r="O150" s="39">
        <v>230000000</v>
      </c>
      <c r="P150" s="89" t="s">
        <v>233</v>
      </c>
      <c r="Q150" s="55" t="s">
        <v>522</v>
      </c>
      <c r="R150" s="55" t="s">
        <v>234</v>
      </c>
      <c r="S150" s="39">
        <v>230000000</v>
      </c>
      <c r="T150" s="89" t="s">
        <v>140</v>
      </c>
      <c r="U150" s="55"/>
      <c r="V150" s="55"/>
      <c r="W150" s="55" t="s">
        <v>478</v>
      </c>
      <c r="X150" s="55" t="s">
        <v>251</v>
      </c>
      <c r="Y150" s="196">
        <v>0</v>
      </c>
      <c r="Z150" s="196">
        <v>100</v>
      </c>
      <c r="AA150" s="196">
        <v>0</v>
      </c>
      <c r="AB150" s="55"/>
      <c r="AC150" s="55" t="s">
        <v>236</v>
      </c>
      <c r="AD150" s="197"/>
      <c r="AE150" s="121"/>
      <c r="AF150" s="81">
        <v>46623183.75</v>
      </c>
      <c r="AG150" s="199">
        <f t="shared" si="186"/>
        <v>52217965.800000004</v>
      </c>
      <c r="AH150" s="81"/>
      <c r="AI150" s="81"/>
      <c r="AJ150" s="81">
        <v>62164245</v>
      </c>
      <c r="AK150" s="199">
        <f>AJ150*1.12</f>
        <v>69623954.400000006</v>
      </c>
      <c r="AL150" s="81"/>
      <c r="AM150" s="81"/>
      <c r="AN150" s="81">
        <v>62164245</v>
      </c>
      <c r="AO150" s="199">
        <f>AN150*1.12</f>
        <v>69623954.400000006</v>
      </c>
      <c r="AP150" s="81"/>
      <c r="AQ150" s="81"/>
      <c r="AR150" s="81"/>
      <c r="AS150" s="81"/>
      <c r="AT150" s="81"/>
      <c r="AU150" s="81"/>
      <c r="AV150" s="81"/>
      <c r="AW150" s="81"/>
      <c r="AX150" s="81"/>
      <c r="AY150" s="90">
        <v>0</v>
      </c>
      <c r="AZ150" s="90">
        <f t="shared" si="185"/>
        <v>0</v>
      </c>
      <c r="BA150" s="55" t="s">
        <v>245</v>
      </c>
      <c r="BB150" s="55" t="s">
        <v>355</v>
      </c>
      <c r="BC150" s="89" t="s">
        <v>137</v>
      </c>
      <c r="BD150" s="27"/>
      <c r="BE150" s="27"/>
      <c r="BF150" s="27"/>
      <c r="BG150" s="27"/>
      <c r="BH150" s="27"/>
      <c r="BI150" s="27"/>
      <c r="BJ150" s="27"/>
      <c r="BK150" s="27"/>
      <c r="BL150" s="27"/>
      <c r="BM150" s="27" t="s">
        <v>790</v>
      </c>
    </row>
    <row r="151" spans="1:65" s="6" customFormat="1" ht="13.15" customHeight="1" x14ac:dyDescent="0.2">
      <c r="A151" s="50" t="s">
        <v>71</v>
      </c>
      <c r="B151" s="82" t="s">
        <v>426</v>
      </c>
      <c r="C151" s="92"/>
      <c r="D151" s="29" t="s">
        <v>112</v>
      </c>
      <c r="E151" s="201"/>
      <c r="F151" s="201" t="s">
        <v>107</v>
      </c>
      <c r="G151" s="208" t="s">
        <v>139</v>
      </c>
      <c r="H151" s="209"/>
      <c r="I151" s="209" t="s">
        <v>123</v>
      </c>
      <c r="J151" s="209" t="s">
        <v>123</v>
      </c>
      <c r="K151" s="58" t="s">
        <v>25</v>
      </c>
      <c r="L151" s="50"/>
      <c r="M151" s="50"/>
      <c r="N151" s="210">
        <v>100</v>
      </c>
      <c r="O151" s="189">
        <v>230000000</v>
      </c>
      <c r="P151" s="208" t="s">
        <v>233</v>
      </c>
      <c r="Q151" s="50" t="s">
        <v>279</v>
      </c>
      <c r="R151" s="50" t="s">
        <v>234</v>
      </c>
      <c r="S151" s="189">
        <v>230000000</v>
      </c>
      <c r="T151" s="208" t="s">
        <v>72</v>
      </c>
      <c r="U151" s="50"/>
      <c r="V151" s="50"/>
      <c r="W151" s="50" t="s">
        <v>264</v>
      </c>
      <c r="X151" s="50" t="s">
        <v>251</v>
      </c>
      <c r="Y151" s="211">
        <v>0</v>
      </c>
      <c r="Z151" s="211">
        <v>100</v>
      </c>
      <c r="AA151" s="211">
        <v>0</v>
      </c>
      <c r="AB151" s="50"/>
      <c r="AC151" s="50" t="s">
        <v>236</v>
      </c>
      <c r="AD151" s="212"/>
      <c r="AE151" s="123"/>
      <c r="AF151" s="213">
        <v>108554250</v>
      </c>
      <c r="AG151" s="213">
        <f t="shared" si="186"/>
        <v>121580760.00000001</v>
      </c>
      <c r="AH151" s="212"/>
      <c r="AI151" s="123"/>
      <c r="AJ151" s="213">
        <v>108554250</v>
      </c>
      <c r="AK151" s="213">
        <f t="shared" si="187"/>
        <v>121580760.00000001</v>
      </c>
      <c r="AL151" s="212"/>
      <c r="AM151" s="123"/>
      <c r="AN151" s="214">
        <v>108554250</v>
      </c>
      <c r="AO151" s="214">
        <f t="shared" si="188"/>
        <v>121580760.00000001</v>
      </c>
      <c r="AP151" s="212"/>
      <c r="AQ151" s="215"/>
      <c r="AR151" s="213"/>
      <c r="AS151" s="213"/>
      <c r="AT151" s="212"/>
      <c r="AU151" s="215"/>
      <c r="AV151" s="214"/>
      <c r="AW151" s="214"/>
      <c r="AX151" s="215"/>
      <c r="AY151" s="195">
        <v>0</v>
      </c>
      <c r="AZ151" s="195">
        <v>0</v>
      </c>
      <c r="BA151" s="50" t="s">
        <v>245</v>
      </c>
      <c r="BB151" s="50" t="s">
        <v>356</v>
      </c>
      <c r="BC151" s="216" t="s">
        <v>357</v>
      </c>
      <c r="BD151" s="50"/>
      <c r="BE151" s="50"/>
      <c r="BF151" s="50"/>
      <c r="BG151" s="50"/>
      <c r="BH151" s="50"/>
      <c r="BI151" s="50"/>
      <c r="BJ151" s="50"/>
      <c r="BK151" s="50"/>
      <c r="BL151" s="50"/>
      <c r="BM151" s="50"/>
    </row>
    <row r="152" spans="1:65" ht="13.15" customHeight="1" x14ac:dyDescent="0.2">
      <c r="A152" s="55" t="s">
        <v>71</v>
      </c>
      <c r="B152" s="82" t="s">
        <v>426</v>
      </c>
      <c r="C152" s="92"/>
      <c r="D152" s="83" t="s">
        <v>113</v>
      </c>
      <c r="E152" s="201"/>
      <c r="F152" s="201"/>
      <c r="G152" s="89" t="s">
        <v>139</v>
      </c>
      <c r="H152" s="51"/>
      <c r="I152" s="51" t="s">
        <v>123</v>
      </c>
      <c r="J152" s="51" t="s">
        <v>123</v>
      </c>
      <c r="K152" s="40" t="s">
        <v>25</v>
      </c>
      <c r="L152" s="55"/>
      <c r="M152" s="55"/>
      <c r="N152" s="88">
        <v>100</v>
      </c>
      <c r="O152" s="39">
        <v>230000000</v>
      </c>
      <c r="P152" s="89" t="s">
        <v>233</v>
      </c>
      <c r="Q152" s="55" t="s">
        <v>522</v>
      </c>
      <c r="R152" s="55" t="s">
        <v>234</v>
      </c>
      <c r="S152" s="39">
        <v>230000000</v>
      </c>
      <c r="T152" s="89" t="s">
        <v>72</v>
      </c>
      <c r="U152" s="55"/>
      <c r="V152" s="55"/>
      <c r="W152" s="55" t="s">
        <v>478</v>
      </c>
      <c r="X152" s="55" t="s">
        <v>251</v>
      </c>
      <c r="Y152" s="196">
        <v>0</v>
      </c>
      <c r="Z152" s="196">
        <v>100</v>
      </c>
      <c r="AA152" s="196">
        <v>0</v>
      </c>
      <c r="AB152" s="55"/>
      <c r="AC152" s="55" t="s">
        <v>236</v>
      </c>
      <c r="AD152" s="197"/>
      <c r="AE152" s="121"/>
      <c r="AF152" s="81">
        <v>81415687.5</v>
      </c>
      <c r="AG152" s="199">
        <f t="shared" si="186"/>
        <v>91185570.000000015</v>
      </c>
      <c r="AH152" s="81"/>
      <c r="AI152" s="81"/>
      <c r="AJ152" s="199">
        <v>108554250</v>
      </c>
      <c r="AK152" s="199">
        <f t="shared" si="187"/>
        <v>121580760.00000001</v>
      </c>
      <c r="AL152" s="197"/>
      <c r="AM152" s="121"/>
      <c r="AN152" s="200">
        <v>108554250</v>
      </c>
      <c r="AO152" s="200">
        <f t="shared" si="188"/>
        <v>121580760.00000001</v>
      </c>
      <c r="AP152" s="81"/>
      <c r="AQ152" s="81"/>
      <c r="AR152" s="81"/>
      <c r="AS152" s="81"/>
      <c r="AT152" s="81"/>
      <c r="AU152" s="81"/>
      <c r="AV152" s="81"/>
      <c r="AW152" s="81"/>
      <c r="AX152" s="81"/>
      <c r="AY152" s="90">
        <v>0</v>
      </c>
      <c r="AZ152" s="90">
        <f t="shared" si="185"/>
        <v>0</v>
      </c>
      <c r="BA152" s="55" t="s">
        <v>245</v>
      </c>
      <c r="BB152" s="204" t="s">
        <v>356</v>
      </c>
      <c r="BC152" s="216" t="s">
        <v>357</v>
      </c>
      <c r="BD152" s="27"/>
      <c r="BE152" s="27"/>
      <c r="BF152" s="27"/>
      <c r="BG152" s="27"/>
      <c r="BH152" s="27"/>
      <c r="BI152" s="27"/>
      <c r="BJ152" s="27"/>
      <c r="BK152" s="27"/>
      <c r="BL152" s="27"/>
      <c r="BM152" s="27" t="s">
        <v>790</v>
      </c>
    </row>
    <row r="153" spans="1:65" s="6" customFormat="1" ht="13.15" customHeight="1" x14ac:dyDescent="0.2">
      <c r="A153" s="50" t="s">
        <v>71</v>
      </c>
      <c r="B153" s="82" t="s">
        <v>426</v>
      </c>
      <c r="C153" s="92"/>
      <c r="D153" s="29" t="s">
        <v>105</v>
      </c>
      <c r="E153" s="201"/>
      <c r="F153" s="201" t="s">
        <v>99</v>
      </c>
      <c r="G153" s="208" t="s">
        <v>138</v>
      </c>
      <c r="H153" s="209"/>
      <c r="I153" s="209" t="s">
        <v>133</v>
      </c>
      <c r="J153" s="209" t="s">
        <v>133</v>
      </c>
      <c r="K153" s="58" t="s">
        <v>25</v>
      </c>
      <c r="L153" s="50"/>
      <c r="M153" s="50"/>
      <c r="N153" s="210">
        <v>100</v>
      </c>
      <c r="O153" s="189">
        <v>230000000</v>
      </c>
      <c r="P153" s="208" t="s">
        <v>233</v>
      </c>
      <c r="Q153" s="50" t="s">
        <v>279</v>
      </c>
      <c r="R153" s="50" t="s">
        <v>234</v>
      </c>
      <c r="S153" s="189">
        <v>230000000</v>
      </c>
      <c r="T153" s="208" t="s">
        <v>75</v>
      </c>
      <c r="U153" s="50"/>
      <c r="V153" s="50"/>
      <c r="W153" s="50" t="s">
        <v>264</v>
      </c>
      <c r="X153" s="50" t="s">
        <v>251</v>
      </c>
      <c r="Y153" s="211">
        <v>0</v>
      </c>
      <c r="Z153" s="211">
        <v>100</v>
      </c>
      <c r="AA153" s="211">
        <v>0</v>
      </c>
      <c r="AB153" s="50"/>
      <c r="AC153" s="50" t="s">
        <v>236</v>
      </c>
      <c r="AD153" s="212"/>
      <c r="AE153" s="123"/>
      <c r="AF153" s="213">
        <v>51387600</v>
      </c>
      <c r="AG153" s="213">
        <f t="shared" si="186"/>
        <v>57554112.000000007</v>
      </c>
      <c r="AH153" s="212"/>
      <c r="AI153" s="123"/>
      <c r="AJ153" s="213">
        <v>51387600</v>
      </c>
      <c r="AK153" s="213">
        <f t="shared" si="187"/>
        <v>57554112.000000007</v>
      </c>
      <c r="AL153" s="212"/>
      <c r="AM153" s="123"/>
      <c r="AN153" s="214">
        <v>51387600</v>
      </c>
      <c r="AO153" s="214">
        <f t="shared" si="188"/>
        <v>57554112.000000007</v>
      </c>
      <c r="AP153" s="212"/>
      <c r="AQ153" s="215"/>
      <c r="AR153" s="213"/>
      <c r="AS153" s="213"/>
      <c r="AT153" s="212"/>
      <c r="AU153" s="215"/>
      <c r="AV153" s="214"/>
      <c r="AW153" s="214"/>
      <c r="AX153" s="215"/>
      <c r="AY153" s="195">
        <v>0</v>
      </c>
      <c r="AZ153" s="195">
        <v>0</v>
      </c>
      <c r="BA153" s="50" t="s">
        <v>245</v>
      </c>
      <c r="BB153" s="50" t="s">
        <v>358</v>
      </c>
      <c r="BC153" s="208" t="s">
        <v>135</v>
      </c>
      <c r="BD153" s="50"/>
      <c r="BE153" s="50"/>
      <c r="BF153" s="50"/>
      <c r="BG153" s="50"/>
      <c r="BH153" s="50"/>
      <c r="BI153" s="50"/>
      <c r="BJ153" s="50"/>
      <c r="BK153" s="50"/>
      <c r="BL153" s="50"/>
      <c r="BM153" s="50"/>
    </row>
    <row r="154" spans="1:65" s="6" customFormat="1" ht="13.15" customHeight="1" x14ac:dyDescent="0.25">
      <c r="A154" s="50" t="s">
        <v>71</v>
      </c>
      <c r="B154" s="82" t="s">
        <v>426</v>
      </c>
      <c r="C154" s="92"/>
      <c r="D154" s="29" t="s">
        <v>521</v>
      </c>
      <c r="E154" s="201"/>
      <c r="F154" s="201" t="s">
        <v>99</v>
      </c>
      <c r="G154" s="208" t="s">
        <v>138</v>
      </c>
      <c r="H154" s="209"/>
      <c r="I154" s="209" t="s">
        <v>133</v>
      </c>
      <c r="J154" s="209" t="s">
        <v>133</v>
      </c>
      <c r="K154" s="58" t="s">
        <v>25</v>
      </c>
      <c r="L154" s="50"/>
      <c r="M154" s="50"/>
      <c r="N154" s="210">
        <v>100</v>
      </c>
      <c r="O154" s="189">
        <v>230000000</v>
      </c>
      <c r="P154" s="208" t="s">
        <v>233</v>
      </c>
      <c r="Q154" s="55" t="s">
        <v>522</v>
      </c>
      <c r="R154" s="50" t="s">
        <v>234</v>
      </c>
      <c r="S154" s="189">
        <v>230000000</v>
      </c>
      <c r="T154" s="208" t="s">
        <v>75</v>
      </c>
      <c r="U154" s="50"/>
      <c r="V154" s="50"/>
      <c r="W154" s="27" t="s">
        <v>478</v>
      </c>
      <c r="X154" s="55" t="s">
        <v>251</v>
      </c>
      <c r="Y154" s="211">
        <v>0</v>
      </c>
      <c r="Z154" s="211">
        <v>100</v>
      </c>
      <c r="AA154" s="211">
        <v>0</v>
      </c>
      <c r="AB154" s="50"/>
      <c r="AC154" s="50" t="s">
        <v>236</v>
      </c>
      <c r="AD154" s="212"/>
      <c r="AE154" s="123"/>
      <c r="AF154" s="81">
        <v>40107157</v>
      </c>
      <c r="AG154" s="217">
        <f t="shared" si="186"/>
        <v>44920015.840000004</v>
      </c>
      <c r="AH154" s="81"/>
      <c r="AI154" s="81"/>
      <c r="AJ154" s="81">
        <v>53471770</v>
      </c>
      <c r="AK154" s="90">
        <f t="shared" si="187"/>
        <v>59888382.400000006</v>
      </c>
      <c r="AL154" s="81"/>
      <c r="AM154" s="81"/>
      <c r="AN154" s="81">
        <v>53471770</v>
      </c>
      <c r="AO154" s="90">
        <f t="shared" si="188"/>
        <v>59888382.400000006</v>
      </c>
      <c r="AP154" s="81"/>
      <c r="AQ154" s="81"/>
      <c r="AR154" s="81"/>
      <c r="AS154" s="81"/>
      <c r="AT154" s="81"/>
      <c r="AU154" s="81"/>
      <c r="AV154" s="81"/>
      <c r="AW154" s="81"/>
      <c r="AX154" s="81"/>
      <c r="AY154" s="194">
        <v>0</v>
      </c>
      <c r="AZ154" s="195">
        <f t="shared" si="185"/>
        <v>0</v>
      </c>
      <c r="BA154" s="90" t="s">
        <v>245</v>
      </c>
      <c r="BB154" s="91" t="s">
        <v>358</v>
      </c>
      <c r="BC154" s="92" t="s">
        <v>135</v>
      </c>
      <c r="BD154" s="27"/>
      <c r="BE154" s="27"/>
      <c r="BF154" s="27"/>
      <c r="BG154" s="27"/>
      <c r="BH154" s="27"/>
      <c r="BI154" s="27"/>
      <c r="BJ154" s="27"/>
      <c r="BK154" s="27"/>
      <c r="BL154" s="27"/>
      <c r="BM154" s="50"/>
    </row>
    <row r="155" spans="1:65" s="6" customFormat="1" ht="15" customHeight="1" x14ac:dyDescent="0.2">
      <c r="A155" s="55" t="s">
        <v>71</v>
      </c>
      <c r="B155" s="82" t="s">
        <v>426</v>
      </c>
      <c r="C155" s="82"/>
      <c r="D155" s="29" t="s">
        <v>521</v>
      </c>
      <c r="E155" s="83"/>
      <c r="F155" s="84"/>
      <c r="G155" s="84" t="s">
        <v>138</v>
      </c>
      <c r="H155" s="85"/>
      <c r="I155" s="85" t="s">
        <v>133</v>
      </c>
      <c r="J155" s="86" t="s">
        <v>133</v>
      </c>
      <c r="K155" s="86" t="s">
        <v>25</v>
      </c>
      <c r="L155" s="40"/>
      <c r="M155" s="87"/>
      <c r="N155" s="88">
        <v>100</v>
      </c>
      <c r="O155" s="39">
        <v>230000000</v>
      </c>
      <c r="P155" s="89" t="s">
        <v>233</v>
      </c>
      <c r="Q155" s="55" t="s">
        <v>522</v>
      </c>
      <c r="R155" s="55" t="s">
        <v>234</v>
      </c>
      <c r="S155" s="39">
        <v>230000000</v>
      </c>
      <c r="T155" s="89" t="s">
        <v>75</v>
      </c>
      <c r="U155" s="85"/>
      <c r="V155" s="87"/>
      <c r="W155" s="27" t="s">
        <v>478</v>
      </c>
      <c r="X155" s="55" t="s">
        <v>251</v>
      </c>
      <c r="Y155" s="55">
        <v>0</v>
      </c>
      <c r="Z155" s="84">
        <v>100</v>
      </c>
      <c r="AA155" s="84">
        <v>0</v>
      </c>
      <c r="AB155" s="84"/>
      <c r="AC155" s="84" t="s">
        <v>236</v>
      </c>
      <c r="AD155" s="40"/>
      <c r="AE155" s="87"/>
      <c r="AF155" s="81">
        <v>40107157</v>
      </c>
      <c r="AG155" s="217">
        <f t="shared" si="186"/>
        <v>44920015.840000004</v>
      </c>
      <c r="AH155" s="81"/>
      <c r="AI155" s="81"/>
      <c r="AJ155" s="81">
        <v>53471770</v>
      </c>
      <c r="AK155" s="90">
        <f t="shared" si="187"/>
        <v>59888382.400000006</v>
      </c>
      <c r="AL155" s="81"/>
      <c r="AM155" s="81"/>
      <c r="AN155" s="81">
        <v>53471770</v>
      </c>
      <c r="AO155" s="90">
        <f t="shared" si="188"/>
        <v>59888382.400000006</v>
      </c>
      <c r="AP155" s="81"/>
      <c r="AQ155" s="81"/>
      <c r="AR155" s="81"/>
      <c r="AS155" s="81"/>
      <c r="AT155" s="81"/>
      <c r="AU155" s="81"/>
      <c r="AV155" s="81"/>
      <c r="AW155" s="81"/>
      <c r="AX155" s="81"/>
      <c r="AY155" s="217">
        <v>0</v>
      </c>
      <c r="AZ155" s="217">
        <f t="shared" si="185"/>
        <v>0</v>
      </c>
      <c r="BA155" s="90" t="s">
        <v>245</v>
      </c>
      <c r="BB155" s="91" t="s">
        <v>358</v>
      </c>
      <c r="BC155" s="92" t="s">
        <v>135</v>
      </c>
      <c r="BD155" s="93"/>
      <c r="BE155" s="87"/>
      <c r="BF155" s="87"/>
      <c r="BG155" s="87"/>
      <c r="BH155" s="87"/>
      <c r="BI155" s="87"/>
      <c r="BJ155" s="87"/>
      <c r="BK155" s="87"/>
      <c r="BL155" s="87"/>
      <c r="BM155" s="27" t="s">
        <v>678</v>
      </c>
    </row>
    <row r="156" spans="1:65" s="6" customFormat="1" ht="13.15" customHeight="1" x14ac:dyDescent="0.2">
      <c r="A156" s="50" t="s">
        <v>71</v>
      </c>
      <c r="B156" s="82" t="s">
        <v>426</v>
      </c>
      <c r="C156" s="92"/>
      <c r="D156" s="29" t="s">
        <v>106</v>
      </c>
      <c r="E156" s="201"/>
      <c r="F156" s="201" t="s">
        <v>101</v>
      </c>
      <c r="G156" s="208" t="s">
        <v>138</v>
      </c>
      <c r="H156" s="209"/>
      <c r="I156" s="209" t="s">
        <v>133</v>
      </c>
      <c r="J156" s="209" t="s">
        <v>133</v>
      </c>
      <c r="K156" s="58" t="s">
        <v>25</v>
      </c>
      <c r="L156" s="50"/>
      <c r="M156" s="50"/>
      <c r="N156" s="210">
        <v>100</v>
      </c>
      <c r="O156" s="189">
        <v>230000000</v>
      </c>
      <c r="P156" s="208" t="s">
        <v>233</v>
      </c>
      <c r="Q156" s="50" t="s">
        <v>279</v>
      </c>
      <c r="R156" s="50" t="s">
        <v>234</v>
      </c>
      <c r="S156" s="189">
        <v>230000000</v>
      </c>
      <c r="T156" s="208" t="s">
        <v>280</v>
      </c>
      <c r="U156" s="50"/>
      <c r="V156" s="50"/>
      <c r="W156" s="50" t="s">
        <v>264</v>
      </c>
      <c r="X156" s="50" t="s">
        <v>251</v>
      </c>
      <c r="Y156" s="211">
        <v>0</v>
      </c>
      <c r="Z156" s="211">
        <v>100</v>
      </c>
      <c r="AA156" s="211">
        <v>0</v>
      </c>
      <c r="AB156" s="50"/>
      <c r="AC156" s="50" t="s">
        <v>236</v>
      </c>
      <c r="AD156" s="212"/>
      <c r="AE156" s="123"/>
      <c r="AF156" s="213">
        <v>9672960</v>
      </c>
      <c r="AG156" s="213">
        <f t="shared" si="186"/>
        <v>10833715.200000001</v>
      </c>
      <c r="AH156" s="212"/>
      <c r="AI156" s="123"/>
      <c r="AJ156" s="213">
        <v>9672960</v>
      </c>
      <c r="AK156" s="213">
        <f t="shared" si="187"/>
        <v>10833715.200000001</v>
      </c>
      <c r="AL156" s="212"/>
      <c r="AM156" s="123"/>
      <c r="AN156" s="214">
        <v>9672960</v>
      </c>
      <c r="AO156" s="214">
        <f t="shared" si="188"/>
        <v>10833715.200000001</v>
      </c>
      <c r="AP156" s="212"/>
      <c r="AQ156" s="215"/>
      <c r="AR156" s="213"/>
      <c r="AS156" s="213"/>
      <c r="AT156" s="212"/>
      <c r="AU156" s="215"/>
      <c r="AV156" s="214"/>
      <c r="AW156" s="214"/>
      <c r="AX156" s="215"/>
      <c r="AY156" s="195">
        <v>0</v>
      </c>
      <c r="AZ156" s="195">
        <v>0</v>
      </c>
      <c r="BA156" s="50" t="s">
        <v>245</v>
      </c>
      <c r="BB156" s="50" t="s">
        <v>359</v>
      </c>
      <c r="BC156" s="209" t="s">
        <v>269</v>
      </c>
      <c r="BD156" s="50"/>
      <c r="BE156" s="50"/>
      <c r="BF156" s="50"/>
      <c r="BG156" s="50"/>
      <c r="BH156" s="50"/>
      <c r="BI156" s="50"/>
      <c r="BJ156" s="50"/>
      <c r="BK156" s="50"/>
      <c r="BL156" s="50"/>
      <c r="BM156" s="50"/>
    </row>
    <row r="157" spans="1:65" s="6" customFormat="1" ht="13.15" customHeight="1" x14ac:dyDescent="0.25">
      <c r="A157" s="50" t="s">
        <v>71</v>
      </c>
      <c r="B157" s="82" t="s">
        <v>426</v>
      </c>
      <c r="C157" s="92"/>
      <c r="D157" s="29" t="s">
        <v>523</v>
      </c>
      <c r="E157" s="201"/>
      <c r="F157" s="201" t="s">
        <v>101</v>
      </c>
      <c r="G157" s="208" t="s">
        <v>138</v>
      </c>
      <c r="H157" s="209"/>
      <c r="I157" s="209" t="s">
        <v>133</v>
      </c>
      <c r="J157" s="209" t="s">
        <v>133</v>
      </c>
      <c r="K157" s="58" t="s">
        <v>25</v>
      </c>
      <c r="L157" s="50"/>
      <c r="M157" s="50"/>
      <c r="N157" s="210">
        <v>100</v>
      </c>
      <c r="O157" s="189">
        <v>230000000</v>
      </c>
      <c r="P157" s="208" t="s">
        <v>233</v>
      </c>
      <c r="Q157" s="55" t="s">
        <v>522</v>
      </c>
      <c r="R157" s="50" t="s">
        <v>234</v>
      </c>
      <c r="S157" s="189">
        <v>230000000</v>
      </c>
      <c r="T157" s="208" t="s">
        <v>280</v>
      </c>
      <c r="U157" s="50"/>
      <c r="V157" s="50"/>
      <c r="W157" s="27" t="s">
        <v>478</v>
      </c>
      <c r="X157" s="96" t="s">
        <v>251</v>
      </c>
      <c r="Y157" s="211">
        <v>0</v>
      </c>
      <c r="Z157" s="211">
        <v>100</v>
      </c>
      <c r="AA157" s="211">
        <v>0</v>
      </c>
      <c r="AB157" s="50"/>
      <c r="AC157" s="50" t="s">
        <v>236</v>
      </c>
      <c r="AD157" s="212"/>
      <c r="AE157" s="123"/>
      <c r="AF157" s="94">
        <v>7254720</v>
      </c>
      <c r="AG157" s="217">
        <f t="shared" si="186"/>
        <v>8125286.4000000004</v>
      </c>
      <c r="AH157" s="94"/>
      <c r="AI157" s="94"/>
      <c r="AJ157" s="217">
        <v>9672960</v>
      </c>
      <c r="AK157" s="217">
        <f t="shared" si="187"/>
        <v>10833715.200000001</v>
      </c>
      <c r="AL157" s="217"/>
      <c r="AM157" s="217"/>
      <c r="AN157" s="217">
        <v>9672960</v>
      </c>
      <c r="AO157" s="217">
        <f t="shared" si="188"/>
        <v>10833715.200000001</v>
      </c>
      <c r="AP157" s="94"/>
      <c r="AQ157" s="94"/>
      <c r="AR157" s="94"/>
      <c r="AS157" s="94"/>
      <c r="AT157" s="94"/>
      <c r="AU157" s="94"/>
      <c r="AV157" s="94"/>
      <c r="AW157" s="94"/>
      <c r="AX157" s="94"/>
      <c r="AY157" s="194">
        <v>0</v>
      </c>
      <c r="AZ157" s="195">
        <f t="shared" si="185"/>
        <v>0</v>
      </c>
      <c r="BA157" s="90" t="s">
        <v>245</v>
      </c>
      <c r="BB157" s="91" t="s">
        <v>359</v>
      </c>
      <c r="BC157" s="92" t="s">
        <v>269</v>
      </c>
      <c r="BD157" s="95"/>
      <c r="BE157" s="95"/>
      <c r="BF157" s="95"/>
      <c r="BG157" s="95"/>
      <c r="BH157" s="95"/>
      <c r="BI157" s="95"/>
      <c r="BJ157" s="95"/>
      <c r="BK157" s="95"/>
      <c r="BL157" s="95"/>
      <c r="BM157" s="50"/>
    </row>
    <row r="158" spans="1:65" s="6" customFormat="1" ht="15" customHeight="1" x14ac:dyDescent="0.2">
      <c r="A158" s="96" t="s">
        <v>71</v>
      </c>
      <c r="B158" s="97" t="s">
        <v>426</v>
      </c>
      <c r="C158" s="97"/>
      <c r="D158" s="29" t="s">
        <v>523</v>
      </c>
      <c r="E158" s="98"/>
      <c r="F158" s="99"/>
      <c r="G158" s="99" t="s">
        <v>138</v>
      </c>
      <c r="H158" s="100"/>
      <c r="I158" s="100" t="s">
        <v>133</v>
      </c>
      <c r="J158" s="101" t="s">
        <v>133</v>
      </c>
      <c r="K158" s="101" t="s">
        <v>25</v>
      </c>
      <c r="L158" s="102"/>
      <c r="M158" s="103"/>
      <c r="N158" s="104">
        <v>100</v>
      </c>
      <c r="O158" s="105">
        <v>230000000</v>
      </c>
      <c r="P158" s="106" t="s">
        <v>233</v>
      </c>
      <c r="Q158" s="55" t="s">
        <v>522</v>
      </c>
      <c r="R158" s="96" t="s">
        <v>234</v>
      </c>
      <c r="S158" s="105">
        <v>230000000</v>
      </c>
      <c r="T158" s="106" t="s">
        <v>280</v>
      </c>
      <c r="U158" s="100"/>
      <c r="V158" s="103"/>
      <c r="W158" s="27" t="s">
        <v>478</v>
      </c>
      <c r="X158" s="96" t="s">
        <v>251</v>
      </c>
      <c r="Y158" s="96">
        <v>0</v>
      </c>
      <c r="Z158" s="99">
        <v>100</v>
      </c>
      <c r="AA158" s="99">
        <v>0</v>
      </c>
      <c r="AB158" s="99"/>
      <c r="AC158" s="99" t="s">
        <v>236</v>
      </c>
      <c r="AD158" s="102"/>
      <c r="AE158" s="103"/>
      <c r="AF158" s="94">
        <v>7254720</v>
      </c>
      <c r="AG158" s="217">
        <f t="shared" si="186"/>
        <v>8125286.4000000004</v>
      </c>
      <c r="AH158" s="94"/>
      <c r="AI158" s="94"/>
      <c r="AJ158" s="217">
        <v>9672960</v>
      </c>
      <c r="AK158" s="217">
        <f t="shared" si="187"/>
        <v>10833715.200000001</v>
      </c>
      <c r="AL158" s="217"/>
      <c r="AM158" s="217"/>
      <c r="AN158" s="217">
        <v>9672960</v>
      </c>
      <c r="AO158" s="217">
        <f t="shared" si="188"/>
        <v>10833715.200000001</v>
      </c>
      <c r="AP158" s="94"/>
      <c r="AQ158" s="94"/>
      <c r="AR158" s="94"/>
      <c r="AS158" s="94"/>
      <c r="AT158" s="94"/>
      <c r="AU158" s="94"/>
      <c r="AV158" s="94"/>
      <c r="AW158" s="94"/>
      <c r="AX158" s="94"/>
      <c r="AY158" s="217">
        <v>0</v>
      </c>
      <c r="AZ158" s="217">
        <f t="shared" si="185"/>
        <v>0</v>
      </c>
      <c r="BA158" s="90" t="s">
        <v>245</v>
      </c>
      <c r="BB158" s="91" t="s">
        <v>359</v>
      </c>
      <c r="BC158" s="92" t="s">
        <v>269</v>
      </c>
      <c r="BD158" s="93"/>
      <c r="BE158" s="87"/>
      <c r="BF158" s="87"/>
      <c r="BG158" s="87"/>
      <c r="BH158" s="87"/>
      <c r="BI158" s="87"/>
      <c r="BJ158" s="87"/>
      <c r="BK158" s="87"/>
      <c r="BL158" s="87"/>
      <c r="BM158" s="27" t="s">
        <v>678</v>
      </c>
    </row>
    <row r="159" spans="1:65" s="6" customFormat="1" ht="13.15" customHeight="1" x14ac:dyDescent="0.2">
      <c r="A159" s="50" t="s">
        <v>71</v>
      </c>
      <c r="B159" s="82" t="s">
        <v>426</v>
      </c>
      <c r="C159" s="92"/>
      <c r="D159" s="29" t="s">
        <v>104</v>
      </c>
      <c r="E159" s="201"/>
      <c r="F159" s="201" t="s">
        <v>102</v>
      </c>
      <c r="G159" s="208" t="s">
        <v>138</v>
      </c>
      <c r="H159" s="209"/>
      <c r="I159" s="209" t="s">
        <v>133</v>
      </c>
      <c r="J159" s="209" t="s">
        <v>133</v>
      </c>
      <c r="K159" s="58" t="s">
        <v>25</v>
      </c>
      <c r="L159" s="50"/>
      <c r="M159" s="50"/>
      <c r="N159" s="210">
        <v>100</v>
      </c>
      <c r="O159" s="189">
        <v>230000000</v>
      </c>
      <c r="P159" s="208" t="s">
        <v>233</v>
      </c>
      <c r="Q159" s="50" t="s">
        <v>279</v>
      </c>
      <c r="R159" s="50" t="s">
        <v>234</v>
      </c>
      <c r="S159" s="189">
        <v>230000000</v>
      </c>
      <c r="T159" s="208" t="s">
        <v>72</v>
      </c>
      <c r="U159" s="50"/>
      <c r="V159" s="50"/>
      <c r="W159" s="50" t="s">
        <v>264</v>
      </c>
      <c r="X159" s="50" t="s">
        <v>251</v>
      </c>
      <c r="Y159" s="211">
        <v>0</v>
      </c>
      <c r="Z159" s="211">
        <v>100</v>
      </c>
      <c r="AA159" s="211">
        <v>0</v>
      </c>
      <c r="AB159" s="50"/>
      <c r="AC159" s="50" t="s">
        <v>236</v>
      </c>
      <c r="AD159" s="212"/>
      <c r="AE159" s="123"/>
      <c r="AF159" s="213">
        <v>40903170</v>
      </c>
      <c r="AG159" s="213">
        <f t="shared" si="186"/>
        <v>45811550.400000006</v>
      </c>
      <c r="AH159" s="212"/>
      <c r="AI159" s="123"/>
      <c r="AJ159" s="213">
        <v>40903170</v>
      </c>
      <c r="AK159" s="213">
        <f t="shared" si="187"/>
        <v>45811550.400000006</v>
      </c>
      <c r="AL159" s="212"/>
      <c r="AM159" s="123"/>
      <c r="AN159" s="214">
        <v>40903170</v>
      </c>
      <c r="AO159" s="214">
        <f t="shared" si="188"/>
        <v>45811550.400000006</v>
      </c>
      <c r="AP159" s="212"/>
      <c r="AQ159" s="215"/>
      <c r="AR159" s="213"/>
      <c r="AS159" s="213"/>
      <c r="AT159" s="212"/>
      <c r="AU159" s="215"/>
      <c r="AV159" s="214"/>
      <c r="AW159" s="214"/>
      <c r="AX159" s="215"/>
      <c r="AY159" s="195">
        <v>0</v>
      </c>
      <c r="AZ159" s="195">
        <v>0</v>
      </c>
      <c r="BA159" s="50" t="s">
        <v>245</v>
      </c>
      <c r="BB159" s="50" t="s">
        <v>360</v>
      </c>
      <c r="BC159" s="216" t="s">
        <v>361</v>
      </c>
      <c r="BD159" s="50"/>
      <c r="BE159" s="50"/>
      <c r="BF159" s="50"/>
      <c r="BG159" s="50"/>
      <c r="BH159" s="50"/>
      <c r="BI159" s="50"/>
      <c r="BJ159" s="50"/>
      <c r="BK159" s="50"/>
      <c r="BL159" s="50"/>
      <c r="BM159" s="50"/>
    </row>
    <row r="160" spans="1:65" s="6" customFormat="1" ht="13.15" customHeight="1" x14ac:dyDescent="0.25">
      <c r="A160" s="50" t="s">
        <v>71</v>
      </c>
      <c r="B160" s="82" t="s">
        <v>426</v>
      </c>
      <c r="C160" s="92"/>
      <c r="D160" s="29" t="s">
        <v>524</v>
      </c>
      <c r="E160" s="201"/>
      <c r="F160" s="201" t="s">
        <v>102</v>
      </c>
      <c r="G160" s="208" t="s">
        <v>138</v>
      </c>
      <c r="H160" s="209"/>
      <c r="I160" s="209" t="s">
        <v>133</v>
      </c>
      <c r="J160" s="209" t="s">
        <v>133</v>
      </c>
      <c r="K160" s="58" t="s">
        <v>25</v>
      </c>
      <c r="L160" s="50"/>
      <c r="M160" s="50"/>
      <c r="N160" s="210">
        <v>100</v>
      </c>
      <c r="O160" s="189">
        <v>230000000</v>
      </c>
      <c r="P160" s="208" t="s">
        <v>233</v>
      </c>
      <c r="Q160" s="55" t="s">
        <v>522</v>
      </c>
      <c r="R160" s="50" t="s">
        <v>234</v>
      </c>
      <c r="S160" s="189">
        <v>230000000</v>
      </c>
      <c r="T160" s="208" t="s">
        <v>72</v>
      </c>
      <c r="U160" s="50"/>
      <c r="V160" s="50"/>
      <c r="W160" s="27" t="s">
        <v>478</v>
      </c>
      <c r="X160" s="55" t="s">
        <v>251</v>
      </c>
      <c r="Y160" s="211">
        <v>0</v>
      </c>
      <c r="Z160" s="211">
        <v>100</v>
      </c>
      <c r="AA160" s="211">
        <v>0</v>
      </c>
      <c r="AB160" s="50"/>
      <c r="AC160" s="50" t="s">
        <v>236</v>
      </c>
      <c r="AD160" s="212"/>
      <c r="AE160" s="123"/>
      <c r="AF160" s="94">
        <v>30677377.5</v>
      </c>
      <c r="AG160" s="217">
        <f t="shared" si="186"/>
        <v>34358662.800000004</v>
      </c>
      <c r="AH160" s="81"/>
      <c r="AI160" s="81"/>
      <c r="AJ160" s="217">
        <v>40903170</v>
      </c>
      <c r="AK160" s="217">
        <f t="shared" si="187"/>
        <v>45811550.400000006</v>
      </c>
      <c r="AL160" s="217"/>
      <c r="AM160" s="217"/>
      <c r="AN160" s="217">
        <v>40903170</v>
      </c>
      <c r="AO160" s="217">
        <f t="shared" si="188"/>
        <v>45811550.400000006</v>
      </c>
      <c r="AP160" s="81"/>
      <c r="AQ160" s="81"/>
      <c r="AR160" s="81"/>
      <c r="AS160" s="81"/>
      <c r="AT160" s="81"/>
      <c r="AU160" s="81"/>
      <c r="AV160" s="81"/>
      <c r="AW160" s="81"/>
      <c r="AX160" s="81"/>
      <c r="AY160" s="194">
        <v>0</v>
      </c>
      <c r="AZ160" s="195">
        <f t="shared" si="185"/>
        <v>0</v>
      </c>
      <c r="BA160" s="90" t="s">
        <v>245</v>
      </c>
      <c r="BB160" s="91" t="s">
        <v>360</v>
      </c>
      <c r="BC160" s="92" t="s">
        <v>361</v>
      </c>
      <c r="BD160" s="27"/>
      <c r="BE160" s="27"/>
      <c r="BF160" s="27"/>
      <c r="BG160" s="27"/>
      <c r="BH160" s="27"/>
      <c r="BI160" s="27"/>
      <c r="BJ160" s="27"/>
      <c r="BK160" s="27"/>
      <c r="BL160" s="27"/>
      <c r="BM160" s="50"/>
    </row>
    <row r="161" spans="1:83" s="6" customFormat="1" ht="15" customHeight="1" x14ac:dyDescent="0.2">
      <c r="A161" s="55" t="s">
        <v>71</v>
      </c>
      <c r="B161" s="82" t="s">
        <v>426</v>
      </c>
      <c r="C161" s="82"/>
      <c r="D161" s="29" t="s">
        <v>524</v>
      </c>
      <c r="E161" s="107"/>
      <c r="F161" s="84"/>
      <c r="G161" s="84" t="s">
        <v>138</v>
      </c>
      <c r="H161" s="85"/>
      <c r="I161" s="85" t="s">
        <v>133</v>
      </c>
      <c r="J161" s="86" t="s">
        <v>133</v>
      </c>
      <c r="K161" s="86" t="s">
        <v>25</v>
      </c>
      <c r="L161" s="40"/>
      <c r="M161" s="87"/>
      <c r="N161" s="88">
        <v>100</v>
      </c>
      <c r="O161" s="39">
        <v>230000000</v>
      </c>
      <c r="P161" s="89" t="s">
        <v>233</v>
      </c>
      <c r="Q161" s="55" t="s">
        <v>522</v>
      </c>
      <c r="R161" s="55" t="s">
        <v>234</v>
      </c>
      <c r="S161" s="39">
        <v>230000000</v>
      </c>
      <c r="T161" s="89" t="s">
        <v>72</v>
      </c>
      <c r="U161" s="85"/>
      <c r="V161" s="87"/>
      <c r="W161" s="27" t="s">
        <v>478</v>
      </c>
      <c r="X161" s="55" t="s">
        <v>251</v>
      </c>
      <c r="Y161" s="55">
        <v>0</v>
      </c>
      <c r="Z161" s="84">
        <v>100</v>
      </c>
      <c r="AA161" s="84">
        <v>0</v>
      </c>
      <c r="AB161" s="84"/>
      <c r="AC161" s="84" t="s">
        <v>236</v>
      </c>
      <c r="AD161" s="40"/>
      <c r="AE161" s="87"/>
      <c r="AF161" s="94">
        <v>30677377.5</v>
      </c>
      <c r="AG161" s="217">
        <f t="shared" si="186"/>
        <v>34358662.800000004</v>
      </c>
      <c r="AH161" s="81"/>
      <c r="AI161" s="81"/>
      <c r="AJ161" s="217">
        <v>40903170</v>
      </c>
      <c r="AK161" s="217">
        <f t="shared" si="187"/>
        <v>45811550.400000006</v>
      </c>
      <c r="AL161" s="217"/>
      <c r="AM161" s="217"/>
      <c r="AN161" s="217">
        <v>40903170</v>
      </c>
      <c r="AO161" s="217">
        <f t="shared" si="188"/>
        <v>45811550.400000006</v>
      </c>
      <c r="AP161" s="81"/>
      <c r="AQ161" s="81"/>
      <c r="AR161" s="81"/>
      <c r="AS161" s="81"/>
      <c r="AT161" s="81"/>
      <c r="AU161" s="81"/>
      <c r="AV161" s="81"/>
      <c r="AW161" s="81"/>
      <c r="AX161" s="81"/>
      <c r="AY161" s="217">
        <v>0</v>
      </c>
      <c r="AZ161" s="217">
        <f t="shared" si="185"/>
        <v>0</v>
      </c>
      <c r="BA161" s="90" t="s">
        <v>245</v>
      </c>
      <c r="BB161" s="91" t="s">
        <v>360</v>
      </c>
      <c r="BC161" s="92" t="s">
        <v>361</v>
      </c>
      <c r="BD161" s="108"/>
      <c r="BE161" s="109"/>
      <c r="BF161" s="109"/>
      <c r="BG161" s="109"/>
      <c r="BH161" s="109"/>
      <c r="BI161" s="109"/>
      <c r="BJ161" s="109"/>
      <c r="BK161" s="109"/>
      <c r="BL161" s="109"/>
      <c r="BM161" s="27" t="s">
        <v>678</v>
      </c>
    </row>
    <row r="162" spans="1:83" s="6" customFormat="1" ht="13.15" customHeight="1" x14ac:dyDescent="0.2">
      <c r="A162" s="50" t="s">
        <v>362</v>
      </c>
      <c r="B162" s="82" t="s">
        <v>426</v>
      </c>
      <c r="C162" s="92"/>
      <c r="D162" s="201"/>
      <c r="E162" s="201"/>
      <c r="F162" s="201" t="s">
        <v>91</v>
      </c>
      <c r="G162" s="50" t="s">
        <v>363</v>
      </c>
      <c r="H162" s="50"/>
      <c r="I162" s="50" t="s">
        <v>364</v>
      </c>
      <c r="J162" s="50" t="s">
        <v>364</v>
      </c>
      <c r="K162" s="58" t="s">
        <v>25</v>
      </c>
      <c r="L162" s="50"/>
      <c r="M162" s="50"/>
      <c r="N162" s="211">
        <v>30</v>
      </c>
      <c r="O162" s="50">
        <v>230000000</v>
      </c>
      <c r="P162" s="50" t="s">
        <v>233</v>
      </c>
      <c r="Q162" s="50" t="s">
        <v>272</v>
      </c>
      <c r="R162" s="50" t="s">
        <v>234</v>
      </c>
      <c r="S162" s="50">
        <v>230000000</v>
      </c>
      <c r="T162" s="50" t="s">
        <v>68</v>
      </c>
      <c r="U162" s="50"/>
      <c r="V162" s="50" t="s">
        <v>235</v>
      </c>
      <c r="W162" s="50"/>
      <c r="X162" s="50"/>
      <c r="Y162" s="211">
        <v>0</v>
      </c>
      <c r="Z162" s="211">
        <v>90</v>
      </c>
      <c r="AA162" s="211">
        <v>10</v>
      </c>
      <c r="AB162" s="50"/>
      <c r="AC162" s="50" t="s">
        <v>236</v>
      </c>
      <c r="AD162" s="212"/>
      <c r="AE162" s="123"/>
      <c r="AF162" s="213">
        <v>214020000</v>
      </c>
      <c r="AG162" s="213">
        <f t="shared" si="186"/>
        <v>239702400.00000003</v>
      </c>
      <c r="AH162" s="212"/>
      <c r="AI162" s="123"/>
      <c r="AJ162" s="213">
        <v>214020000</v>
      </c>
      <c r="AK162" s="213">
        <f t="shared" si="187"/>
        <v>239702400.00000003</v>
      </c>
      <c r="AL162" s="212"/>
      <c r="AM162" s="123"/>
      <c r="AN162" s="214"/>
      <c r="AO162" s="214"/>
      <c r="AP162" s="212"/>
      <c r="AQ162" s="215"/>
      <c r="AR162" s="213"/>
      <c r="AS162" s="213"/>
      <c r="AT162" s="212"/>
      <c r="AU162" s="215"/>
      <c r="AV162" s="214"/>
      <c r="AW162" s="214"/>
      <c r="AX162" s="215"/>
      <c r="AY162" s="195">
        <v>0</v>
      </c>
      <c r="AZ162" s="195">
        <v>0</v>
      </c>
      <c r="BA162" s="50" t="s">
        <v>245</v>
      </c>
      <c r="BB162" s="50" t="s">
        <v>365</v>
      </c>
      <c r="BC162" s="50" t="s">
        <v>366</v>
      </c>
      <c r="BD162" s="50"/>
      <c r="BE162" s="50"/>
      <c r="BF162" s="50"/>
      <c r="BG162" s="50"/>
      <c r="BH162" s="50"/>
      <c r="BI162" s="50"/>
      <c r="BJ162" s="50"/>
      <c r="BK162" s="50"/>
      <c r="BL162" s="50"/>
      <c r="BM162" s="50"/>
    </row>
    <row r="163" spans="1:83" s="6" customFormat="1" ht="13.15" customHeight="1" x14ac:dyDescent="0.2">
      <c r="A163" s="58" t="s">
        <v>87</v>
      </c>
      <c r="B163" s="58"/>
      <c r="C163" s="92"/>
      <c r="D163" s="201"/>
      <c r="E163" s="201"/>
      <c r="F163" s="201" t="s">
        <v>92</v>
      </c>
      <c r="G163" s="50" t="s">
        <v>141</v>
      </c>
      <c r="H163" s="50"/>
      <c r="I163" s="50" t="s">
        <v>127</v>
      </c>
      <c r="J163" s="50" t="s">
        <v>127</v>
      </c>
      <c r="K163" s="58" t="s">
        <v>25</v>
      </c>
      <c r="L163" s="58"/>
      <c r="M163" s="58"/>
      <c r="N163" s="218">
        <v>100</v>
      </c>
      <c r="O163" s="58" t="s">
        <v>232</v>
      </c>
      <c r="P163" s="50" t="s">
        <v>233</v>
      </c>
      <c r="Q163" s="58" t="s">
        <v>272</v>
      </c>
      <c r="R163" s="58" t="s">
        <v>234</v>
      </c>
      <c r="S163" s="58" t="s">
        <v>232</v>
      </c>
      <c r="T163" s="50" t="s">
        <v>132</v>
      </c>
      <c r="U163" s="58"/>
      <c r="V163" s="58"/>
      <c r="W163" s="58" t="s">
        <v>264</v>
      </c>
      <c r="X163" s="58" t="s">
        <v>251</v>
      </c>
      <c r="Y163" s="218">
        <v>0</v>
      </c>
      <c r="Z163" s="218">
        <v>100</v>
      </c>
      <c r="AA163" s="218">
        <v>0</v>
      </c>
      <c r="AB163" s="58"/>
      <c r="AC163" s="58" t="s">
        <v>236</v>
      </c>
      <c r="AD163" s="212"/>
      <c r="AE163" s="219"/>
      <c r="AF163" s="219">
        <v>143376584.24000001</v>
      </c>
      <c r="AG163" s="213">
        <f t="shared" si="186"/>
        <v>160581774.34880003</v>
      </c>
      <c r="AH163" s="212"/>
      <c r="AI163" s="219"/>
      <c r="AJ163" s="219">
        <v>143376584.24000001</v>
      </c>
      <c r="AK163" s="213">
        <f t="shared" si="187"/>
        <v>160581774.34880003</v>
      </c>
      <c r="AL163" s="212"/>
      <c r="AM163" s="219"/>
      <c r="AN163" s="219">
        <v>143376584.24000001</v>
      </c>
      <c r="AO163" s="220">
        <f>AN163*1.12</f>
        <v>160581774.34880003</v>
      </c>
      <c r="AP163" s="212"/>
      <c r="AQ163" s="221"/>
      <c r="AR163" s="220"/>
      <c r="AS163" s="220"/>
      <c r="AT163" s="222"/>
      <c r="AU163" s="221"/>
      <c r="AV163" s="221"/>
      <c r="AW163" s="221"/>
      <c r="AX163" s="215"/>
      <c r="AY163" s="195">
        <v>0</v>
      </c>
      <c r="AZ163" s="195">
        <v>0</v>
      </c>
      <c r="BA163" s="223" t="s">
        <v>245</v>
      </c>
      <c r="BB163" s="39" t="s">
        <v>367</v>
      </c>
      <c r="BC163" s="39" t="s">
        <v>368</v>
      </c>
      <c r="BD163" s="58"/>
      <c r="BE163" s="58"/>
      <c r="BF163" s="50"/>
      <c r="BG163" s="58"/>
      <c r="BH163" s="58"/>
      <c r="BI163" s="50"/>
      <c r="BJ163" s="58"/>
      <c r="BK163" s="58"/>
      <c r="BL163" s="50"/>
      <c r="BM163" s="50"/>
    </row>
    <row r="164" spans="1:83" s="6" customFormat="1" ht="13.15" customHeight="1" x14ac:dyDescent="0.2">
      <c r="A164" s="58" t="s">
        <v>87</v>
      </c>
      <c r="B164" s="82" t="s">
        <v>426</v>
      </c>
      <c r="C164" s="92"/>
      <c r="D164" s="29" t="s">
        <v>96</v>
      </c>
      <c r="E164" s="201"/>
      <c r="F164" s="201" t="s">
        <v>418</v>
      </c>
      <c r="G164" s="50" t="s">
        <v>141</v>
      </c>
      <c r="H164" s="50"/>
      <c r="I164" s="50" t="s">
        <v>127</v>
      </c>
      <c r="J164" s="50" t="s">
        <v>127</v>
      </c>
      <c r="K164" s="58" t="s">
        <v>25</v>
      </c>
      <c r="L164" s="58"/>
      <c r="M164" s="58"/>
      <c r="N164" s="218">
        <v>100</v>
      </c>
      <c r="O164" s="58" t="s">
        <v>232</v>
      </c>
      <c r="P164" s="50" t="s">
        <v>233</v>
      </c>
      <c r="Q164" s="50" t="s">
        <v>279</v>
      </c>
      <c r="R164" s="58" t="s">
        <v>234</v>
      </c>
      <c r="S164" s="58" t="s">
        <v>232</v>
      </c>
      <c r="T164" s="50" t="s">
        <v>132</v>
      </c>
      <c r="U164" s="58"/>
      <c r="V164" s="58"/>
      <c r="W164" s="58" t="s">
        <v>264</v>
      </c>
      <c r="X164" s="58" t="s">
        <v>251</v>
      </c>
      <c r="Y164" s="218">
        <v>0</v>
      </c>
      <c r="Z164" s="218">
        <v>100</v>
      </c>
      <c r="AA164" s="218">
        <v>0</v>
      </c>
      <c r="AB164" s="58"/>
      <c r="AC164" s="58" t="s">
        <v>236</v>
      </c>
      <c r="AD164" s="212"/>
      <c r="AE164" s="219"/>
      <c r="AF164" s="219">
        <v>143376584.24000001</v>
      </c>
      <c r="AG164" s="213">
        <f t="shared" si="186"/>
        <v>160581774.34880003</v>
      </c>
      <c r="AH164" s="212"/>
      <c r="AI164" s="219"/>
      <c r="AJ164" s="219">
        <v>143376584.24000001</v>
      </c>
      <c r="AK164" s="213">
        <f t="shared" si="187"/>
        <v>160581774.34880003</v>
      </c>
      <c r="AL164" s="212"/>
      <c r="AM164" s="219"/>
      <c r="AN164" s="219">
        <v>143376584.24000001</v>
      </c>
      <c r="AO164" s="220">
        <f>AN164*1.12</f>
        <v>160581774.34880003</v>
      </c>
      <c r="AP164" s="212"/>
      <c r="AQ164" s="221"/>
      <c r="AR164" s="220"/>
      <c r="AS164" s="220"/>
      <c r="AT164" s="222"/>
      <c r="AU164" s="221"/>
      <c r="AV164" s="221"/>
      <c r="AW164" s="221"/>
      <c r="AX164" s="215"/>
      <c r="AY164" s="214">
        <f t="shared" ref="AY164:AY170" si="189">AF164+AJ164+AN164+AR164+AV164</f>
        <v>430129752.72000003</v>
      </c>
      <c r="AZ164" s="214">
        <f t="shared" si="185"/>
        <v>481745323.04640007</v>
      </c>
      <c r="BA164" s="223" t="s">
        <v>245</v>
      </c>
      <c r="BB164" s="39" t="s">
        <v>367</v>
      </c>
      <c r="BC164" s="39" t="s">
        <v>368</v>
      </c>
      <c r="BD164" s="58"/>
      <c r="BE164" s="58"/>
      <c r="BF164" s="50"/>
      <c r="BG164" s="58"/>
      <c r="BH164" s="58"/>
      <c r="BI164" s="50"/>
      <c r="BJ164" s="58"/>
      <c r="BK164" s="58"/>
      <c r="BL164" s="50"/>
      <c r="BM164" s="50"/>
    </row>
    <row r="165" spans="1:83" s="6" customFormat="1" ht="13.15" customHeight="1" x14ac:dyDescent="0.2">
      <c r="A165" s="58" t="s">
        <v>87</v>
      </c>
      <c r="B165" s="58"/>
      <c r="C165" s="92"/>
      <c r="D165" s="201"/>
      <c r="E165" s="201"/>
      <c r="F165" s="201" t="s">
        <v>93</v>
      </c>
      <c r="G165" s="50" t="s">
        <v>141</v>
      </c>
      <c r="H165" s="50"/>
      <c r="I165" s="50" t="s">
        <v>127</v>
      </c>
      <c r="J165" s="50" t="s">
        <v>127</v>
      </c>
      <c r="K165" s="58" t="s">
        <v>25</v>
      </c>
      <c r="L165" s="58"/>
      <c r="M165" s="58"/>
      <c r="N165" s="218">
        <v>100</v>
      </c>
      <c r="O165" s="58" t="s">
        <v>232</v>
      </c>
      <c r="P165" s="50" t="s">
        <v>233</v>
      </c>
      <c r="Q165" s="58" t="s">
        <v>272</v>
      </c>
      <c r="R165" s="58" t="s">
        <v>234</v>
      </c>
      <c r="S165" s="58" t="s">
        <v>232</v>
      </c>
      <c r="T165" s="50" t="s">
        <v>75</v>
      </c>
      <c r="U165" s="58"/>
      <c r="V165" s="58"/>
      <c r="W165" s="58" t="s">
        <v>264</v>
      </c>
      <c r="X165" s="58" t="s">
        <v>251</v>
      </c>
      <c r="Y165" s="218">
        <v>0</v>
      </c>
      <c r="Z165" s="218">
        <v>100</v>
      </c>
      <c r="AA165" s="218">
        <v>0</v>
      </c>
      <c r="AB165" s="58"/>
      <c r="AC165" s="58" t="s">
        <v>236</v>
      </c>
      <c r="AD165" s="212"/>
      <c r="AE165" s="219"/>
      <c r="AF165" s="219">
        <v>125175374</v>
      </c>
      <c r="AG165" s="213">
        <f t="shared" si="186"/>
        <v>140196418.88000003</v>
      </c>
      <c r="AH165" s="212"/>
      <c r="AI165" s="219"/>
      <c r="AJ165" s="219">
        <v>125175374</v>
      </c>
      <c r="AK165" s="213">
        <f t="shared" si="187"/>
        <v>140196418.88000003</v>
      </c>
      <c r="AL165" s="212"/>
      <c r="AM165" s="219"/>
      <c r="AN165" s="219">
        <v>125175374</v>
      </c>
      <c r="AO165" s="220">
        <f t="shared" ref="AO165:AO181" si="190">AN165*1.12</f>
        <v>140196418.88000003</v>
      </c>
      <c r="AP165" s="212"/>
      <c r="AQ165" s="221"/>
      <c r="AR165" s="220"/>
      <c r="AS165" s="220"/>
      <c r="AT165" s="222"/>
      <c r="AU165" s="221"/>
      <c r="AV165" s="221"/>
      <c r="AW165" s="221"/>
      <c r="AX165" s="215"/>
      <c r="AY165" s="195">
        <v>0</v>
      </c>
      <c r="AZ165" s="195">
        <v>0</v>
      </c>
      <c r="BA165" s="223" t="s">
        <v>245</v>
      </c>
      <c r="BB165" s="39" t="s">
        <v>369</v>
      </c>
      <c r="BC165" s="39" t="s">
        <v>370</v>
      </c>
      <c r="BD165" s="58"/>
      <c r="BE165" s="58"/>
      <c r="BF165" s="50"/>
      <c r="BG165" s="58"/>
      <c r="BH165" s="58"/>
      <c r="BI165" s="50"/>
      <c r="BJ165" s="58"/>
      <c r="BK165" s="58"/>
      <c r="BL165" s="50"/>
      <c r="BM165" s="50"/>
    </row>
    <row r="166" spans="1:83" s="6" customFormat="1" ht="13.15" customHeight="1" x14ac:dyDescent="0.2">
      <c r="A166" s="58" t="s">
        <v>87</v>
      </c>
      <c r="B166" s="82" t="s">
        <v>426</v>
      </c>
      <c r="C166" s="92"/>
      <c r="D166" s="29" t="s">
        <v>101</v>
      </c>
      <c r="E166" s="201"/>
      <c r="F166" s="201" t="s">
        <v>419</v>
      </c>
      <c r="G166" s="50" t="s">
        <v>141</v>
      </c>
      <c r="H166" s="50"/>
      <c r="I166" s="50" t="s">
        <v>127</v>
      </c>
      <c r="J166" s="50" t="s">
        <v>127</v>
      </c>
      <c r="K166" s="58" t="s">
        <v>25</v>
      </c>
      <c r="L166" s="58"/>
      <c r="M166" s="58"/>
      <c r="N166" s="218">
        <v>100</v>
      </c>
      <c r="O166" s="58" t="s">
        <v>232</v>
      </c>
      <c r="P166" s="50" t="s">
        <v>233</v>
      </c>
      <c r="Q166" s="50" t="s">
        <v>279</v>
      </c>
      <c r="R166" s="58" t="s">
        <v>234</v>
      </c>
      <c r="S166" s="58" t="s">
        <v>232</v>
      </c>
      <c r="T166" s="50" t="s">
        <v>75</v>
      </c>
      <c r="U166" s="58"/>
      <c r="V166" s="58"/>
      <c r="W166" s="58" t="s">
        <v>264</v>
      </c>
      <c r="X166" s="58" t="s">
        <v>251</v>
      </c>
      <c r="Y166" s="218">
        <v>0</v>
      </c>
      <c r="Z166" s="218">
        <v>100</v>
      </c>
      <c r="AA166" s="218">
        <v>0</v>
      </c>
      <c r="AB166" s="58"/>
      <c r="AC166" s="58" t="s">
        <v>236</v>
      </c>
      <c r="AD166" s="212"/>
      <c r="AE166" s="219"/>
      <c r="AF166" s="219">
        <v>125175374</v>
      </c>
      <c r="AG166" s="213">
        <f t="shared" si="186"/>
        <v>140196418.88000003</v>
      </c>
      <c r="AH166" s="212"/>
      <c r="AI166" s="219"/>
      <c r="AJ166" s="219">
        <v>125175374</v>
      </c>
      <c r="AK166" s="213">
        <f t="shared" si="187"/>
        <v>140196418.88000003</v>
      </c>
      <c r="AL166" s="212"/>
      <c r="AM166" s="219"/>
      <c r="AN166" s="219">
        <v>125175374</v>
      </c>
      <c r="AO166" s="220">
        <f t="shared" si="190"/>
        <v>140196418.88000003</v>
      </c>
      <c r="AP166" s="212"/>
      <c r="AQ166" s="221"/>
      <c r="AR166" s="220"/>
      <c r="AS166" s="220"/>
      <c r="AT166" s="222"/>
      <c r="AU166" s="221"/>
      <c r="AV166" s="221"/>
      <c r="AW166" s="221"/>
      <c r="AX166" s="215"/>
      <c r="AY166" s="214">
        <f t="shared" si="189"/>
        <v>375526122</v>
      </c>
      <c r="AZ166" s="214">
        <f t="shared" si="185"/>
        <v>420589256.64000005</v>
      </c>
      <c r="BA166" s="223" t="s">
        <v>245</v>
      </c>
      <c r="BB166" s="39" t="s">
        <v>369</v>
      </c>
      <c r="BC166" s="39" t="s">
        <v>370</v>
      </c>
      <c r="BD166" s="58"/>
      <c r="BE166" s="58"/>
      <c r="BF166" s="50"/>
      <c r="BG166" s="58"/>
      <c r="BH166" s="58"/>
      <c r="BI166" s="50"/>
      <c r="BJ166" s="58"/>
      <c r="BK166" s="58"/>
      <c r="BL166" s="50"/>
      <c r="BM166" s="50"/>
    </row>
    <row r="167" spans="1:83" s="6" customFormat="1" ht="13.15" customHeight="1" x14ac:dyDescent="0.2">
      <c r="A167" s="58" t="s">
        <v>87</v>
      </c>
      <c r="B167" s="58"/>
      <c r="C167" s="92"/>
      <c r="D167" s="201"/>
      <c r="E167" s="201"/>
      <c r="F167" s="201" t="s">
        <v>94</v>
      </c>
      <c r="G167" s="50" t="s">
        <v>141</v>
      </c>
      <c r="H167" s="50"/>
      <c r="I167" s="50" t="s">
        <v>127</v>
      </c>
      <c r="J167" s="50" t="s">
        <v>127</v>
      </c>
      <c r="K167" s="58" t="s">
        <v>25</v>
      </c>
      <c r="L167" s="58"/>
      <c r="M167" s="58"/>
      <c r="N167" s="218">
        <v>100</v>
      </c>
      <c r="O167" s="58" t="s">
        <v>232</v>
      </c>
      <c r="P167" s="50" t="s">
        <v>233</v>
      </c>
      <c r="Q167" s="58" t="s">
        <v>272</v>
      </c>
      <c r="R167" s="58" t="s">
        <v>234</v>
      </c>
      <c r="S167" s="58" t="s">
        <v>232</v>
      </c>
      <c r="T167" s="50" t="s">
        <v>142</v>
      </c>
      <c r="U167" s="58"/>
      <c r="V167" s="58"/>
      <c r="W167" s="58" t="s">
        <v>264</v>
      </c>
      <c r="X167" s="58" t="s">
        <v>251</v>
      </c>
      <c r="Y167" s="218">
        <v>0</v>
      </c>
      <c r="Z167" s="218">
        <v>100</v>
      </c>
      <c r="AA167" s="218">
        <v>0</v>
      </c>
      <c r="AB167" s="58"/>
      <c r="AC167" s="58" t="s">
        <v>236</v>
      </c>
      <c r="AD167" s="212"/>
      <c r="AE167" s="219"/>
      <c r="AF167" s="219">
        <v>93328850</v>
      </c>
      <c r="AG167" s="213">
        <f t="shared" si="186"/>
        <v>104528312.00000001</v>
      </c>
      <c r="AH167" s="212"/>
      <c r="AI167" s="219"/>
      <c r="AJ167" s="219">
        <v>93328850</v>
      </c>
      <c r="AK167" s="213">
        <f t="shared" si="187"/>
        <v>104528312.00000001</v>
      </c>
      <c r="AL167" s="212"/>
      <c r="AM167" s="219"/>
      <c r="AN167" s="219">
        <v>93328850</v>
      </c>
      <c r="AO167" s="220">
        <f t="shared" si="190"/>
        <v>104528312.00000001</v>
      </c>
      <c r="AP167" s="212"/>
      <c r="AQ167" s="221"/>
      <c r="AR167" s="220"/>
      <c r="AS167" s="220"/>
      <c r="AT167" s="222"/>
      <c r="AU167" s="221"/>
      <c r="AV167" s="221"/>
      <c r="AW167" s="221"/>
      <c r="AX167" s="215"/>
      <c r="AY167" s="195">
        <v>0</v>
      </c>
      <c r="AZ167" s="195">
        <v>0</v>
      </c>
      <c r="BA167" s="223" t="s">
        <v>245</v>
      </c>
      <c r="BB167" s="39" t="s">
        <v>371</v>
      </c>
      <c r="BC167" s="39" t="s">
        <v>372</v>
      </c>
      <c r="BD167" s="58"/>
      <c r="BE167" s="58"/>
      <c r="BF167" s="50"/>
      <c r="BG167" s="58"/>
      <c r="BH167" s="58"/>
      <c r="BI167" s="50"/>
      <c r="BJ167" s="58"/>
      <c r="BK167" s="58"/>
      <c r="BL167" s="50"/>
      <c r="BM167" s="50"/>
    </row>
    <row r="168" spans="1:83" s="6" customFormat="1" ht="13.15" customHeight="1" x14ac:dyDescent="0.2">
      <c r="A168" s="58" t="s">
        <v>87</v>
      </c>
      <c r="B168" s="82" t="s">
        <v>426</v>
      </c>
      <c r="C168" s="92"/>
      <c r="D168" s="29" t="s">
        <v>97</v>
      </c>
      <c r="E168" s="201"/>
      <c r="F168" s="201" t="s">
        <v>420</v>
      </c>
      <c r="G168" s="50" t="s">
        <v>141</v>
      </c>
      <c r="H168" s="50"/>
      <c r="I168" s="50" t="s">
        <v>127</v>
      </c>
      <c r="J168" s="50" t="s">
        <v>127</v>
      </c>
      <c r="K168" s="58" t="s">
        <v>25</v>
      </c>
      <c r="L168" s="58"/>
      <c r="M168" s="58"/>
      <c r="N168" s="218">
        <v>100</v>
      </c>
      <c r="O168" s="58" t="s">
        <v>232</v>
      </c>
      <c r="P168" s="50" t="s">
        <v>233</v>
      </c>
      <c r="Q168" s="50" t="s">
        <v>279</v>
      </c>
      <c r="R168" s="58" t="s">
        <v>234</v>
      </c>
      <c r="S168" s="58" t="s">
        <v>232</v>
      </c>
      <c r="T168" s="50" t="s">
        <v>142</v>
      </c>
      <c r="U168" s="58"/>
      <c r="V168" s="58"/>
      <c r="W168" s="58" t="s">
        <v>264</v>
      </c>
      <c r="X168" s="58" t="s">
        <v>251</v>
      </c>
      <c r="Y168" s="218">
        <v>0</v>
      </c>
      <c r="Z168" s="218">
        <v>100</v>
      </c>
      <c r="AA168" s="218">
        <v>0</v>
      </c>
      <c r="AB168" s="58"/>
      <c r="AC168" s="58" t="s">
        <v>236</v>
      </c>
      <c r="AD168" s="212"/>
      <c r="AE168" s="219"/>
      <c r="AF168" s="219">
        <v>93328850</v>
      </c>
      <c r="AG168" s="213">
        <f t="shared" si="186"/>
        <v>104528312.00000001</v>
      </c>
      <c r="AH168" s="212"/>
      <c r="AI168" s="219"/>
      <c r="AJ168" s="219">
        <v>93328850</v>
      </c>
      <c r="AK168" s="213">
        <f t="shared" si="187"/>
        <v>104528312.00000001</v>
      </c>
      <c r="AL168" s="212"/>
      <c r="AM168" s="219"/>
      <c r="AN168" s="219">
        <v>93328850</v>
      </c>
      <c r="AO168" s="220">
        <f t="shared" si="190"/>
        <v>104528312.00000001</v>
      </c>
      <c r="AP168" s="212"/>
      <c r="AQ168" s="221"/>
      <c r="AR168" s="220"/>
      <c r="AS168" s="220"/>
      <c r="AT168" s="222"/>
      <c r="AU168" s="221"/>
      <c r="AV168" s="221"/>
      <c r="AW168" s="221"/>
      <c r="AX168" s="215"/>
      <c r="AY168" s="214">
        <f t="shared" si="189"/>
        <v>279986550</v>
      </c>
      <c r="AZ168" s="214">
        <f t="shared" si="185"/>
        <v>313584936.00000006</v>
      </c>
      <c r="BA168" s="223" t="s">
        <v>245</v>
      </c>
      <c r="BB168" s="39" t="s">
        <v>371</v>
      </c>
      <c r="BC168" s="39" t="s">
        <v>372</v>
      </c>
      <c r="BD168" s="58"/>
      <c r="BE168" s="58"/>
      <c r="BF168" s="50"/>
      <c r="BG168" s="58"/>
      <c r="BH168" s="58"/>
      <c r="BI168" s="50"/>
      <c r="BJ168" s="58"/>
      <c r="BK168" s="58"/>
      <c r="BL168" s="50"/>
      <c r="BM168" s="50"/>
    </row>
    <row r="169" spans="1:83" s="6" customFormat="1" ht="13.15" customHeight="1" x14ac:dyDescent="0.2">
      <c r="A169" s="58" t="s">
        <v>87</v>
      </c>
      <c r="B169" s="58"/>
      <c r="C169" s="92"/>
      <c r="D169" s="201"/>
      <c r="E169" s="201"/>
      <c r="F169" s="201" t="s">
        <v>95</v>
      </c>
      <c r="G169" s="50" t="s">
        <v>141</v>
      </c>
      <c r="H169" s="50"/>
      <c r="I169" s="50" t="s">
        <v>127</v>
      </c>
      <c r="J169" s="50" t="s">
        <v>127</v>
      </c>
      <c r="K169" s="58" t="s">
        <v>25</v>
      </c>
      <c r="L169" s="58"/>
      <c r="M169" s="58"/>
      <c r="N169" s="218">
        <v>100</v>
      </c>
      <c r="O169" s="58" t="s">
        <v>232</v>
      </c>
      <c r="P169" s="50" t="s">
        <v>233</v>
      </c>
      <c r="Q169" s="58" t="s">
        <v>272</v>
      </c>
      <c r="R169" s="58" t="s">
        <v>234</v>
      </c>
      <c r="S169" s="58" t="s">
        <v>232</v>
      </c>
      <c r="T169" s="50" t="s">
        <v>280</v>
      </c>
      <c r="U169" s="58"/>
      <c r="V169" s="58"/>
      <c r="W169" s="58" t="s">
        <v>264</v>
      </c>
      <c r="X169" s="58" t="s">
        <v>251</v>
      </c>
      <c r="Y169" s="218">
        <v>0</v>
      </c>
      <c r="Z169" s="218">
        <v>100</v>
      </c>
      <c r="AA169" s="218">
        <v>0</v>
      </c>
      <c r="AB169" s="58"/>
      <c r="AC169" s="58" t="s">
        <v>236</v>
      </c>
      <c r="AD169" s="212"/>
      <c r="AE169" s="219"/>
      <c r="AF169" s="219">
        <v>97217713.159999996</v>
      </c>
      <c r="AG169" s="213">
        <f t="shared" si="186"/>
        <v>108883838.73920001</v>
      </c>
      <c r="AH169" s="212"/>
      <c r="AI169" s="219"/>
      <c r="AJ169" s="219">
        <v>97217713.159999996</v>
      </c>
      <c r="AK169" s="213">
        <f t="shared" si="187"/>
        <v>108883838.73920001</v>
      </c>
      <c r="AL169" s="212"/>
      <c r="AM169" s="219"/>
      <c r="AN169" s="219">
        <v>97217713.159999996</v>
      </c>
      <c r="AO169" s="220">
        <f t="shared" si="190"/>
        <v>108883838.73920001</v>
      </c>
      <c r="AP169" s="212"/>
      <c r="AQ169" s="221"/>
      <c r="AR169" s="220"/>
      <c r="AS169" s="220"/>
      <c r="AT169" s="222"/>
      <c r="AU169" s="221"/>
      <c r="AV169" s="221"/>
      <c r="AW169" s="221"/>
      <c r="AX169" s="215"/>
      <c r="AY169" s="195">
        <v>0</v>
      </c>
      <c r="AZ169" s="195">
        <v>0</v>
      </c>
      <c r="BA169" s="223" t="s">
        <v>245</v>
      </c>
      <c r="BB169" s="39" t="s">
        <v>373</v>
      </c>
      <c r="BC169" s="39" t="s">
        <v>374</v>
      </c>
      <c r="BD169" s="58"/>
      <c r="BE169" s="58"/>
      <c r="BF169" s="50"/>
      <c r="BG169" s="58"/>
      <c r="BH169" s="58"/>
      <c r="BI169" s="50"/>
      <c r="BJ169" s="58"/>
      <c r="BK169" s="58"/>
      <c r="BL169" s="50"/>
      <c r="BM169" s="50"/>
    </row>
    <row r="170" spans="1:83" s="6" customFormat="1" ht="13.15" customHeight="1" x14ac:dyDescent="0.2">
      <c r="A170" s="58" t="s">
        <v>87</v>
      </c>
      <c r="B170" s="82" t="s">
        <v>426</v>
      </c>
      <c r="C170" s="92"/>
      <c r="D170" s="29" t="s">
        <v>99</v>
      </c>
      <c r="E170" s="201"/>
      <c r="F170" s="201" t="s">
        <v>421</v>
      </c>
      <c r="G170" s="50" t="s">
        <v>141</v>
      </c>
      <c r="H170" s="50"/>
      <c r="I170" s="50" t="s">
        <v>127</v>
      </c>
      <c r="J170" s="50" t="s">
        <v>127</v>
      </c>
      <c r="K170" s="58" t="s">
        <v>25</v>
      </c>
      <c r="L170" s="58"/>
      <c r="M170" s="58"/>
      <c r="N170" s="218">
        <v>100</v>
      </c>
      <c r="O170" s="58" t="s">
        <v>232</v>
      </c>
      <c r="P170" s="50" t="s">
        <v>233</v>
      </c>
      <c r="Q170" s="50" t="s">
        <v>279</v>
      </c>
      <c r="R170" s="58" t="s">
        <v>234</v>
      </c>
      <c r="S170" s="58" t="s">
        <v>232</v>
      </c>
      <c r="T170" s="50" t="s">
        <v>280</v>
      </c>
      <c r="U170" s="58"/>
      <c r="V170" s="58"/>
      <c r="W170" s="58" t="s">
        <v>264</v>
      </c>
      <c r="X170" s="58" t="s">
        <v>251</v>
      </c>
      <c r="Y170" s="218">
        <v>0</v>
      </c>
      <c r="Z170" s="218">
        <v>100</v>
      </c>
      <c r="AA170" s="218">
        <v>0</v>
      </c>
      <c r="AB170" s="58"/>
      <c r="AC170" s="58" t="s">
        <v>236</v>
      </c>
      <c r="AD170" s="212"/>
      <c r="AE170" s="219"/>
      <c r="AF170" s="219">
        <v>97217713.159999996</v>
      </c>
      <c r="AG170" s="213">
        <f t="shared" si="186"/>
        <v>108883838.73920001</v>
      </c>
      <c r="AH170" s="212"/>
      <c r="AI170" s="219"/>
      <c r="AJ170" s="219">
        <v>97217713.159999996</v>
      </c>
      <c r="AK170" s="213">
        <f t="shared" si="187"/>
        <v>108883838.73920001</v>
      </c>
      <c r="AL170" s="212"/>
      <c r="AM170" s="219"/>
      <c r="AN170" s="219">
        <v>97217713.159999996</v>
      </c>
      <c r="AO170" s="220">
        <f t="shared" si="190"/>
        <v>108883838.73920001</v>
      </c>
      <c r="AP170" s="212"/>
      <c r="AQ170" s="221"/>
      <c r="AR170" s="220"/>
      <c r="AS170" s="220"/>
      <c r="AT170" s="222"/>
      <c r="AU170" s="221"/>
      <c r="AV170" s="221"/>
      <c r="AW170" s="221"/>
      <c r="AX170" s="215"/>
      <c r="AY170" s="214">
        <f t="shared" si="189"/>
        <v>291653139.48000002</v>
      </c>
      <c r="AZ170" s="214">
        <f t="shared" si="185"/>
        <v>326651516.21760005</v>
      </c>
      <c r="BA170" s="223" t="s">
        <v>245</v>
      </c>
      <c r="BB170" s="39" t="s">
        <v>373</v>
      </c>
      <c r="BC170" s="39" t="s">
        <v>374</v>
      </c>
      <c r="BD170" s="58"/>
      <c r="BE170" s="58"/>
      <c r="BF170" s="50"/>
      <c r="BG170" s="58"/>
      <c r="BH170" s="58"/>
      <c r="BI170" s="50"/>
      <c r="BJ170" s="58"/>
      <c r="BK170" s="58"/>
      <c r="BL170" s="50"/>
      <c r="BM170" s="50"/>
    </row>
    <row r="171" spans="1:83" s="6" customFormat="1" ht="13.15" customHeight="1" x14ac:dyDescent="0.2">
      <c r="A171" s="58" t="s">
        <v>87</v>
      </c>
      <c r="B171" s="58"/>
      <c r="C171" s="92"/>
      <c r="D171" s="201"/>
      <c r="E171" s="201"/>
      <c r="F171" s="201" t="s">
        <v>110</v>
      </c>
      <c r="G171" s="50" t="s">
        <v>375</v>
      </c>
      <c r="H171" s="50"/>
      <c r="I171" s="50" t="s">
        <v>128</v>
      </c>
      <c r="J171" s="50" t="s">
        <v>128</v>
      </c>
      <c r="K171" s="58" t="s">
        <v>25</v>
      </c>
      <c r="L171" s="58"/>
      <c r="M171" s="58"/>
      <c r="N171" s="218">
        <v>100</v>
      </c>
      <c r="O171" s="58" t="s">
        <v>232</v>
      </c>
      <c r="P171" s="50" t="s">
        <v>233</v>
      </c>
      <c r="Q171" s="58" t="s">
        <v>272</v>
      </c>
      <c r="R171" s="58" t="s">
        <v>234</v>
      </c>
      <c r="S171" s="58" t="s">
        <v>232</v>
      </c>
      <c r="T171" s="50" t="s">
        <v>72</v>
      </c>
      <c r="U171" s="58"/>
      <c r="V171" s="58"/>
      <c r="W171" s="58" t="s">
        <v>264</v>
      </c>
      <c r="X171" s="58" t="s">
        <v>251</v>
      </c>
      <c r="Y171" s="218">
        <v>0</v>
      </c>
      <c r="Z171" s="218">
        <v>100</v>
      </c>
      <c r="AA171" s="218">
        <v>0</v>
      </c>
      <c r="AB171" s="58"/>
      <c r="AC171" s="58" t="s">
        <v>236</v>
      </c>
      <c r="AD171" s="212"/>
      <c r="AE171" s="219"/>
      <c r="AF171" s="220">
        <v>8567294.4000000004</v>
      </c>
      <c r="AG171" s="213">
        <f t="shared" si="186"/>
        <v>9595369.728000002</v>
      </c>
      <c r="AH171" s="212"/>
      <c r="AI171" s="219"/>
      <c r="AJ171" s="220">
        <v>8567294.4000000004</v>
      </c>
      <c r="AK171" s="213">
        <f t="shared" si="187"/>
        <v>9595369.728000002</v>
      </c>
      <c r="AL171" s="212"/>
      <c r="AM171" s="219"/>
      <c r="AN171" s="220">
        <v>8567294.4000000004</v>
      </c>
      <c r="AO171" s="220">
        <f t="shared" si="190"/>
        <v>9595369.728000002</v>
      </c>
      <c r="AP171" s="212"/>
      <c r="AQ171" s="221"/>
      <c r="AR171" s="220"/>
      <c r="AS171" s="220"/>
      <c r="AT171" s="222"/>
      <c r="AU171" s="221"/>
      <c r="AV171" s="221"/>
      <c r="AW171" s="221"/>
      <c r="AX171" s="215"/>
      <c r="AY171" s="195">
        <v>0</v>
      </c>
      <c r="AZ171" s="195">
        <v>0</v>
      </c>
      <c r="BA171" s="223" t="s">
        <v>245</v>
      </c>
      <c r="BB171" s="39" t="s">
        <v>376</v>
      </c>
      <c r="BC171" s="224" t="s">
        <v>377</v>
      </c>
      <c r="BD171" s="58"/>
      <c r="BE171" s="58"/>
      <c r="BF171" s="50"/>
      <c r="BG171" s="58"/>
      <c r="BH171" s="58"/>
      <c r="BI171" s="50"/>
      <c r="BJ171" s="58"/>
      <c r="BK171" s="58"/>
      <c r="BL171" s="50"/>
      <c r="BM171" s="50"/>
    </row>
    <row r="172" spans="1:83" s="6" customFormat="1" ht="13.15" customHeight="1" x14ac:dyDescent="0.25">
      <c r="A172" s="58" t="s">
        <v>87</v>
      </c>
      <c r="B172" s="82" t="s">
        <v>426</v>
      </c>
      <c r="C172" s="92"/>
      <c r="D172" s="29" t="s">
        <v>122</v>
      </c>
      <c r="E172" s="201"/>
      <c r="F172" s="201" t="s">
        <v>422</v>
      </c>
      <c r="G172" s="50" t="s">
        <v>375</v>
      </c>
      <c r="H172" s="50"/>
      <c r="I172" s="50" t="s">
        <v>128</v>
      </c>
      <c r="J172" s="50" t="s">
        <v>128</v>
      </c>
      <c r="K172" s="58" t="s">
        <v>25</v>
      </c>
      <c r="L172" s="58"/>
      <c r="M172" s="58"/>
      <c r="N172" s="218">
        <v>100</v>
      </c>
      <c r="O172" s="58" t="s">
        <v>232</v>
      </c>
      <c r="P172" s="50" t="s">
        <v>233</v>
      </c>
      <c r="Q172" s="50" t="s">
        <v>279</v>
      </c>
      <c r="R172" s="58" t="s">
        <v>234</v>
      </c>
      <c r="S172" s="58" t="s">
        <v>232</v>
      </c>
      <c r="T172" s="50" t="s">
        <v>72</v>
      </c>
      <c r="U172" s="58"/>
      <c r="V172" s="58"/>
      <c r="W172" s="58" t="s">
        <v>264</v>
      </c>
      <c r="X172" s="58" t="s">
        <v>251</v>
      </c>
      <c r="Y172" s="218">
        <v>0</v>
      </c>
      <c r="Z172" s="218">
        <v>100</v>
      </c>
      <c r="AA172" s="218">
        <v>0</v>
      </c>
      <c r="AB172" s="58"/>
      <c r="AC172" s="58" t="s">
        <v>236</v>
      </c>
      <c r="AD172" s="212"/>
      <c r="AE172" s="219"/>
      <c r="AF172" s="220">
        <v>8567294.4000000004</v>
      </c>
      <c r="AG172" s="213">
        <f t="shared" si="186"/>
        <v>9595369.728000002</v>
      </c>
      <c r="AH172" s="212"/>
      <c r="AI172" s="219"/>
      <c r="AJ172" s="220">
        <v>8567294.4000000004</v>
      </c>
      <c r="AK172" s="213">
        <f t="shared" si="187"/>
        <v>9595369.728000002</v>
      </c>
      <c r="AL172" s="212"/>
      <c r="AM172" s="219"/>
      <c r="AN172" s="220">
        <v>8567294.4000000004</v>
      </c>
      <c r="AO172" s="220">
        <f t="shared" si="190"/>
        <v>9595369.728000002</v>
      </c>
      <c r="AP172" s="212"/>
      <c r="AQ172" s="221"/>
      <c r="AR172" s="220"/>
      <c r="AS172" s="220"/>
      <c r="AT172" s="222"/>
      <c r="AU172" s="221"/>
      <c r="AV172" s="221"/>
      <c r="AW172" s="221"/>
      <c r="AX172" s="215"/>
      <c r="AY172" s="194">
        <v>0</v>
      </c>
      <c r="AZ172" s="194">
        <f>AY172*1.12</f>
        <v>0</v>
      </c>
      <c r="BA172" s="223" t="s">
        <v>245</v>
      </c>
      <c r="BB172" s="39" t="s">
        <v>376</v>
      </c>
      <c r="BC172" s="224" t="s">
        <v>377</v>
      </c>
      <c r="BD172" s="58"/>
      <c r="BE172" s="58"/>
      <c r="BF172" s="50"/>
      <c r="BG172" s="58"/>
      <c r="BH172" s="58"/>
      <c r="BI172" s="50"/>
      <c r="BJ172" s="58"/>
      <c r="BK172" s="58"/>
      <c r="BL172" s="50"/>
      <c r="BM172" s="50"/>
    </row>
    <row r="173" spans="1:83" s="143" customFormat="1" ht="13.15" customHeight="1" x14ac:dyDescent="0.2">
      <c r="A173" s="58" t="s">
        <v>87</v>
      </c>
      <c r="B173" s="27"/>
      <c r="C173" s="27"/>
      <c r="D173" s="29" t="s">
        <v>660</v>
      </c>
      <c r="E173" s="84"/>
      <c r="F173" s="201" t="s">
        <v>661</v>
      </c>
      <c r="G173" s="50" t="s">
        <v>375</v>
      </c>
      <c r="H173" s="50"/>
      <c r="I173" s="50" t="s">
        <v>128</v>
      </c>
      <c r="J173" s="50" t="s">
        <v>128</v>
      </c>
      <c r="K173" s="225" t="s">
        <v>25</v>
      </c>
      <c r="L173" s="225"/>
      <c r="M173" s="225"/>
      <c r="N173" s="218">
        <v>100</v>
      </c>
      <c r="O173" s="58" t="s">
        <v>232</v>
      </c>
      <c r="P173" s="50" t="s">
        <v>233</v>
      </c>
      <c r="Q173" s="58" t="s">
        <v>522</v>
      </c>
      <c r="R173" s="58" t="s">
        <v>234</v>
      </c>
      <c r="S173" s="58" t="s">
        <v>232</v>
      </c>
      <c r="T173" s="50" t="s">
        <v>72</v>
      </c>
      <c r="U173" s="225"/>
      <c r="V173" s="225"/>
      <c r="W173" s="58" t="s">
        <v>662</v>
      </c>
      <c r="X173" s="58" t="s">
        <v>251</v>
      </c>
      <c r="Y173" s="218">
        <v>0</v>
      </c>
      <c r="Z173" s="218">
        <v>100</v>
      </c>
      <c r="AA173" s="218">
        <v>0</v>
      </c>
      <c r="AB173" s="225"/>
      <c r="AC173" s="225"/>
      <c r="AD173" s="226"/>
      <c r="AE173" s="227">
        <v>5711529.5999999996</v>
      </c>
      <c r="AF173" s="227">
        <v>5711529.5999999996</v>
      </c>
      <c r="AG173" s="228">
        <f>AF173*1.12</f>
        <v>6396913.1519999998</v>
      </c>
      <c r="AH173" s="226"/>
      <c r="AI173" s="220">
        <v>8567294.4000000004</v>
      </c>
      <c r="AJ173" s="220">
        <v>8567294.4000000004</v>
      </c>
      <c r="AK173" s="228">
        <f>AJ173*1.12</f>
        <v>9595369.728000002</v>
      </c>
      <c r="AL173" s="226"/>
      <c r="AM173" s="220">
        <v>8567294.4000000004</v>
      </c>
      <c r="AN173" s="220">
        <v>8567294.4000000004</v>
      </c>
      <c r="AO173" s="228">
        <f>AN173*1.12</f>
        <v>9595369.728000002</v>
      </c>
      <c r="AP173" s="226"/>
      <c r="AQ173" s="229"/>
      <c r="AR173" s="229"/>
      <c r="AS173" s="229"/>
      <c r="AT173" s="226"/>
      <c r="AU173" s="229"/>
      <c r="AV173" s="229"/>
      <c r="AW173" s="229"/>
      <c r="AX173" s="229"/>
      <c r="AY173" s="230">
        <f>AF173+AJ173+AN173</f>
        <v>22846118.399999999</v>
      </c>
      <c r="AZ173" s="228">
        <f>AY173*1.12</f>
        <v>25587652.607999999</v>
      </c>
      <c r="BA173" s="223" t="s">
        <v>245</v>
      </c>
      <c r="BB173" s="39" t="s">
        <v>376</v>
      </c>
      <c r="BC173" s="224" t="s">
        <v>377</v>
      </c>
      <c r="BD173" s="231"/>
      <c r="BE173" s="225"/>
      <c r="BF173" s="225"/>
      <c r="BG173" s="231"/>
      <c r="BH173" s="225"/>
      <c r="BI173" s="225"/>
      <c r="BJ173" s="231"/>
      <c r="BK173" s="225"/>
      <c r="BL173" s="225"/>
      <c r="BM173" s="225" t="s">
        <v>663</v>
      </c>
      <c r="BN173" s="232"/>
      <c r="BO173" s="232"/>
      <c r="BP173" s="232"/>
      <c r="BQ173" s="232"/>
      <c r="BR173" s="232"/>
      <c r="BS173" s="232"/>
      <c r="BT173" s="232"/>
      <c r="BU173" s="232"/>
      <c r="BV173" s="232"/>
      <c r="BW173" s="232"/>
      <c r="BX173" s="232"/>
      <c r="BY173" s="232"/>
      <c r="BZ173" s="232"/>
      <c r="CA173" s="232"/>
      <c r="CB173" s="232"/>
      <c r="CC173" s="232"/>
      <c r="CD173" s="232"/>
      <c r="CE173" s="232"/>
    </row>
    <row r="174" spans="1:83" s="6" customFormat="1" ht="13.15" customHeight="1" x14ac:dyDescent="0.2">
      <c r="A174" s="58" t="s">
        <v>87</v>
      </c>
      <c r="B174" s="58"/>
      <c r="C174" s="92"/>
      <c r="D174" s="201"/>
      <c r="E174" s="201"/>
      <c r="F174" s="201" t="s">
        <v>111</v>
      </c>
      <c r="G174" s="50" t="s">
        <v>375</v>
      </c>
      <c r="H174" s="50"/>
      <c r="I174" s="50" t="s">
        <v>128</v>
      </c>
      <c r="J174" s="50" t="s">
        <v>128</v>
      </c>
      <c r="K174" s="58" t="s">
        <v>25</v>
      </c>
      <c r="L174" s="58"/>
      <c r="M174" s="58"/>
      <c r="N174" s="218">
        <v>100</v>
      </c>
      <c r="O174" s="58" t="s">
        <v>232</v>
      </c>
      <c r="P174" s="50" t="s">
        <v>233</v>
      </c>
      <c r="Q174" s="58" t="s">
        <v>272</v>
      </c>
      <c r="R174" s="58" t="s">
        <v>234</v>
      </c>
      <c r="S174" s="58" t="s">
        <v>232</v>
      </c>
      <c r="T174" s="50" t="s">
        <v>72</v>
      </c>
      <c r="U174" s="58"/>
      <c r="V174" s="58"/>
      <c r="W174" s="58" t="s">
        <v>264</v>
      </c>
      <c r="X174" s="58" t="s">
        <v>251</v>
      </c>
      <c r="Y174" s="218">
        <v>0</v>
      </c>
      <c r="Z174" s="218">
        <v>100</v>
      </c>
      <c r="AA174" s="218">
        <v>0</v>
      </c>
      <c r="AB174" s="58"/>
      <c r="AC174" s="58" t="s">
        <v>236</v>
      </c>
      <c r="AD174" s="212"/>
      <c r="AE174" s="219"/>
      <c r="AF174" s="220">
        <v>5368507.2</v>
      </c>
      <c r="AG174" s="213">
        <f t="shared" si="186"/>
        <v>6012728.0640000012</v>
      </c>
      <c r="AH174" s="212"/>
      <c r="AI174" s="219"/>
      <c r="AJ174" s="220">
        <v>5368507.2</v>
      </c>
      <c r="AK174" s="213">
        <f t="shared" si="187"/>
        <v>6012728.0640000012</v>
      </c>
      <c r="AL174" s="212"/>
      <c r="AM174" s="219"/>
      <c r="AN174" s="220">
        <v>5368507.2</v>
      </c>
      <c r="AO174" s="220">
        <f t="shared" si="190"/>
        <v>6012728.0640000012</v>
      </c>
      <c r="AP174" s="212"/>
      <c r="AQ174" s="221"/>
      <c r="AR174" s="220"/>
      <c r="AS174" s="220"/>
      <c r="AT174" s="222"/>
      <c r="AU174" s="221"/>
      <c r="AV174" s="221"/>
      <c r="AW174" s="221"/>
      <c r="AX174" s="215"/>
      <c r="AY174" s="195">
        <v>0</v>
      </c>
      <c r="AZ174" s="195">
        <v>0</v>
      </c>
      <c r="BA174" s="223" t="s">
        <v>245</v>
      </c>
      <c r="BB174" s="39" t="s">
        <v>378</v>
      </c>
      <c r="BC174" s="224" t="s">
        <v>379</v>
      </c>
      <c r="BD174" s="58"/>
      <c r="BE174" s="58"/>
      <c r="BF174" s="50"/>
      <c r="BG174" s="58"/>
      <c r="BH174" s="58"/>
      <c r="BI174" s="50"/>
      <c r="BJ174" s="58"/>
      <c r="BK174" s="58"/>
      <c r="BL174" s="50"/>
      <c r="BM174" s="50"/>
    </row>
    <row r="175" spans="1:83" s="6" customFormat="1" ht="13.15" customHeight="1" x14ac:dyDescent="0.25">
      <c r="A175" s="58" t="s">
        <v>87</v>
      </c>
      <c r="B175" s="82" t="s">
        <v>426</v>
      </c>
      <c r="C175" s="92"/>
      <c r="D175" s="29" t="s">
        <v>120</v>
      </c>
      <c r="E175" s="201"/>
      <c r="F175" s="201" t="s">
        <v>423</v>
      </c>
      <c r="G175" s="50" t="s">
        <v>375</v>
      </c>
      <c r="H175" s="50"/>
      <c r="I175" s="50" t="s">
        <v>128</v>
      </c>
      <c r="J175" s="50" t="s">
        <v>128</v>
      </c>
      <c r="K175" s="58" t="s">
        <v>25</v>
      </c>
      <c r="L175" s="58"/>
      <c r="M175" s="58"/>
      <c r="N175" s="218">
        <v>100</v>
      </c>
      <c r="O175" s="58" t="s">
        <v>232</v>
      </c>
      <c r="P175" s="50" t="s">
        <v>233</v>
      </c>
      <c r="Q175" s="50" t="s">
        <v>279</v>
      </c>
      <c r="R175" s="58" t="s">
        <v>234</v>
      </c>
      <c r="S175" s="58" t="s">
        <v>232</v>
      </c>
      <c r="T175" s="50" t="s">
        <v>72</v>
      </c>
      <c r="U175" s="58"/>
      <c r="V175" s="58"/>
      <c r="W175" s="58" t="s">
        <v>264</v>
      </c>
      <c r="X175" s="58" t="s">
        <v>251</v>
      </c>
      <c r="Y175" s="218">
        <v>0</v>
      </c>
      <c r="Z175" s="218">
        <v>100</v>
      </c>
      <c r="AA175" s="218">
        <v>0</v>
      </c>
      <c r="AB175" s="58"/>
      <c r="AC175" s="58" t="s">
        <v>236</v>
      </c>
      <c r="AD175" s="212"/>
      <c r="AE175" s="219"/>
      <c r="AF175" s="220">
        <v>5368507.2</v>
      </c>
      <c r="AG175" s="213">
        <f t="shared" si="186"/>
        <v>6012728.0640000012</v>
      </c>
      <c r="AH175" s="212"/>
      <c r="AI175" s="219"/>
      <c r="AJ175" s="220">
        <v>5368507.2</v>
      </c>
      <c r="AK175" s="213">
        <f t="shared" si="187"/>
        <v>6012728.0640000012</v>
      </c>
      <c r="AL175" s="212"/>
      <c r="AM175" s="219"/>
      <c r="AN175" s="220">
        <v>5368507.2</v>
      </c>
      <c r="AO175" s="220">
        <f t="shared" si="190"/>
        <v>6012728.0640000012</v>
      </c>
      <c r="AP175" s="212"/>
      <c r="AQ175" s="221"/>
      <c r="AR175" s="220"/>
      <c r="AS175" s="220"/>
      <c r="AT175" s="222"/>
      <c r="AU175" s="221"/>
      <c r="AV175" s="221"/>
      <c r="AW175" s="221"/>
      <c r="AX175" s="215"/>
      <c r="AY175" s="194">
        <v>0</v>
      </c>
      <c r="AZ175" s="194">
        <f>AY175*1.12</f>
        <v>0</v>
      </c>
      <c r="BA175" s="223" t="s">
        <v>245</v>
      </c>
      <c r="BB175" s="39" t="s">
        <v>378</v>
      </c>
      <c r="BC175" s="224" t="s">
        <v>379</v>
      </c>
      <c r="BD175" s="58"/>
      <c r="BE175" s="58"/>
      <c r="BF175" s="50"/>
      <c r="BG175" s="58"/>
      <c r="BH175" s="58"/>
      <c r="BI175" s="50"/>
      <c r="BJ175" s="58"/>
      <c r="BK175" s="58"/>
      <c r="BL175" s="50"/>
      <c r="BM175" s="50"/>
    </row>
    <row r="176" spans="1:83" s="143" customFormat="1" ht="13.15" customHeight="1" x14ac:dyDescent="0.2">
      <c r="A176" s="58" t="s">
        <v>87</v>
      </c>
      <c r="B176" s="27"/>
      <c r="C176" s="27"/>
      <c r="D176" s="29" t="s">
        <v>664</v>
      </c>
      <c r="E176" s="84"/>
      <c r="F176" s="201" t="s">
        <v>628</v>
      </c>
      <c r="G176" s="50" t="s">
        <v>375</v>
      </c>
      <c r="H176" s="50"/>
      <c r="I176" s="50" t="s">
        <v>128</v>
      </c>
      <c r="J176" s="50" t="s">
        <v>128</v>
      </c>
      <c r="K176" s="40" t="s">
        <v>25</v>
      </c>
      <c r="L176" s="233"/>
      <c r="M176" s="233"/>
      <c r="N176" s="218">
        <v>100</v>
      </c>
      <c r="O176" s="58" t="s">
        <v>232</v>
      </c>
      <c r="P176" s="50" t="s">
        <v>233</v>
      </c>
      <c r="Q176" s="58" t="s">
        <v>522</v>
      </c>
      <c r="R176" s="58" t="s">
        <v>234</v>
      </c>
      <c r="S176" s="58" t="s">
        <v>232</v>
      </c>
      <c r="T176" s="50" t="s">
        <v>72</v>
      </c>
      <c r="U176" s="233"/>
      <c r="V176" s="233"/>
      <c r="W176" s="58" t="s">
        <v>662</v>
      </c>
      <c r="X176" s="58" t="s">
        <v>251</v>
      </c>
      <c r="Y176" s="218">
        <v>0</v>
      </c>
      <c r="Z176" s="218">
        <v>100</v>
      </c>
      <c r="AA176" s="218">
        <v>0</v>
      </c>
      <c r="AB176" s="58"/>
      <c r="AC176" s="28"/>
      <c r="AD176" s="226"/>
      <c r="AE176" s="227">
        <v>3579004.8</v>
      </c>
      <c r="AF176" s="227">
        <v>3579004.8</v>
      </c>
      <c r="AG176" s="228">
        <f>AF176*1.12</f>
        <v>4008485.3760000002</v>
      </c>
      <c r="AH176" s="230"/>
      <c r="AI176" s="220">
        <v>5368507.2</v>
      </c>
      <c r="AJ176" s="220">
        <v>5368507.2</v>
      </c>
      <c r="AK176" s="228">
        <f>AJ176*1.12</f>
        <v>6012728.0640000012</v>
      </c>
      <c r="AL176" s="230"/>
      <c r="AM176" s="220">
        <v>5368507.2</v>
      </c>
      <c r="AN176" s="220">
        <v>5368507.2</v>
      </c>
      <c r="AO176" s="228">
        <f>AN176*1.12</f>
        <v>6012728.0640000012</v>
      </c>
      <c r="AP176" s="234"/>
      <c r="AQ176" s="235"/>
      <c r="AR176" s="236"/>
      <c r="AS176" s="236"/>
      <c r="AT176" s="234"/>
      <c r="AU176" s="237"/>
      <c r="AV176" s="237"/>
      <c r="AW176" s="237"/>
      <c r="AX176" s="237"/>
      <c r="AY176" s="230">
        <f>AF176+AJ176+AN176</f>
        <v>14316019.199999999</v>
      </c>
      <c r="AZ176" s="228">
        <f>AY176*1.12</f>
        <v>16033941.504000001</v>
      </c>
      <c r="BA176" s="223" t="s">
        <v>245</v>
      </c>
      <c r="BB176" s="39" t="s">
        <v>378</v>
      </c>
      <c r="BC176" s="224" t="s">
        <v>379</v>
      </c>
      <c r="BD176" s="238"/>
      <c r="BE176" s="233"/>
      <c r="BF176" s="233"/>
      <c r="BG176" s="238"/>
      <c r="BH176" s="233"/>
      <c r="BI176" s="233"/>
      <c r="BJ176" s="238"/>
      <c r="BK176" s="233"/>
      <c r="BL176" s="233"/>
      <c r="BM176" s="225" t="s">
        <v>663</v>
      </c>
      <c r="BN176" s="239"/>
      <c r="BO176" s="239"/>
      <c r="BP176" s="239"/>
      <c r="BQ176" s="239"/>
      <c r="BR176" s="239"/>
      <c r="BS176" s="239"/>
      <c r="BT176" s="239"/>
      <c r="BU176" s="239"/>
      <c r="BV176" s="239"/>
      <c r="BW176" s="239"/>
      <c r="BX176" s="239"/>
      <c r="BY176" s="239"/>
      <c r="BZ176" s="239"/>
      <c r="CA176" s="239"/>
      <c r="CB176" s="239"/>
      <c r="CC176" s="239"/>
      <c r="CD176" s="239"/>
      <c r="CE176" s="239"/>
    </row>
    <row r="177" spans="1:83" s="6" customFormat="1" ht="13.15" customHeight="1" x14ac:dyDescent="0.2">
      <c r="A177" s="58" t="s">
        <v>87</v>
      </c>
      <c r="B177" s="58"/>
      <c r="C177" s="92"/>
      <c r="D177" s="201"/>
      <c r="E177" s="201"/>
      <c r="F177" s="201" t="s">
        <v>112</v>
      </c>
      <c r="G177" s="50" t="s">
        <v>375</v>
      </c>
      <c r="H177" s="50"/>
      <c r="I177" s="50" t="s">
        <v>128</v>
      </c>
      <c r="J177" s="50" t="s">
        <v>128</v>
      </c>
      <c r="K177" s="58" t="s">
        <v>25</v>
      </c>
      <c r="L177" s="58"/>
      <c r="M177" s="58"/>
      <c r="N177" s="218">
        <v>100</v>
      </c>
      <c r="O177" s="58" t="s">
        <v>232</v>
      </c>
      <c r="P177" s="50" t="s">
        <v>233</v>
      </c>
      <c r="Q177" s="58" t="s">
        <v>272</v>
      </c>
      <c r="R177" s="58" t="s">
        <v>234</v>
      </c>
      <c r="S177" s="58" t="s">
        <v>232</v>
      </c>
      <c r="T177" s="50" t="s">
        <v>72</v>
      </c>
      <c r="U177" s="58"/>
      <c r="V177" s="58"/>
      <c r="W177" s="58" t="s">
        <v>264</v>
      </c>
      <c r="X177" s="58" t="s">
        <v>251</v>
      </c>
      <c r="Y177" s="218">
        <v>0</v>
      </c>
      <c r="Z177" s="218">
        <v>100</v>
      </c>
      <c r="AA177" s="218">
        <v>0</v>
      </c>
      <c r="AB177" s="58"/>
      <c r="AC177" s="58" t="s">
        <v>236</v>
      </c>
      <c r="AD177" s="212"/>
      <c r="AE177" s="219"/>
      <c r="AF177" s="220">
        <v>5781925.7999999998</v>
      </c>
      <c r="AG177" s="213">
        <f t="shared" si="186"/>
        <v>6475756.8960000006</v>
      </c>
      <c r="AH177" s="212"/>
      <c r="AI177" s="219"/>
      <c r="AJ177" s="220">
        <v>5781925.7999999998</v>
      </c>
      <c r="AK177" s="213">
        <f t="shared" si="187"/>
        <v>6475756.8960000006</v>
      </c>
      <c r="AL177" s="212"/>
      <c r="AM177" s="219"/>
      <c r="AN177" s="220">
        <v>5781925.7999999998</v>
      </c>
      <c r="AO177" s="220">
        <f t="shared" si="190"/>
        <v>6475756.8960000006</v>
      </c>
      <c r="AP177" s="212"/>
      <c r="AQ177" s="221"/>
      <c r="AR177" s="220"/>
      <c r="AS177" s="220"/>
      <c r="AT177" s="222"/>
      <c r="AU177" s="221"/>
      <c r="AV177" s="221"/>
      <c r="AW177" s="221"/>
      <c r="AX177" s="215"/>
      <c r="AY177" s="195">
        <v>0</v>
      </c>
      <c r="AZ177" s="195">
        <v>0</v>
      </c>
      <c r="BA177" s="223" t="s">
        <v>245</v>
      </c>
      <c r="BB177" s="39" t="s">
        <v>380</v>
      </c>
      <c r="BC177" s="224" t="s">
        <v>381</v>
      </c>
      <c r="BD177" s="58"/>
      <c r="BE177" s="58"/>
      <c r="BF177" s="50"/>
      <c r="BG177" s="58"/>
      <c r="BH177" s="58"/>
      <c r="BI177" s="50"/>
      <c r="BJ177" s="58"/>
      <c r="BK177" s="58"/>
      <c r="BL177" s="50"/>
      <c r="BM177" s="50"/>
    </row>
    <row r="178" spans="1:83" s="6" customFormat="1" ht="13.15" customHeight="1" x14ac:dyDescent="0.25">
      <c r="A178" s="58" t="s">
        <v>87</v>
      </c>
      <c r="B178" s="82" t="s">
        <v>426</v>
      </c>
      <c r="C178" s="92"/>
      <c r="D178" s="29" t="s">
        <v>121</v>
      </c>
      <c r="E178" s="201"/>
      <c r="F178" s="201" t="s">
        <v>113</v>
      </c>
      <c r="G178" s="50" t="s">
        <v>375</v>
      </c>
      <c r="H178" s="50"/>
      <c r="I178" s="50" t="s">
        <v>128</v>
      </c>
      <c r="J178" s="50" t="s">
        <v>128</v>
      </c>
      <c r="K178" s="58" t="s">
        <v>25</v>
      </c>
      <c r="L178" s="58"/>
      <c r="M178" s="58"/>
      <c r="N178" s="218">
        <v>100</v>
      </c>
      <c r="O178" s="58" t="s">
        <v>232</v>
      </c>
      <c r="P178" s="50" t="s">
        <v>233</v>
      </c>
      <c r="Q178" s="50" t="s">
        <v>279</v>
      </c>
      <c r="R178" s="58" t="s">
        <v>234</v>
      </c>
      <c r="S178" s="58" t="s">
        <v>232</v>
      </c>
      <c r="T178" s="50" t="s">
        <v>72</v>
      </c>
      <c r="U178" s="58"/>
      <c r="V178" s="58"/>
      <c r="W178" s="58" t="s">
        <v>264</v>
      </c>
      <c r="X178" s="58" t="s">
        <v>251</v>
      </c>
      <c r="Y178" s="218">
        <v>0</v>
      </c>
      <c r="Z178" s="218">
        <v>100</v>
      </c>
      <c r="AA178" s="218">
        <v>0</v>
      </c>
      <c r="AB178" s="58"/>
      <c r="AC178" s="58" t="s">
        <v>236</v>
      </c>
      <c r="AD178" s="212"/>
      <c r="AE178" s="219"/>
      <c r="AF178" s="220">
        <v>5781925.7999999998</v>
      </c>
      <c r="AG178" s="213">
        <f t="shared" si="186"/>
        <v>6475756.8960000006</v>
      </c>
      <c r="AH178" s="212"/>
      <c r="AI178" s="219"/>
      <c r="AJ178" s="220">
        <v>5781925.7999999998</v>
      </c>
      <c r="AK178" s="213">
        <f t="shared" si="187"/>
        <v>6475756.8960000006</v>
      </c>
      <c r="AL178" s="212"/>
      <c r="AM178" s="219"/>
      <c r="AN178" s="220">
        <v>5781925.7999999998</v>
      </c>
      <c r="AO178" s="220">
        <f t="shared" si="190"/>
        <v>6475756.8960000006</v>
      </c>
      <c r="AP178" s="212"/>
      <c r="AQ178" s="221"/>
      <c r="AR178" s="220"/>
      <c r="AS178" s="220"/>
      <c r="AT178" s="222"/>
      <c r="AU178" s="221"/>
      <c r="AV178" s="221"/>
      <c r="AW178" s="221"/>
      <c r="AX178" s="215"/>
      <c r="AY178" s="194">
        <v>0</v>
      </c>
      <c r="AZ178" s="194">
        <f>AY178*1.12</f>
        <v>0</v>
      </c>
      <c r="BA178" s="223" t="s">
        <v>245</v>
      </c>
      <c r="BB178" s="39" t="s">
        <v>380</v>
      </c>
      <c r="BC178" s="224" t="s">
        <v>381</v>
      </c>
      <c r="BD178" s="58"/>
      <c r="BE178" s="58"/>
      <c r="BF178" s="50"/>
      <c r="BG178" s="58"/>
      <c r="BH178" s="58"/>
      <c r="BI178" s="50"/>
      <c r="BJ178" s="58"/>
      <c r="BK178" s="58"/>
      <c r="BL178" s="50"/>
      <c r="BM178" s="50"/>
    </row>
    <row r="179" spans="1:83" s="143" customFormat="1" ht="13.15" customHeight="1" x14ac:dyDescent="0.2">
      <c r="A179" s="58" t="s">
        <v>87</v>
      </c>
      <c r="B179" s="27"/>
      <c r="C179" s="27"/>
      <c r="D179" s="29" t="s">
        <v>665</v>
      </c>
      <c r="E179" s="84"/>
      <c r="F179" s="201" t="s">
        <v>113</v>
      </c>
      <c r="G179" s="50" t="s">
        <v>375</v>
      </c>
      <c r="H179" s="50"/>
      <c r="I179" s="50" t="s">
        <v>128</v>
      </c>
      <c r="J179" s="50" t="s">
        <v>128</v>
      </c>
      <c r="K179" s="40" t="s">
        <v>25</v>
      </c>
      <c r="L179" s="233"/>
      <c r="M179" s="233"/>
      <c r="N179" s="218">
        <v>100</v>
      </c>
      <c r="O179" s="58" t="s">
        <v>232</v>
      </c>
      <c r="P179" s="50" t="s">
        <v>233</v>
      </c>
      <c r="Q179" s="58" t="s">
        <v>522</v>
      </c>
      <c r="R179" s="58" t="s">
        <v>234</v>
      </c>
      <c r="S179" s="58" t="s">
        <v>232</v>
      </c>
      <c r="T179" s="50" t="s">
        <v>72</v>
      </c>
      <c r="U179" s="233"/>
      <c r="V179" s="233"/>
      <c r="W179" s="58" t="s">
        <v>662</v>
      </c>
      <c r="X179" s="58" t="s">
        <v>251</v>
      </c>
      <c r="Y179" s="218">
        <v>0</v>
      </c>
      <c r="Z179" s="218">
        <v>100</v>
      </c>
      <c r="AA179" s="218">
        <v>0</v>
      </c>
      <c r="AB179" s="58"/>
      <c r="AC179" s="28"/>
      <c r="AD179" s="226"/>
      <c r="AE179" s="227">
        <v>3854617.2</v>
      </c>
      <c r="AF179" s="227">
        <v>3854617.2</v>
      </c>
      <c r="AG179" s="228">
        <f>AF179*1.12</f>
        <v>4317171.2640000004</v>
      </c>
      <c r="AH179" s="230"/>
      <c r="AI179" s="220">
        <v>5781925.7999999998</v>
      </c>
      <c r="AJ179" s="220">
        <v>5781925.7999999998</v>
      </c>
      <c r="AK179" s="228">
        <f>AJ179*1.12</f>
        <v>6475756.8960000006</v>
      </c>
      <c r="AL179" s="230"/>
      <c r="AM179" s="220">
        <v>5781925.7999999998</v>
      </c>
      <c r="AN179" s="220">
        <v>5781925.7999999998</v>
      </c>
      <c r="AO179" s="228">
        <f>AN179*1.12</f>
        <v>6475756.8960000006</v>
      </c>
      <c r="AP179" s="234"/>
      <c r="AQ179" s="235"/>
      <c r="AR179" s="236"/>
      <c r="AS179" s="236"/>
      <c r="AT179" s="234"/>
      <c r="AU179" s="237"/>
      <c r="AV179" s="237"/>
      <c r="AW179" s="237"/>
      <c r="AX179" s="237"/>
      <c r="AY179" s="230">
        <f>AF179+AJ179+AN179</f>
        <v>15418468.800000001</v>
      </c>
      <c r="AZ179" s="228">
        <f>AY179*1.12</f>
        <v>17268685.056000002</v>
      </c>
      <c r="BA179" s="223" t="s">
        <v>245</v>
      </c>
      <c r="BB179" s="39" t="s">
        <v>380</v>
      </c>
      <c r="BC179" s="224" t="s">
        <v>381</v>
      </c>
      <c r="BD179" s="238"/>
      <c r="BE179" s="233"/>
      <c r="BF179" s="233"/>
      <c r="BG179" s="238"/>
      <c r="BH179" s="233"/>
      <c r="BI179" s="233"/>
      <c r="BJ179" s="238"/>
      <c r="BK179" s="233"/>
      <c r="BL179" s="233"/>
      <c r="BM179" s="225" t="s">
        <v>663</v>
      </c>
      <c r="BN179" s="239"/>
      <c r="BO179" s="239"/>
      <c r="BP179" s="239"/>
      <c r="BQ179" s="239"/>
      <c r="BR179" s="239"/>
      <c r="BS179" s="239"/>
      <c r="BT179" s="239"/>
      <c r="BU179" s="239"/>
      <c r="BV179" s="239"/>
      <c r="BW179" s="239"/>
      <c r="BX179" s="239"/>
      <c r="BY179" s="239"/>
      <c r="BZ179" s="239"/>
      <c r="CA179" s="239"/>
      <c r="CB179" s="239"/>
      <c r="CC179" s="239"/>
      <c r="CD179" s="239"/>
      <c r="CE179" s="239"/>
    </row>
    <row r="180" spans="1:83" s="6" customFormat="1" ht="13.15" customHeight="1" x14ac:dyDescent="0.2">
      <c r="A180" s="58" t="s">
        <v>87</v>
      </c>
      <c r="B180" s="58"/>
      <c r="C180" s="92"/>
      <c r="D180" s="201"/>
      <c r="E180" s="201"/>
      <c r="F180" s="201" t="s">
        <v>108</v>
      </c>
      <c r="G180" s="50" t="s">
        <v>382</v>
      </c>
      <c r="H180" s="50"/>
      <c r="I180" s="50" t="s">
        <v>383</v>
      </c>
      <c r="J180" s="50" t="s">
        <v>383</v>
      </c>
      <c r="K180" s="58" t="s">
        <v>25</v>
      </c>
      <c r="L180" s="58"/>
      <c r="M180" s="58"/>
      <c r="N180" s="218">
        <v>100</v>
      </c>
      <c r="O180" s="58">
        <v>230000000</v>
      </c>
      <c r="P180" s="50" t="s">
        <v>233</v>
      </c>
      <c r="Q180" s="58" t="s">
        <v>272</v>
      </c>
      <c r="R180" s="58" t="s">
        <v>234</v>
      </c>
      <c r="S180" s="58">
        <v>230000000</v>
      </c>
      <c r="T180" s="50" t="s">
        <v>72</v>
      </c>
      <c r="U180" s="58"/>
      <c r="V180" s="58"/>
      <c r="W180" s="58" t="s">
        <v>264</v>
      </c>
      <c r="X180" s="58" t="s">
        <v>251</v>
      </c>
      <c r="Y180" s="218">
        <v>0</v>
      </c>
      <c r="Z180" s="218">
        <v>100</v>
      </c>
      <c r="AA180" s="218">
        <v>0</v>
      </c>
      <c r="AB180" s="58"/>
      <c r="AC180" s="58" t="s">
        <v>236</v>
      </c>
      <c r="AD180" s="212"/>
      <c r="AE180" s="219"/>
      <c r="AF180" s="220">
        <v>11021076</v>
      </c>
      <c r="AG180" s="213">
        <f t="shared" si="186"/>
        <v>12343605.120000001</v>
      </c>
      <c r="AH180" s="212"/>
      <c r="AI180" s="219"/>
      <c r="AJ180" s="220">
        <v>11461919.039999999</v>
      </c>
      <c r="AK180" s="213">
        <f t="shared" si="187"/>
        <v>12837349.3248</v>
      </c>
      <c r="AL180" s="212"/>
      <c r="AM180" s="219"/>
      <c r="AN180" s="220">
        <v>11920395.800000001</v>
      </c>
      <c r="AO180" s="220">
        <f t="shared" si="190"/>
        <v>13350843.296000002</v>
      </c>
      <c r="AP180" s="212"/>
      <c r="AQ180" s="221"/>
      <c r="AR180" s="220"/>
      <c r="AS180" s="220"/>
      <c r="AT180" s="222"/>
      <c r="AU180" s="221"/>
      <c r="AV180" s="221"/>
      <c r="AW180" s="221"/>
      <c r="AX180" s="215"/>
      <c r="AY180" s="195">
        <v>0</v>
      </c>
      <c r="AZ180" s="195">
        <v>0</v>
      </c>
      <c r="BA180" s="223" t="s">
        <v>245</v>
      </c>
      <c r="BB180" s="50" t="s">
        <v>384</v>
      </c>
      <c r="BC180" s="50" t="s">
        <v>385</v>
      </c>
      <c r="BD180" s="58"/>
      <c r="BE180" s="58"/>
      <c r="BF180" s="50"/>
      <c r="BG180" s="58"/>
      <c r="BH180" s="58"/>
      <c r="BI180" s="50"/>
      <c r="BJ180" s="58"/>
      <c r="BK180" s="58"/>
      <c r="BL180" s="50"/>
      <c r="BM180" s="50"/>
    </row>
    <row r="181" spans="1:83" s="6" customFormat="1" ht="13.15" customHeight="1" x14ac:dyDescent="0.2">
      <c r="A181" s="58" t="s">
        <v>87</v>
      </c>
      <c r="B181" s="110" t="s">
        <v>425</v>
      </c>
      <c r="C181" s="92"/>
      <c r="D181" s="29" t="s">
        <v>117</v>
      </c>
      <c r="E181" s="201"/>
      <c r="F181" s="201" t="s">
        <v>109</v>
      </c>
      <c r="G181" s="50" t="s">
        <v>382</v>
      </c>
      <c r="H181" s="50"/>
      <c r="I181" s="50" t="s">
        <v>383</v>
      </c>
      <c r="J181" s="50" t="s">
        <v>383</v>
      </c>
      <c r="K181" s="58" t="s">
        <v>9</v>
      </c>
      <c r="L181" s="58" t="s">
        <v>386</v>
      </c>
      <c r="M181" s="58"/>
      <c r="N181" s="218">
        <v>100</v>
      </c>
      <c r="O181" s="58">
        <v>230000000</v>
      </c>
      <c r="P181" s="50" t="s">
        <v>233</v>
      </c>
      <c r="Q181" s="58" t="s">
        <v>279</v>
      </c>
      <c r="R181" s="58" t="s">
        <v>234</v>
      </c>
      <c r="S181" s="58">
        <v>230000000</v>
      </c>
      <c r="T181" s="50" t="s">
        <v>72</v>
      </c>
      <c r="U181" s="58"/>
      <c r="V181" s="58"/>
      <c r="W181" s="58" t="s">
        <v>264</v>
      </c>
      <c r="X181" s="58" t="s">
        <v>251</v>
      </c>
      <c r="Y181" s="218">
        <v>0</v>
      </c>
      <c r="Z181" s="218">
        <v>100</v>
      </c>
      <c r="AA181" s="218">
        <v>0</v>
      </c>
      <c r="AB181" s="58"/>
      <c r="AC181" s="58" t="s">
        <v>236</v>
      </c>
      <c r="AD181" s="212"/>
      <c r="AE181" s="219"/>
      <c r="AF181" s="220">
        <v>11021076</v>
      </c>
      <c r="AG181" s="213">
        <f t="shared" si="186"/>
        <v>12343605.120000001</v>
      </c>
      <c r="AH181" s="212"/>
      <c r="AI181" s="219"/>
      <c r="AJ181" s="220">
        <v>11461919.039999999</v>
      </c>
      <c r="AK181" s="213">
        <f t="shared" si="187"/>
        <v>12837349.3248</v>
      </c>
      <c r="AL181" s="212"/>
      <c r="AM181" s="219"/>
      <c r="AN181" s="220">
        <v>11920395.800000001</v>
      </c>
      <c r="AO181" s="220">
        <f t="shared" si="190"/>
        <v>13350843.296000002</v>
      </c>
      <c r="AP181" s="212"/>
      <c r="AQ181" s="221"/>
      <c r="AR181" s="220"/>
      <c r="AS181" s="220"/>
      <c r="AT181" s="222"/>
      <c r="AU181" s="221"/>
      <c r="AV181" s="221"/>
      <c r="AW181" s="221"/>
      <c r="AX181" s="215"/>
      <c r="AY181" s="214">
        <f t="shared" ref="AY181" si="191">AF181+AJ181+AN181+AR181+AV181</f>
        <v>34403390.840000004</v>
      </c>
      <c r="AZ181" s="214">
        <f t="shared" si="185"/>
        <v>38531797.740800008</v>
      </c>
      <c r="BA181" s="223" t="s">
        <v>245</v>
      </c>
      <c r="BB181" s="50" t="s">
        <v>384</v>
      </c>
      <c r="BC181" s="50" t="s">
        <v>385</v>
      </c>
      <c r="BD181" s="58"/>
      <c r="BE181" s="58"/>
      <c r="BF181" s="50"/>
      <c r="BG181" s="58"/>
      <c r="BH181" s="58"/>
      <c r="BI181" s="50"/>
      <c r="BJ181" s="58"/>
      <c r="BK181" s="58"/>
      <c r="BL181" s="50"/>
      <c r="BM181" s="50"/>
    </row>
    <row r="182" spans="1:83" s="6" customFormat="1" ht="13.15" customHeight="1" x14ac:dyDescent="0.2">
      <c r="A182" s="50" t="s">
        <v>362</v>
      </c>
      <c r="B182" s="82" t="s">
        <v>426</v>
      </c>
      <c r="C182" s="92"/>
      <c r="D182" s="29" t="s">
        <v>91</v>
      </c>
      <c r="E182" s="201"/>
      <c r="F182" s="29" t="s">
        <v>114</v>
      </c>
      <c r="G182" s="48" t="s">
        <v>363</v>
      </c>
      <c r="H182" s="87"/>
      <c r="I182" s="240" t="s">
        <v>364</v>
      </c>
      <c r="J182" s="240" t="s">
        <v>364</v>
      </c>
      <c r="K182" s="58" t="s">
        <v>25</v>
      </c>
      <c r="L182" s="58"/>
      <c r="M182" s="58"/>
      <c r="N182" s="218">
        <v>30</v>
      </c>
      <c r="O182" s="241">
        <v>230000000</v>
      </c>
      <c r="P182" s="208" t="s">
        <v>233</v>
      </c>
      <c r="Q182" s="58" t="s">
        <v>279</v>
      </c>
      <c r="R182" s="58" t="s">
        <v>234</v>
      </c>
      <c r="S182" s="241">
        <v>230000000</v>
      </c>
      <c r="T182" s="242" t="s">
        <v>132</v>
      </c>
      <c r="U182" s="58"/>
      <c r="V182" s="58" t="s">
        <v>235</v>
      </c>
      <c r="W182" s="58"/>
      <c r="X182" s="58"/>
      <c r="Y182" s="218">
        <v>0</v>
      </c>
      <c r="Z182" s="218">
        <v>90</v>
      </c>
      <c r="AA182" s="218">
        <v>10</v>
      </c>
      <c r="AB182" s="58"/>
      <c r="AC182" s="58" t="s">
        <v>236</v>
      </c>
      <c r="AD182" s="230"/>
      <c r="AE182" s="243"/>
      <c r="AF182" s="243">
        <v>44385428.571000002</v>
      </c>
      <c r="AG182" s="230">
        <v>49711679.999520004</v>
      </c>
      <c r="AH182" s="230"/>
      <c r="AI182" s="243"/>
      <c r="AJ182" s="243">
        <v>44385428.571000002</v>
      </c>
      <c r="AK182" s="230">
        <v>49711679.999520004</v>
      </c>
      <c r="AL182" s="222"/>
      <c r="AM182" s="221"/>
      <c r="AN182" s="221">
        <v>0</v>
      </c>
      <c r="AO182" s="221">
        <v>0</v>
      </c>
      <c r="AP182" s="222"/>
      <c r="AQ182" s="221"/>
      <c r="AR182" s="221">
        <v>0</v>
      </c>
      <c r="AS182" s="221">
        <v>0</v>
      </c>
      <c r="AT182" s="222"/>
      <c r="AU182" s="221"/>
      <c r="AV182" s="221">
        <v>0</v>
      </c>
      <c r="AW182" s="221">
        <v>0</v>
      </c>
      <c r="AX182" s="221"/>
      <c r="AY182" s="221">
        <v>88770857.142000005</v>
      </c>
      <c r="AZ182" s="221">
        <v>99423359.999040008</v>
      </c>
      <c r="BA182" s="58" t="s">
        <v>245</v>
      </c>
      <c r="BB182" s="244" t="s">
        <v>410</v>
      </c>
      <c r="BC182" s="244" t="s">
        <v>410</v>
      </c>
      <c r="BD182" s="58"/>
      <c r="BE182" s="58"/>
      <c r="BF182" s="50"/>
      <c r="BG182" s="58"/>
      <c r="BH182" s="58"/>
      <c r="BI182" s="50"/>
      <c r="BJ182" s="58"/>
      <c r="BK182" s="58"/>
      <c r="BL182" s="50"/>
      <c r="BM182" s="50"/>
    </row>
    <row r="183" spans="1:83" s="6" customFormat="1" ht="13.15" customHeight="1" x14ac:dyDescent="0.2">
      <c r="A183" s="50" t="s">
        <v>362</v>
      </c>
      <c r="B183" s="82" t="s">
        <v>426</v>
      </c>
      <c r="C183" s="92"/>
      <c r="D183" s="29" t="s">
        <v>92</v>
      </c>
      <c r="E183" s="201"/>
      <c r="F183" s="29" t="s">
        <v>115</v>
      </c>
      <c r="G183" s="48" t="s">
        <v>363</v>
      </c>
      <c r="H183" s="87"/>
      <c r="I183" s="240" t="s">
        <v>364</v>
      </c>
      <c r="J183" s="240" t="s">
        <v>364</v>
      </c>
      <c r="K183" s="58" t="s">
        <v>25</v>
      </c>
      <c r="L183" s="58"/>
      <c r="M183" s="58"/>
      <c r="N183" s="218">
        <v>30</v>
      </c>
      <c r="O183" s="241">
        <v>230000000</v>
      </c>
      <c r="P183" s="208" t="s">
        <v>233</v>
      </c>
      <c r="Q183" s="58" t="s">
        <v>279</v>
      </c>
      <c r="R183" s="58" t="s">
        <v>234</v>
      </c>
      <c r="S183" s="241">
        <v>230000000</v>
      </c>
      <c r="T183" s="242" t="s">
        <v>75</v>
      </c>
      <c r="U183" s="58"/>
      <c r="V183" s="58" t="s">
        <v>235</v>
      </c>
      <c r="W183" s="58"/>
      <c r="X183" s="58"/>
      <c r="Y183" s="218">
        <v>0</v>
      </c>
      <c r="Z183" s="218">
        <v>90</v>
      </c>
      <c r="AA183" s="218">
        <v>10</v>
      </c>
      <c r="AB183" s="58"/>
      <c r="AC183" s="58" t="s">
        <v>236</v>
      </c>
      <c r="AD183" s="230"/>
      <c r="AE183" s="243"/>
      <c r="AF183" s="243">
        <v>44385428.571000002</v>
      </c>
      <c r="AG183" s="230">
        <v>49711679.999520004</v>
      </c>
      <c r="AH183" s="230"/>
      <c r="AI183" s="243"/>
      <c r="AJ183" s="243">
        <v>44385428.571000002</v>
      </c>
      <c r="AK183" s="230">
        <v>49711679.999520004</v>
      </c>
      <c r="AL183" s="222"/>
      <c r="AM183" s="221"/>
      <c r="AN183" s="221">
        <v>0</v>
      </c>
      <c r="AO183" s="221">
        <v>0</v>
      </c>
      <c r="AP183" s="222"/>
      <c r="AQ183" s="221"/>
      <c r="AR183" s="221">
        <v>0</v>
      </c>
      <c r="AS183" s="221">
        <v>0</v>
      </c>
      <c r="AT183" s="222"/>
      <c r="AU183" s="221"/>
      <c r="AV183" s="221">
        <v>0</v>
      </c>
      <c r="AW183" s="221">
        <v>0</v>
      </c>
      <c r="AX183" s="221"/>
      <c r="AY183" s="221">
        <v>88770857.142000005</v>
      </c>
      <c r="AZ183" s="221">
        <v>99423359.999040008</v>
      </c>
      <c r="BA183" s="58" t="s">
        <v>245</v>
      </c>
      <c r="BB183" s="244" t="s">
        <v>411</v>
      </c>
      <c r="BC183" s="244" t="s">
        <v>411</v>
      </c>
      <c r="BD183" s="58"/>
      <c r="BE183" s="58"/>
      <c r="BF183" s="50"/>
      <c r="BG183" s="58"/>
      <c r="BH183" s="58"/>
      <c r="BI183" s="50"/>
      <c r="BJ183" s="58"/>
      <c r="BK183" s="58"/>
      <c r="BL183" s="50"/>
      <c r="BM183" s="50"/>
    </row>
    <row r="184" spans="1:83" s="6" customFormat="1" ht="13.15" customHeight="1" x14ac:dyDescent="0.2">
      <c r="A184" s="50" t="s">
        <v>362</v>
      </c>
      <c r="B184" s="82" t="s">
        <v>426</v>
      </c>
      <c r="C184" s="92"/>
      <c r="D184" s="29" t="s">
        <v>95</v>
      </c>
      <c r="E184" s="201"/>
      <c r="F184" s="29" t="s">
        <v>116</v>
      </c>
      <c r="G184" s="48" t="s">
        <v>363</v>
      </c>
      <c r="H184" s="87"/>
      <c r="I184" s="240" t="s">
        <v>364</v>
      </c>
      <c r="J184" s="240" t="s">
        <v>364</v>
      </c>
      <c r="K184" s="58" t="s">
        <v>25</v>
      </c>
      <c r="L184" s="58"/>
      <c r="M184" s="58"/>
      <c r="N184" s="218">
        <v>30</v>
      </c>
      <c r="O184" s="241">
        <v>230000000</v>
      </c>
      <c r="P184" s="208" t="s">
        <v>233</v>
      </c>
      <c r="Q184" s="58" t="s">
        <v>279</v>
      </c>
      <c r="R184" s="58" t="s">
        <v>234</v>
      </c>
      <c r="S184" s="241">
        <v>230000000</v>
      </c>
      <c r="T184" s="242" t="s">
        <v>140</v>
      </c>
      <c r="U184" s="58"/>
      <c r="V184" s="58" t="s">
        <v>235</v>
      </c>
      <c r="W184" s="58"/>
      <c r="X184" s="58"/>
      <c r="Y184" s="218">
        <v>0</v>
      </c>
      <c r="Z184" s="218">
        <v>90</v>
      </c>
      <c r="AA184" s="218">
        <v>10</v>
      </c>
      <c r="AB184" s="58"/>
      <c r="AC184" s="58" t="s">
        <v>236</v>
      </c>
      <c r="AD184" s="230"/>
      <c r="AE184" s="243"/>
      <c r="AF184" s="243">
        <v>36478285.714285597</v>
      </c>
      <c r="AG184" s="230">
        <v>40855679.999999873</v>
      </c>
      <c r="AH184" s="230"/>
      <c r="AI184" s="243"/>
      <c r="AJ184" s="243">
        <v>36478285.714285597</v>
      </c>
      <c r="AK184" s="230">
        <v>40855679.999999873</v>
      </c>
      <c r="AL184" s="222"/>
      <c r="AM184" s="221"/>
      <c r="AN184" s="221">
        <v>0</v>
      </c>
      <c r="AO184" s="221">
        <v>0</v>
      </c>
      <c r="AP184" s="222"/>
      <c r="AQ184" s="221"/>
      <c r="AR184" s="221">
        <v>0</v>
      </c>
      <c r="AS184" s="221">
        <v>0</v>
      </c>
      <c r="AT184" s="222"/>
      <c r="AU184" s="221"/>
      <c r="AV184" s="221">
        <v>0</v>
      </c>
      <c r="AW184" s="221">
        <v>0</v>
      </c>
      <c r="AX184" s="221"/>
      <c r="AY184" s="221">
        <v>72956571.420000002</v>
      </c>
      <c r="AZ184" s="221">
        <v>81711359.999999747</v>
      </c>
      <c r="BA184" s="58" t="s">
        <v>245</v>
      </c>
      <c r="BB184" s="244" t="s">
        <v>412</v>
      </c>
      <c r="BC184" s="244" t="s">
        <v>412</v>
      </c>
      <c r="BD184" s="58"/>
      <c r="BE184" s="58"/>
      <c r="BF184" s="50"/>
      <c r="BG184" s="58"/>
      <c r="BH184" s="58"/>
      <c r="BI184" s="50"/>
      <c r="BJ184" s="58"/>
      <c r="BK184" s="58"/>
      <c r="BL184" s="50"/>
      <c r="BM184" s="50"/>
    </row>
    <row r="185" spans="1:83" s="6" customFormat="1" ht="13.15" customHeight="1" x14ac:dyDescent="0.2">
      <c r="A185" s="50" t="s">
        <v>362</v>
      </c>
      <c r="B185" s="82" t="s">
        <v>426</v>
      </c>
      <c r="C185" s="92"/>
      <c r="D185" s="29" t="s">
        <v>94</v>
      </c>
      <c r="E185" s="201"/>
      <c r="F185" s="29" t="s">
        <v>117</v>
      </c>
      <c r="G185" s="48" t="s">
        <v>363</v>
      </c>
      <c r="H185" s="87"/>
      <c r="I185" s="240" t="s">
        <v>364</v>
      </c>
      <c r="J185" s="240" t="s">
        <v>364</v>
      </c>
      <c r="K185" s="58" t="s">
        <v>25</v>
      </c>
      <c r="L185" s="58"/>
      <c r="M185" s="58"/>
      <c r="N185" s="218">
        <v>30</v>
      </c>
      <c r="O185" s="241">
        <v>230000000</v>
      </c>
      <c r="P185" s="208" t="s">
        <v>233</v>
      </c>
      <c r="Q185" s="58" t="s">
        <v>279</v>
      </c>
      <c r="R185" s="58" t="s">
        <v>234</v>
      </c>
      <c r="S185" s="241">
        <v>230000000</v>
      </c>
      <c r="T185" s="242" t="s">
        <v>280</v>
      </c>
      <c r="U185" s="58"/>
      <c r="V185" s="58" t="s">
        <v>235</v>
      </c>
      <c r="W185" s="58"/>
      <c r="X185" s="58"/>
      <c r="Y185" s="218">
        <v>0</v>
      </c>
      <c r="Z185" s="218">
        <v>90</v>
      </c>
      <c r="AA185" s="218">
        <v>10</v>
      </c>
      <c r="AB185" s="58"/>
      <c r="AC185" s="58" t="s">
        <v>236</v>
      </c>
      <c r="AD185" s="230"/>
      <c r="AE185" s="243"/>
      <c r="AF185" s="243">
        <v>44385428.571000002</v>
      </c>
      <c r="AG185" s="230">
        <v>49711679.999520004</v>
      </c>
      <c r="AH185" s="230"/>
      <c r="AI185" s="243"/>
      <c r="AJ185" s="243">
        <v>44385428.571000002</v>
      </c>
      <c r="AK185" s="230">
        <v>49711679.999520004</v>
      </c>
      <c r="AL185" s="222"/>
      <c r="AM185" s="221"/>
      <c r="AN185" s="221">
        <v>0</v>
      </c>
      <c r="AO185" s="221">
        <v>0</v>
      </c>
      <c r="AP185" s="222"/>
      <c r="AQ185" s="221"/>
      <c r="AR185" s="221">
        <v>0</v>
      </c>
      <c r="AS185" s="221">
        <v>0</v>
      </c>
      <c r="AT185" s="222"/>
      <c r="AU185" s="221"/>
      <c r="AV185" s="221">
        <v>0</v>
      </c>
      <c r="AW185" s="221">
        <v>0</v>
      </c>
      <c r="AX185" s="221"/>
      <c r="AY185" s="221">
        <v>88770857.142000005</v>
      </c>
      <c r="AZ185" s="221">
        <v>99423359.999040008</v>
      </c>
      <c r="BA185" s="58" t="s">
        <v>245</v>
      </c>
      <c r="BB185" s="244" t="s">
        <v>413</v>
      </c>
      <c r="BC185" s="244" t="s">
        <v>413</v>
      </c>
      <c r="BD185" s="58"/>
      <c r="BE185" s="58"/>
      <c r="BF185" s="50"/>
      <c r="BG185" s="58"/>
      <c r="BH185" s="58"/>
      <c r="BI185" s="50"/>
      <c r="BJ185" s="58"/>
      <c r="BK185" s="58"/>
      <c r="BL185" s="50"/>
      <c r="BM185" s="50"/>
    </row>
    <row r="186" spans="1:83" s="6" customFormat="1" ht="13.15" customHeight="1" x14ac:dyDescent="0.2">
      <c r="A186" s="50" t="s">
        <v>362</v>
      </c>
      <c r="B186" s="82" t="s">
        <v>426</v>
      </c>
      <c r="C186" s="92"/>
      <c r="D186" s="29" t="s">
        <v>93</v>
      </c>
      <c r="E186" s="201"/>
      <c r="F186" s="29" t="s">
        <v>118</v>
      </c>
      <c r="G186" s="48" t="s">
        <v>363</v>
      </c>
      <c r="H186" s="87"/>
      <c r="I186" s="240" t="s">
        <v>364</v>
      </c>
      <c r="J186" s="240" t="s">
        <v>364</v>
      </c>
      <c r="K186" s="58" t="s">
        <v>25</v>
      </c>
      <c r="L186" s="58"/>
      <c r="M186" s="58"/>
      <c r="N186" s="218">
        <v>30</v>
      </c>
      <c r="O186" s="241">
        <v>230000000</v>
      </c>
      <c r="P186" s="208" t="s">
        <v>233</v>
      </c>
      <c r="Q186" s="58" t="s">
        <v>279</v>
      </c>
      <c r="R186" s="58" t="s">
        <v>234</v>
      </c>
      <c r="S186" s="241">
        <v>230000000</v>
      </c>
      <c r="T186" s="242" t="s">
        <v>267</v>
      </c>
      <c r="U186" s="58"/>
      <c r="V186" s="58" t="s">
        <v>235</v>
      </c>
      <c r="W186" s="58"/>
      <c r="X186" s="58"/>
      <c r="Y186" s="218">
        <v>0</v>
      </c>
      <c r="Z186" s="218">
        <v>90</v>
      </c>
      <c r="AA186" s="218">
        <v>10</v>
      </c>
      <c r="AB186" s="58"/>
      <c r="AC186" s="58" t="s">
        <v>236</v>
      </c>
      <c r="AD186" s="230"/>
      <c r="AE186" s="243"/>
      <c r="AF186" s="243">
        <v>44385428.571000002</v>
      </c>
      <c r="AG186" s="230">
        <v>49711679.999520004</v>
      </c>
      <c r="AH186" s="230"/>
      <c r="AI186" s="243"/>
      <c r="AJ186" s="243">
        <v>44385428.571000002</v>
      </c>
      <c r="AK186" s="230">
        <v>49711679.999520004</v>
      </c>
      <c r="AL186" s="222"/>
      <c r="AM186" s="221"/>
      <c r="AN186" s="221">
        <v>0</v>
      </c>
      <c r="AO186" s="221">
        <v>0</v>
      </c>
      <c r="AP186" s="222"/>
      <c r="AQ186" s="221"/>
      <c r="AR186" s="221">
        <v>0</v>
      </c>
      <c r="AS186" s="221">
        <v>0</v>
      </c>
      <c r="AT186" s="222"/>
      <c r="AU186" s="221"/>
      <c r="AV186" s="221">
        <v>0</v>
      </c>
      <c r="AW186" s="221">
        <v>0</v>
      </c>
      <c r="AX186" s="221"/>
      <c r="AY186" s="221">
        <v>88770857.142000005</v>
      </c>
      <c r="AZ186" s="221">
        <v>99423359.999040008</v>
      </c>
      <c r="BA186" s="58" t="s">
        <v>245</v>
      </c>
      <c r="BB186" s="244" t="s">
        <v>414</v>
      </c>
      <c r="BC186" s="244" t="s">
        <v>414</v>
      </c>
      <c r="BD186" s="58"/>
      <c r="BE186" s="58"/>
      <c r="BF186" s="50"/>
      <c r="BG186" s="58"/>
      <c r="BH186" s="58"/>
      <c r="BI186" s="50"/>
      <c r="BJ186" s="58"/>
      <c r="BK186" s="58"/>
      <c r="BL186" s="50"/>
      <c r="BM186" s="50"/>
    </row>
    <row r="187" spans="1:83" s="245" customFormat="1" ht="13.15" customHeight="1" x14ac:dyDescent="0.2">
      <c r="A187" s="61" t="s">
        <v>71</v>
      </c>
      <c r="B187" s="82" t="s">
        <v>426</v>
      </c>
      <c r="C187" s="27"/>
      <c r="D187" s="29" t="s">
        <v>110</v>
      </c>
      <c r="E187" s="61"/>
      <c r="F187" s="61" t="s">
        <v>119</v>
      </c>
      <c r="G187" s="112" t="s">
        <v>139</v>
      </c>
      <c r="H187" s="112"/>
      <c r="I187" s="111" t="s">
        <v>123</v>
      </c>
      <c r="J187" s="111" t="s">
        <v>123</v>
      </c>
      <c r="K187" s="58" t="s">
        <v>25</v>
      </c>
      <c r="L187" s="61"/>
      <c r="M187" s="61"/>
      <c r="N187" s="85">
        <v>100</v>
      </c>
      <c r="O187" s="28">
        <v>230000000</v>
      </c>
      <c r="P187" s="85" t="s">
        <v>233</v>
      </c>
      <c r="Q187" s="50" t="s">
        <v>279</v>
      </c>
      <c r="R187" s="25" t="s">
        <v>234</v>
      </c>
      <c r="S187" s="84" t="s">
        <v>232</v>
      </c>
      <c r="T187" s="112" t="s">
        <v>72</v>
      </c>
      <c r="U187" s="61"/>
      <c r="V187" s="75"/>
      <c r="W187" s="50" t="s">
        <v>264</v>
      </c>
      <c r="X187" s="50" t="s">
        <v>251</v>
      </c>
      <c r="Y187" s="61">
        <v>0</v>
      </c>
      <c r="Z187" s="61">
        <v>100</v>
      </c>
      <c r="AA187" s="61">
        <v>0</v>
      </c>
      <c r="AB187" s="61"/>
      <c r="AC187" s="27" t="s">
        <v>236</v>
      </c>
      <c r="AF187" s="81">
        <v>11520000</v>
      </c>
      <c r="AG187" s="113">
        <f>AF187*1.12</f>
        <v>12902400.000000002</v>
      </c>
      <c r="AH187" s="61"/>
      <c r="AI187" s="61"/>
      <c r="AJ187" s="81">
        <v>11520000</v>
      </c>
      <c r="AK187" s="113">
        <f>AJ187*1.12</f>
        <v>12902400.000000002</v>
      </c>
      <c r="AL187" s="61"/>
      <c r="AM187" s="61"/>
      <c r="AN187" s="81">
        <v>11520000</v>
      </c>
      <c r="AO187" s="113">
        <f>AN187*1.12</f>
        <v>12902400.000000002</v>
      </c>
      <c r="AP187" s="61"/>
      <c r="AQ187" s="61"/>
      <c r="AR187" s="61"/>
      <c r="AS187" s="61"/>
      <c r="AT187" s="61"/>
      <c r="AU187" s="61"/>
      <c r="AV187" s="61"/>
      <c r="AW187" s="61"/>
      <c r="AX187" s="61"/>
      <c r="AY187" s="114">
        <v>0</v>
      </c>
      <c r="AZ187" s="114">
        <f>AY187*1.12</f>
        <v>0</v>
      </c>
      <c r="BA187" s="115">
        <v>120240021112</v>
      </c>
      <c r="BB187" s="58" t="s">
        <v>415</v>
      </c>
      <c r="BC187" s="116" t="s">
        <v>416</v>
      </c>
      <c r="BD187" s="61"/>
      <c r="BE187" s="61"/>
      <c r="BF187" s="61"/>
      <c r="BG187" s="61"/>
      <c r="BH187" s="61"/>
      <c r="BI187" s="61"/>
      <c r="BJ187" s="61"/>
      <c r="BK187" s="61"/>
      <c r="BL187" s="61" t="s">
        <v>417</v>
      </c>
      <c r="BM187" s="61"/>
    </row>
    <row r="188" spans="1:83" ht="13.15" customHeight="1" x14ac:dyDescent="0.2">
      <c r="A188" s="84" t="s">
        <v>71</v>
      </c>
      <c r="B188" s="82" t="s">
        <v>630</v>
      </c>
      <c r="C188" s="27"/>
      <c r="D188" s="83" t="s">
        <v>631</v>
      </c>
      <c r="E188" s="87"/>
      <c r="F188" s="84"/>
      <c r="G188" s="85" t="s">
        <v>139</v>
      </c>
      <c r="H188" s="85"/>
      <c r="I188" s="86" t="s">
        <v>123</v>
      </c>
      <c r="J188" s="86" t="s">
        <v>123</v>
      </c>
      <c r="K188" s="40" t="s">
        <v>25</v>
      </c>
      <c r="L188" s="87"/>
      <c r="M188" s="87"/>
      <c r="N188" s="85">
        <v>100</v>
      </c>
      <c r="O188" s="28">
        <v>230000000</v>
      </c>
      <c r="P188" s="85" t="s">
        <v>233</v>
      </c>
      <c r="Q188" s="55" t="s">
        <v>522</v>
      </c>
      <c r="R188" s="25" t="s">
        <v>234</v>
      </c>
      <c r="S188" s="84" t="s">
        <v>232</v>
      </c>
      <c r="T188" s="85" t="s">
        <v>72</v>
      </c>
      <c r="U188" s="87"/>
      <c r="V188" s="27"/>
      <c r="W188" s="55" t="s">
        <v>478</v>
      </c>
      <c r="X188" s="55" t="s">
        <v>251</v>
      </c>
      <c r="Y188" s="84">
        <v>0</v>
      </c>
      <c r="Z188" s="84">
        <v>100</v>
      </c>
      <c r="AA188" s="84">
        <v>0</v>
      </c>
      <c r="AB188" s="84"/>
      <c r="AC188" s="40" t="s">
        <v>236</v>
      </c>
      <c r="AD188" s="87"/>
      <c r="AE188" s="87"/>
      <c r="AF188" s="81">
        <v>8640000</v>
      </c>
      <c r="AG188" s="199">
        <f t="shared" ref="AG188" si="192">AF188*1.12</f>
        <v>9676800</v>
      </c>
      <c r="AH188" s="81"/>
      <c r="AI188" s="81"/>
      <c r="AJ188" s="90">
        <v>11520000</v>
      </c>
      <c r="AK188" s="217">
        <f>AJ188*1.12</f>
        <v>12902400.000000002</v>
      </c>
      <c r="AL188" s="201"/>
      <c r="AM188" s="201"/>
      <c r="AN188" s="90">
        <v>11520000</v>
      </c>
      <c r="AO188" s="217">
        <f>AN188*1.12</f>
        <v>12902400.000000002</v>
      </c>
      <c r="AP188" s="81"/>
      <c r="AQ188" s="81"/>
      <c r="AR188" s="81"/>
      <c r="AS188" s="81"/>
      <c r="AT188" s="81"/>
      <c r="AU188" s="81"/>
      <c r="AV188" s="81"/>
      <c r="AW188" s="81"/>
      <c r="AX188" s="81"/>
      <c r="AY188" s="90">
        <v>0</v>
      </c>
      <c r="AZ188" s="90">
        <f t="shared" ref="AZ188" si="193">AY188*1.12</f>
        <v>0</v>
      </c>
      <c r="BA188" s="91">
        <v>120240021112</v>
      </c>
      <c r="BB188" s="92" t="s">
        <v>415</v>
      </c>
      <c r="BC188" s="93" t="s">
        <v>416</v>
      </c>
      <c r="BD188" s="27"/>
      <c r="BE188" s="27"/>
      <c r="BF188" s="27"/>
      <c r="BG188" s="27"/>
      <c r="BH188" s="27"/>
      <c r="BI188" s="27"/>
      <c r="BJ188" s="27"/>
      <c r="BK188" s="27"/>
      <c r="BL188" s="27"/>
      <c r="BM188" s="27" t="s">
        <v>790</v>
      </c>
    </row>
    <row r="189" spans="1:83" s="254" customFormat="1" ht="13.15" customHeight="1" x14ac:dyDescent="0.25">
      <c r="A189" s="144" t="s">
        <v>87</v>
      </c>
      <c r="B189" s="246" t="s">
        <v>426</v>
      </c>
      <c r="C189" s="247"/>
      <c r="D189" s="29" t="s">
        <v>115</v>
      </c>
      <c r="E189" s="144"/>
      <c r="F189" s="146" t="s">
        <v>120</v>
      </c>
      <c r="G189" s="149" t="s">
        <v>427</v>
      </c>
      <c r="H189" s="144"/>
      <c r="I189" s="149" t="s">
        <v>126</v>
      </c>
      <c r="J189" s="149" t="s">
        <v>129</v>
      </c>
      <c r="K189" s="145" t="s">
        <v>9</v>
      </c>
      <c r="L189" s="145" t="s">
        <v>428</v>
      </c>
      <c r="M189" s="145"/>
      <c r="N189" s="248">
        <v>85</v>
      </c>
      <c r="O189" s="145">
        <v>230000000</v>
      </c>
      <c r="P189" s="149" t="s">
        <v>233</v>
      </c>
      <c r="Q189" s="145" t="s">
        <v>277</v>
      </c>
      <c r="R189" s="145" t="s">
        <v>234</v>
      </c>
      <c r="S189" s="145">
        <v>230000000</v>
      </c>
      <c r="T189" s="149" t="s">
        <v>72</v>
      </c>
      <c r="U189" s="145"/>
      <c r="V189" s="145"/>
      <c r="W189" s="145" t="s">
        <v>264</v>
      </c>
      <c r="X189" s="145" t="s">
        <v>251</v>
      </c>
      <c r="Y189" s="248">
        <v>0</v>
      </c>
      <c r="Z189" s="248">
        <v>100</v>
      </c>
      <c r="AA189" s="248">
        <v>0</v>
      </c>
      <c r="AB189" s="145"/>
      <c r="AC189" s="145" t="s">
        <v>236</v>
      </c>
      <c r="AD189" s="144"/>
      <c r="AE189" s="144"/>
      <c r="AF189" s="249">
        <v>119349968.8</v>
      </c>
      <c r="AG189" s="249">
        <v>133671965.05600001</v>
      </c>
      <c r="AH189" s="250"/>
      <c r="AI189" s="251"/>
      <c r="AJ189" s="249">
        <v>119349968.8</v>
      </c>
      <c r="AK189" s="249">
        <v>133671965.05600001</v>
      </c>
      <c r="AL189" s="250"/>
      <c r="AM189" s="251"/>
      <c r="AN189" s="249">
        <v>119349968.8</v>
      </c>
      <c r="AO189" s="249">
        <v>133671965.05600001</v>
      </c>
      <c r="AP189" s="144"/>
      <c r="AQ189" s="144"/>
      <c r="AR189" s="144"/>
      <c r="AS189" s="144"/>
      <c r="AT189" s="144"/>
      <c r="AU189" s="144"/>
      <c r="AV189" s="149"/>
      <c r="AW189" s="145"/>
      <c r="AX189" s="145"/>
      <c r="AY189" s="252">
        <v>0</v>
      </c>
      <c r="AZ189" s="252">
        <f>AY189*1.12</f>
        <v>0</v>
      </c>
      <c r="BA189" s="149" t="s">
        <v>245</v>
      </c>
      <c r="BB189" s="149" t="s">
        <v>429</v>
      </c>
      <c r="BC189" s="149" t="s">
        <v>430</v>
      </c>
      <c r="BD189" s="149"/>
      <c r="BE189" s="147"/>
      <c r="BF189" s="148"/>
      <c r="BG189" s="149"/>
      <c r="BH189" s="150"/>
      <c r="BI189" s="253"/>
      <c r="BJ189" s="253"/>
      <c r="BK189" s="253"/>
      <c r="BL189" s="253"/>
      <c r="BM189" s="253" t="s">
        <v>417</v>
      </c>
    </row>
    <row r="190" spans="1:83" s="254" customFormat="1" ht="13.15" customHeight="1" x14ac:dyDescent="0.25">
      <c r="A190" s="144" t="s">
        <v>87</v>
      </c>
      <c r="B190" s="246" t="s">
        <v>426</v>
      </c>
      <c r="C190" s="247"/>
      <c r="D190" s="29" t="s">
        <v>742</v>
      </c>
      <c r="E190" s="144"/>
      <c r="F190" s="146" t="s">
        <v>664</v>
      </c>
      <c r="G190" s="149" t="s">
        <v>427</v>
      </c>
      <c r="H190" s="144"/>
      <c r="I190" s="149" t="s">
        <v>126</v>
      </c>
      <c r="J190" s="149" t="s">
        <v>129</v>
      </c>
      <c r="K190" s="145" t="s">
        <v>9</v>
      </c>
      <c r="L190" s="145" t="s">
        <v>428</v>
      </c>
      <c r="M190" s="145"/>
      <c r="N190" s="248">
        <v>85</v>
      </c>
      <c r="O190" s="145">
        <v>230000000</v>
      </c>
      <c r="P190" s="149" t="s">
        <v>233</v>
      </c>
      <c r="Q190" s="145" t="s">
        <v>277</v>
      </c>
      <c r="R190" s="145" t="s">
        <v>234</v>
      </c>
      <c r="S190" s="145">
        <v>230000000</v>
      </c>
      <c r="T190" s="149" t="s">
        <v>72</v>
      </c>
      <c r="U190" s="145"/>
      <c r="V190" s="145"/>
      <c r="W190" s="145" t="s">
        <v>264</v>
      </c>
      <c r="X190" s="145" t="s">
        <v>251</v>
      </c>
      <c r="Y190" s="248">
        <v>0</v>
      </c>
      <c r="Z190" s="248">
        <v>100</v>
      </c>
      <c r="AA190" s="248">
        <v>0</v>
      </c>
      <c r="AB190" s="145"/>
      <c r="AC190" s="145" t="s">
        <v>236</v>
      </c>
      <c r="AD190" s="144"/>
      <c r="AE190" s="144"/>
      <c r="AF190" s="249">
        <v>131573894.83</v>
      </c>
      <c r="AG190" s="249">
        <f>AF190*1.12</f>
        <v>147362762.2096</v>
      </c>
      <c r="AH190" s="250"/>
      <c r="AI190" s="251"/>
      <c r="AJ190" s="249">
        <v>119349968.8</v>
      </c>
      <c r="AK190" s="249">
        <v>133671965.05600001</v>
      </c>
      <c r="AL190" s="250"/>
      <c r="AM190" s="251"/>
      <c r="AN190" s="249">
        <v>119349968.8</v>
      </c>
      <c r="AO190" s="249">
        <v>133671965.05600001</v>
      </c>
      <c r="AP190" s="144"/>
      <c r="AQ190" s="144"/>
      <c r="AR190" s="144"/>
      <c r="AS190" s="144"/>
      <c r="AT190" s="144"/>
      <c r="AU190" s="144"/>
      <c r="AV190" s="149"/>
      <c r="AW190" s="145"/>
      <c r="AX190" s="145"/>
      <c r="AY190" s="252">
        <f>AF190+AJ190+AN190+AR190+AV190</f>
        <v>370273832.43000001</v>
      </c>
      <c r="AZ190" s="252">
        <f>AY190*1.12</f>
        <v>414706692.32160002</v>
      </c>
      <c r="BA190" s="149" t="s">
        <v>245</v>
      </c>
      <c r="BB190" s="149" t="s">
        <v>429</v>
      </c>
      <c r="BC190" s="149" t="s">
        <v>430</v>
      </c>
      <c r="BD190" s="149"/>
      <c r="BE190" s="147"/>
      <c r="BF190" s="148"/>
      <c r="BG190" s="149"/>
      <c r="BH190" s="150"/>
      <c r="BI190" s="253"/>
      <c r="BJ190" s="253"/>
      <c r="BK190" s="253"/>
      <c r="BL190" s="253"/>
      <c r="BM190" s="253" t="s">
        <v>753</v>
      </c>
    </row>
    <row r="191" spans="1:83" s="264" customFormat="1" ht="13.15" customHeight="1" x14ac:dyDescent="0.25">
      <c r="A191" s="144" t="s">
        <v>87</v>
      </c>
      <c r="B191" s="246" t="s">
        <v>426</v>
      </c>
      <c r="C191" s="255"/>
      <c r="D191" s="117" t="s">
        <v>116</v>
      </c>
      <c r="E191" s="256"/>
      <c r="F191" s="118" t="s">
        <v>121</v>
      </c>
      <c r="G191" s="257" t="s">
        <v>431</v>
      </c>
      <c r="H191" s="256"/>
      <c r="I191" s="149" t="s">
        <v>130</v>
      </c>
      <c r="J191" s="149" t="s">
        <v>131</v>
      </c>
      <c r="K191" s="145" t="s">
        <v>9</v>
      </c>
      <c r="L191" s="145" t="s">
        <v>428</v>
      </c>
      <c r="M191" s="145"/>
      <c r="N191" s="248">
        <v>85</v>
      </c>
      <c r="O191" s="145">
        <v>230000000</v>
      </c>
      <c r="P191" s="149" t="s">
        <v>233</v>
      </c>
      <c r="Q191" s="145" t="s">
        <v>277</v>
      </c>
      <c r="R191" s="145" t="s">
        <v>234</v>
      </c>
      <c r="S191" s="145">
        <v>230000000</v>
      </c>
      <c r="T191" s="149" t="s">
        <v>72</v>
      </c>
      <c r="U191" s="145"/>
      <c r="V191" s="145"/>
      <c r="W191" s="145" t="s">
        <v>264</v>
      </c>
      <c r="X191" s="145" t="s">
        <v>251</v>
      </c>
      <c r="Y191" s="248">
        <v>0</v>
      </c>
      <c r="Z191" s="248">
        <v>100</v>
      </c>
      <c r="AA191" s="248">
        <v>0</v>
      </c>
      <c r="AB191" s="145"/>
      <c r="AC191" s="145" t="s">
        <v>236</v>
      </c>
      <c r="AD191" s="258"/>
      <c r="AE191" s="258"/>
      <c r="AF191" s="249">
        <v>8460060</v>
      </c>
      <c r="AG191" s="249">
        <f>AF191*1.12</f>
        <v>9475267.2000000011</v>
      </c>
      <c r="AH191" s="250"/>
      <c r="AI191" s="251"/>
      <c r="AJ191" s="249">
        <f>9150415-18.43</f>
        <v>9150396.5700000003</v>
      </c>
      <c r="AK191" s="249">
        <f>AJ191*1.12</f>
        <v>10248444.158400001</v>
      </c>
      <c r="AL191" s="250"/>
      <c r="AM191" s="251"/>
      <c r="AN191" s="249">
        <f>9516417-4.57</f>
        <v>9516412.4299999997</v>
      </c>
      <c r="AO191" s="249">
        <f>AN191*1.12</f>
        <v>10658381.921600001</v>
      </c>
      <c r="AP191" s="258"/>
      <c r="AQ191" s="258"/>
      <c r="AR191" s="258"/>
      <c r="AS191" s="258"/>
      <c r="AT191" s="258"/>
      <c r="AU191" s="258"/>
      <c r="AV191" s="259"/>
      <c r="AW191" s="145"/>
      <c r="AX191" s="145"/>
      <c r="AY191" s="252">
        <f t="shared" ref="AY191" si="194">AF191+AJ191+AN191+AR191+AV191</f>
        <v>27126869</v>
      </c>
      <c r="AZ191" s="252">
        <f>AY191*1.12</f>
        <v>30382093.280000001</v>
      </c>
      <c r="BA191" s="260" t="s">
        <v>245</v>
      </c>
      <c r="BB191" s="149" t="s">
        <v>432</v>
      </c>
      <c r="BC191" s="261" t="s">
        <v>433</v>
      </c>
      <c r="BD191" s="259"/>
      <c r="BE191" s="262"/>
      <c r="BF191" s="149"/>
      <c r="BG191" s="263"/>
      <c r="BH191" s="263"/>
      <c r="BI191" s="149"/>
      <c r="BJ191" s="149"/>
      <c r="BK191" s="149"/>
      <c r="BL191" s="149"/>
      <c r="BM191" s="253" t="s">
        <v>417</v>
      </c>
    </row>
    <row r="192" spans="1:83" s="267" customFormat="1" ht="13.15" customHeight="1" x14ac:dyDescent="0.2">
      <c r="A192" s="55" t="s">
        <v>98</v>
      </c>
      <c r="B192" s="27" t="s">
        <v>442</v>
      </c>
      <c r="C192" s="55"/>
      <c r="D192" s="38" t="s">
        <v>118</v>
      </c>
      <c r="E192" s="38"/>
      <c r="F192" s="38" t="s">
        <v>118</v>
      </c>
      <c r="G192" s="265" t="s">
        <v>488</v>
      </c>
      <c r="H192" s="55"/>
      <c r="I192" s="55" t="s">
        <v>100</v>
      </c>
      <c r="J192" s="55" t="s">
        <v>489</v>
      </c>
      <c r="K192" s="122" t="s">
        <v>9</v>
      </c>
      <c r="L192" s="55" t="s">
        <v>490</v>
      </c>
      <c r="M192" s="55"/>
      <c r="N192" s="55" t="s">
        <v>491</v>
      </c>
      <c r="O192" s="55" t="s">
        <v>232</v>
      </c>
      <c r="P192" s="55" t="s">
        <v>273</v>
      </c>
      <c r="Q192" s="55" t="s">
        <v>484</v>
      </c>
      <c r="R192" s="120" t="s">
        <v>234</v>
      </c>
      <c r="S192" s="55" t="s">
        <v>232</v>
      </c>
      <c r="T192" s="55" t="s">
        <v>273</v>
      </c>
      <c r="U192" s="55"/>
      <c r="V192" s="55"/>
      <c r="W192" s="55" t="s">
        <v>484</v>
      </c>
      <c r="X192" s="55" t="s">
        <v>492</v>
      </c>
      <c r="Y192" s="55" t="s">
        <v>210</v>
      </c>
      <c r="Z192" s="55" t="s">
        <v>278</v>
      </c>
      <c r="AA192" s="55" t="s">
        <v>493</v>
      </c>
      <c r="AB192" s="55" t="s">
        <v>494</v>
      </c>
      <c r="AC192" s="28" t="s">
        <v>236</v>
      </c>
      <c r="AD192" s="55" t="s">
        <v>181</v>
      </c>
      <c r="AE192" s="121"/>
      <c r="AF192" s="121">
        <f>47260000*Y192%</f>
        <v>14178000</v>
      </c>
      <c r="AG192" s="121">
        <f>AF192*112%</f>
        <v>15879360.000000002</v>
      </c>
      <c r="AH192" s="55" t="s">
        <v>181</v>
      </c>
      <c r="AI192" s="121"/>
      <c r="AJ192" s="121">
        <f>(47260000*AA192%)+(51100000*Y192%)</f>
        <v>48412000</v>
      </c>
      <c r="AK192" s="121">
        <f>AJ192*112%</f>
        <v>54221440.000000007</v>
      </c>
      <c r="AL192" s="55" t="s">
        <v>181</v>
      </c>
      <c r="AM192" s="121"/>
      <c r="AN192" s="121">
        <f>(51100000*AA192%)+(55080000*Y192%)</f>
        <v>52294000</v>
      </c>
      <c r="AO192" s="121">
        <f>AN192*112%</f>
        <v>58569280.000000007</v>
      </c>
      <c r="AP192" s="122" t="s">
        <v>181</v>
      </c>
      <c r="AQ192" s="122"/>
      <c r="AR192" s="121">
        <f>55080000*AA192%</f>
        <v>38556000</v>
      </c>
      <c r="AS192" s="121">
        <f>AR192*112%</f>
        <v>43182720.000000007</v>
      </c>
      <c r="AT192" s="122"/>
      <c r="AU192" s="122"/>
      <c r="AV192" s="121"/>
      <c r="AW192" s="121"/>
      <c r="AX192" s="55"/>
      <c r="AY192" s="266">
        <v>0</v>
      </c>
      <c r="AZ192" s="266">
        <v>0</v>
      </c>
      <c r="BA192" s="55" t="s">
        <v>245</v>
      </c>
      <c r="BB192" s="55" t="s">
        <v>495</v>
      </c>
      <c r="BC192" s="55" t="s">
        <v>489</v>
      </c>
      <c r="BD192" s="55"/>
      <c r="BE192" s="55"/>
      <c r="BF192" s="121"/>
      <c r="BG192" s="123"/>
      <c r="BH192" s="55"/>
      <c r="BI192" s="55"/>
      <c r="BJ192" s="55"/>
      <c r="BK192" s="55"/>
      <c r="BL192" s="55"/>
      <c r="BM192" s="55"/>
    </row>
    <row r="193" spans="1:68" ht="13.5" customHeight="1" x14ac:dyDescent="0.2">
      <c r="A193" s="55" t="s">
        <v>98</v>
      </c>
      <c r="B193" s="27" t="s">
        <v>442</v>
      </c>
      <c r="C193" s="55"/>
      <c r="D193" s="60" t="s">
        <v>679</v>
      </c>
      <c r="E193" s="60"/>
      <c r="F193" s="60" t="s">
        <v>118</v>
      </c>
      <c r="G193" s="119" t="s">
        <v>488</v>
      </c>
      <c r="H193" s="55"/>
      <c r="I193" s="26" t="s">
        <v>100</v>
      </c>
      <c r="J193" s="26" t="s">
        <v>489</v>
      </c>
      <c r="K193" s="52" t="s">
        <v>9</v>
      </c>
      <c r="L193" s="26" t="s">
        <v>680</v>
      </c>
      <c r="M193" s="26"/>
      <c r="N193" s="26" t="s">
        <v>491</v>
      </c>
      <c r="O193" s="26" t="s">
        <v>232</v>
      </c>
      <c r="P193" s="26" t="s">
        <v>273</v>
      </c>
      <c r="Q193" s="26" t="s">
        <v>484</v>
      </c>
      <c r="R193" s="120" t="s">
        <v>234</v>
      </c>
      <c r="S193" s="26" t="s">
        <v>232</v>
      </c>
      <c r="T193" s="26" t="s">
        <v>273</v>
      </c>
      <c r="U193" s="55"/>
      <c r="V193" s="55"/>
      <c r="W193" s="55" t="s">
        <v>484</v>
      </c>
      <c r="X193" s="55" t="s">
        <v>492</v>
      </c>
      <c r="Y193" s="55" t="s">
        <v>278</v>
      </c>
      <c r="Z193" s="55" t="s">
        <v>276</v>
      </c>
      <c r="AA193" s="55" t="s">
        <v>278</v>
      </c>
      <c r="AB193" s="55" t="s">
        <v>494</v>
      </c>
      <c r="AC193" s="28" t="s">
        <v>236</v>
      </c>
      <c r="AD193" s="55" t="s">
        <v>181</v>
      </c>
      <c r="AE193" s="121"/>
      <c r="AF193" s="121">
        <v>14178000</v>
      </c>
      <c r="AG193" s="121">
        <v>15879360.000000002</v>
      </c>
      <c r="AH193" s="55" t="s">
        <v>181</v>
      </c>
      <c r="AI193" s="121"/>
      <c r="AJ193" s="121">
        <v>48412000</v>
      </c>
      <c r="AK193" s="121">
        <v>54221440.000000007</v>
      </c>
      <c r="AL193" s="55" t="s">
        <v>181</v>
      </c>
      <c r="AM193" s="121"/>
      <c r="AN193" s="121">
        <v>52294000</v>
      </c>
      <c r="AO193" s="121">
        <v>58569280.000000007</v>
      </c>
      <c r="AP193" s="122" t="s">
        <v>181</v>
      </c>
      <c r="AQ193" s="122"/>
      <c r="AR193" s="121">
        <v>38556000</v>
      </c>
      <c r="AS193" s="121">
        <v>43182720.000000007</v>
      </c>
      <c r="AT193" s="122"/>
      <c r="AU193" s="122"/>
      <c r="AV193" s="121"/>
      <c r="AW193" s="121"/>
      <c r="AX193" s="55"/>
      <c r="AY193" s="266">
        <v>153440000</v>
      </c>
      <c r="AZ193" s="121">
        <v>171852800.00000003</v>
      </c>
      <c r="BA193" s="55" t="s">
        <v>245</v>
      </c>
      <c r="BB193" s="55" t="s">
        <v>495</v>
      </c>
      <c r="BC193" s="55" t="s">
        <v>489</v>
      </c>
      <c r="BD193" s="55"/>
      <c r="BE193" s="55"/>
      <c r="BF193" s="121"/>
      <c r="BG193" s="123"/>
      <c r="BH193" s="55"/>
      <c r="BI193" s="55"/>
      <c r="BJ193" s="55"/>
      <c r="BK193" s="55"/>
      <c r="BL193" s="55"/>
      <c r="BM193" s="26" t="s">
        <v>681</v>
      </c>
      <c r="BN193" s="267"/>
      <c r="BO193" s="267"/>
      <c r="BP193" s="267"/>
    </row>
    <row r="194" spans="1:68" s="271" customFormat="1" ht="13.15" customHeight="1" x14ac:dyDescent="0.2">
      <c r="A194" s="27" t="s">
        <v>66</v>
      </c>
      <c r="B194" s="27" t="s">
        <v>442</v>
      </c>
      <c r="C194" s="58"/>
      <c r="D194" s="38" t="s">
        <v>119</v>
      </c>
      <c r="E194" s="38"/>
      <c r="F194" s="38" t="s">
        <v>119</v>
      </c>
      <c r="G194" s="52" t="s">
        <v>265</v>
      </c>
      <c r="H194" s="58"/>
      <c r="I194" s="52" t="s">
        <v>266</v>
      </c>
      <c r="J194" s="52" t="s">
        <v>266</v>
      </c>
      <c r="K194" s="268" t="s">
        <v>25</v>
      </c>
      <c r="L194" s="268"/>
      <c r="M194" s="268"/>
      <c r="N194" s="136">
        <v>80</v>
      </c>
      <c r="O194" s="52">
        <v>231010000</v>
      </c>
      <c r="P194" s="52" t="s">
        <v>273</v>
      </c>
      <c r="Q194" s="269" t="s">
        <v>264</v>
      </c>
      <c r="R194" s="120" t="s">
        <v>234</v>
      </c>
      <c r="S194" s="268">
        <v>230000000</v>
      </c>
      <c r="T194" s="268" t="s">
        <v>90</v>
      </c>
      <c r="U194" s="268"/>
      <c r="V194" s="268"/>
      <c r="W194" s="268" t="s">
        <v>478</v>
      </c>
      <c r="X194" s="268" t="s">
        <v>479</v>
      </c>
      <c r="Y194" s="136">
        <v>0</v>
      </c>
      <c r="Z194" s="136">
        <v>90</v>
      </c>
      <c r="AA194" s="136">
        <v>10</v>
      </c>
      <c r="AB194" s="268"/>
      <c r="AC194" s="28" t="s">
        <v>236</v>
      </c>
      <c r="AD194" s="268"/>
      <c r="AE194" s="268"/>
      <c r="AF194" s="270">
        <v>63324660</v>
      </c>
      <c r="AG194" s="270">
        <f t="shared" ref="AG194:AG214" si="195">AF194*1.12</f>
        <v>70923619.200000003</v>
      </c>
      <c r="AH194" s="270"/>
      <c r="AI194" s="270"/>
      <c r="AJ194" s="270">
        <v>51928931</v>
      </c>
      <c r="AK194" s="270">
        <f t="shared" ref="AK194:AK214" si="196">AJ194*1.12</f>
        <v>58160402.720000006</v>
      </c>
      <c r="AL194" s="270"/>
      <c r="AM194" s="270"/>
      <c r="AN194" s="270"/>
      <c r="AO194" s="270"/>
      <c r="AP194" s="270"/>
      <c r="AQ194" s="270"/>
      <c r="AR194" s="270"/>
      <c r="AS194" s="270"/>
      <c r="AT194" s="270"/>
      <c r="AU194" s="270"/>
      <c r="AV194" s="270"/>
      <c r="AW194" s="270"/>
      <c r="AX194" s="270"/>
      <c r="AY194" s="195">
        <v>0</v>
      </c>
      <c r="AZ194" s="195">
        <v>0</v>
      </c>
      <c r="BA194" s="58" t="s">
        <v>245</v>
      </c>
      <c r="BB194" s="268" t="s">
        <v>496</v>
      </c>
      <c r="BC194" s="268" t="s">
        <v>497</v>
      </c>
      <c r="BD194" s="50"/>
      <c r="BE194" s="50"/>
      <c r="BF194" s="50"/>
      <c r="BG194" s="50"/>
      <c r="BH194" s="50"/>
      <c r="BI194" s="50"/>
      <c r="BJ194" s="50"/>
      <c r="BK194" s="50"/>
      <c r="BL194" s="50"/>
      <c r="BM194" s="58"/>
    </row>
    <row r="195" spans="1:68" s="271" customFormat="1" ht="13.15" customHeight="1" x14ac:dyDescent="0.25">
      <c r="A195" s="27" t="s">
        <v>66</v>
      </c>
      <c r="B195" s="27" t="s">
        <v>442</v>
      </c>
      <c r="C195" s="27"/>
      <c r="D195" s="38" t="s">
        <v>520</v>
      </c>
      <c r="E195" s="38"/>
      <c r="F195" s="38"/>
      <c r="G195" s="52" t="s">
        <v>265</v>
      </c>
      <c r="H195" s="52"/>
      <c r="I195" s="52" t="s">
        <v>266</v>
      </c>
      <c r="J195" s="52" t="s">
        <v>266</v>
      </c>
      <c r="K195" s="268" t="s">
        <v>25</v>
      </c>
      <c r="L195" s="268"/>
      <c r="M195" s="268"/>
      <c r="N195" s="136">
        <v>80</v>
      </c>
      <c r="O195" s="52">
        <v>231010000</v>
      </c>
      <c r="P195" s="52" t="s">
        <v>273</v>
      </c>
      <c r="Q195" s="269" t="s">
        <v>484</v>
      </c>
      <c r="R195" s="120" t="s">
        <v>234</v>
      </c>
      <c r="S195" s="268">
        <v>230000000</v>
      </c>
      <c r="T195" s="268" t="s">
        <v>90</v>
      </c>
      <c r="U195" s="268"/>
      <c r="V195" s="268"/>
      <c r="W195" s="268" t="s">
        <v>478</v>
      </c>
      <c r="X195" s="268" t="s">
        <v>479</v>
      </c>
      <c r="Y195" s="136">
        <v>0</v>
      </c>
      <c r="Z195" s="136">
        <v>90</v>
      </c>
      <c r="AA195" s="136">
        <v>10</v>
      </c>
      <c r="AB195" s="268"/>
      <c r="AC195" s="28" t="s">
        <v>236</v>
      </c>
      <c r="AD195" s="268"/>
      <c r="AE195" s="268"/>
      <c r="AF195" s="270">
        <v>63324660</v>
      </c>
      <c r="AG195" s="270">
        <f t="shared" si="195"/>
        <v>70923619.200000003</v>
      </c>
      <c r="AH195" s="270"/>
      <c r="AI195" s="270"/>
      <c r="AJ195" s="270">
        <v>51928931</v>
      </c>
      <c r="AK195" s="270">
        <f t="shared" si="196"/>
        <v>58160402.720000006</v>
      </c>
      <c r="AL195" s="270"/>
      <c r="AM195" s="270"/>
      <c r="AN195" s="270"/>
      <c r="AO195" s="270"/>
      <c r="AP195" s="270"/>
      <c r="AQ195" s="270"/>
      <c r="AR195" s="270"/>
      <c r="AS195" s="270"/>
      <c r="AT195" s="270"/>
      <c r="AU195" s="270"/>
      <c r="AV195" s="270"/>
      <c r="AW195" s="270"/>
      <c r="AX195" s="270"/>
      <c r="AY195" s="194">
        <v>0</v>
      </c>
      <c r="AZ195" s="195">
        <f t="shared" ref="AZ195" si="197">AY195*1.12</f>
        <v>0</v>
      </c>
      <c r="BA195" s="58" t="s">
        <v>245</v>
      </c>
      <c r="BB195" s="268" t="s">
        <v>496</v>
      </c>
      <c r="BC195" s="268" t="s">
        <v>497</v>
      </c>
      <c r="BD195" s="50"/>
      <c r="BE195" s="50"/>
      <c r="BF195" s="50"/>
      <c r="BG195" s="50"/>
      <c r="BH195" s="50"/>
      <c r="BI195" s="58"/>
      <c r="BM195" s="6" t="s">
        <v>595</v>
      </c>
    </row>
    <row r="196" spans="1:68" s="57" customFormat="1" ht="13.5" customHeight="1" x14ac:dyDescent="0.25">
      <c r="A196" s="124" t="s">
        <v>66</v>
      </c>
      <c r="B196" s="124" t="s">
        <v>442</v>
      </c>
      <c r="C196" s="125"/>
      <c r="D196" s="126" t="s">
        <v>520</v>
      </c>
      <c r="E196" s="126"/>
      <c r="F196" s="126" t="s">
        <v>119</v>
      </c>
      <c r="G196" s="127" t="s">
        <v>265</v>
      </c>
      <c r="H196" s="58"/>
      <c r="I196" s="127" t="s">
        <v>266</v>
      </c>
      <c r="J196" s="127" t="s">
        <v>266</v>
      </c>
      <c r="K196" s="128" t="s">
        <v>25</v>
      </c>
      <c r="L196" s="128"/>
      <c r="M196" s="128"/>
      <c r="N196" s="129">
        <v>80</v>
      </c>
      <c r="O196" s="127">
        <v>231010000</v>
      </c>
      <c r="P196" s="127" t="s">
        <v>273</v>
      </c>
      <c r="Q196" s="52" t="s">
        <v>478</v>
      </c>
      <c r="R196" s="130" t="s">
        <v>234</v>
      </c>
      <c r="S196" s="128">
        <v>230000000</v>
      </c>
      <c r="T196" s="128" t="s">
        <v>90</v>
      </c>
      <c r="U196" s="128"/>
      <c r="V196" s="128"/>
      <c r="W196" s="128" t="s">
        <v>478</v>
      </c>
      <c r="X196" s="128" t="s">
        <v>479</v>
      </c>
      <c r="Y196" s="129">
        <v>0</v>
      </c>
      <c r="Z196" s="129">
        <v>90</v>
      </c>
      <c r="AA196" s="129">
        <v>10</v>
      </c>
      <c r="AB196" s="128"/>
      <c r="AC196" s="131" t="s">
        <v>236</v>
      </c>
      <c r="AD196" s="128"/>
      <c r="AE196" s="128"/>
      <c r="AF196" s="132">
        <v>63324660</v>
      </c>
      <c r="AG196" s="132">
        <f>AF196*1.12</f>
        <v>70923619.200000003</v>
      </c>
      <c r="AH196" s="132"/>
      <c r="AI196" s="132"/>
      <c r="AJ196" s="132">
        <v>51928931</v>
      </c>
      <c r="AK196" s="132">
        <f>AJ196*1.12</f>
        <v>58160402.720000006</v>
      </c>
      <c r="AL196" s="132"/>
      <c r="AM196" s="132"/>
      <c r="AN196" s="132"/>
      <c r="AO196" s="132"/>
      <c r="AP196" s="132"/>
      <c r="AQ196" s="132"/>
      <c r="AR196" s="132"/>
      <c r="AS196" s="132"/>
      <c r="AT196" s="132"/>
      <c r="AU196" s="132"/>
      <c r="AV196" s="132"/>
      <c r="AW196" s="132"/>
      <c r="AX196" s="132"/>
      <c r="AY196" s="195">
        <v>0</v>
      </c>
      <c r="AZ196" s="195">
        <v>0</v>
      </c>
      <c r="BA196" s="125" t="s">
        <v>245</v>
      </c>
      <c r="BB196" s="128" t="s">
        <v>496</v>
      </c>
      <c r="BC196" s="128" t="s">
        <v>497</v>
      </c>
      <c r="BD196" s="133"/>
      <c r="BE196" s="133"/>
      <c r="BF196" s="133"/>
      <c r="BG196" s="133"/>
      <c r="BH196" s="133"/>
      <c r="BI196" s="133"/>
      <c r="BJ196" s="133"/>
      <c r="BK196" s="133"/>
      <c r="BL196" s="133"/>
      <c r="BM196" s="56" t="s">
        <v>671</v>
      </c>
    </row>
    <row r="197" spans="1:68" s="6" customFormat="1" ht="13.15" customHeight="1" x14ac:dyDescent="0.2">
      <c r="A197" s="50" t="s">
        <v>71</v>
      </c>
      <c r="B197" s="82" t="s">
        <v>426</v>
      </c>
      <c r="C197" s="92"/>
      <c r="D197" s="38" t="s">
        <v>501</v>
      </c>
      <c r="E197" s="38"/>
      <c r="F197" s="87"/>
      <c r="G197" s="50" t="s">
        <v>502</v>
      </c>
      <c r="H197" s="87"/>
      <c r="I197" s="58" t="s">
        <v>503</v>
      </c>
      <c r="J197" s="58" t="s">
        <v>504</v>
      </c>
      <c r="K197" s="58" t="s">
        <v>25</v>
      </c>
      <c r="L197" s="50"/>
      <c r="M197" s="50"/>
      <c r="N197" s="210">
        <v>100</v>
      </c>
      <c r="O197" s="189">
        <v>230000000</v>
      </c>
      <c r="P197" s="208" t="s">
        <v>233</v>
      </c>
      <c r="Q197" s="50" t="s">
        <v>277</v>
      </c>
      <c r="R197" s="50" t="s">
        <v>234</v>
      </c>
      <c r="S197" s="189">
        <v>230000000</v>
      </c>
      <c r="T197" s="208" t="s">
        <v>280</v>
      </c>
      <c r="U197" s="50"/>
      <c r="V197" s="50"/>
      <c r="W197" s="50" t="s">
        <v>264</v>
      </c>
      <c r="X197" s="50" t="s">
        <v>285</v>
      </c>
      <c r="Y197" s="211">
        <v>0</v>
      </c>
      <c r="Z197" s="211">
        <v>100</v>
      </c>
      <c r="AA197" s="211">
        <v>0</v>
      </c>
      <c r="AB197" s="50"/>
      <c r="AC197" s="50" t="s">
        <v>236</v>
      </c>
      <c r="AD197" s="123"/>
      <c r="AE197" s="272"/>
      <c r="AF197" s="213">
        <v>114875020</v>
      </c>
      <c r="AG197" s="213">
        <f t="shared" si="195"/>
        <v>128660022.40000001</v>
      </c>
      <c r="AH197" s="212"/>
      <c r="AI197" s="123"/>
      <c r="AJ197" s="213">
        <v>114875020</v>
      </c>
      <c r="AK197" s="213">
        <f t="shared" si="196"/>
        <v>128660022.40000001</v>
      </c>
      <c r="AL197" s="212"/>
      <c r="AM197" s="123"/>
      <c r="AN197" s="214">
        <v>114875020</v>
      </c>
      <c r="AO197" s="214">
        <f>AN197*1.12</f>
        <v>128660022.40000001</v>
      </c>
      <c r="AP197" s="212"/>
      <c r="AQ197" s="123"/>
      <c r="AR197" s="213">
        <v>114875020</v>
      </c>
      <c r="AS197" s="213">
        <f>AR197*1.12</f>
        <v>128660022.40000001</v>
      </c>
      <c r="AT197" s="212"/>
      <c r="AU197" s="123"/>
      <c r="AV197" s="214">
        <v>114875020</v>
      </c>
      <c r="AW197" s="214">
        <f>AV197*1.12</f>
        <v>128660022.40000001</v>
      </c>
      <c r="AX197" s="215"/>
      <c r="AY197" s="195">
        <v>0</v>
      </c>
      <c r="AZ197" s="195">
        <v>0</v>
      </c>
      <c r="BA197" s="50" t="s">
        <v>245</v>
      </c>
      <c r="BB197" s="50" t="s">
        <v>349</v>
      </c>
      <c r="BC197" s="189" t="s">
        <v>350</v>
      </c>
      <c r="BD197" s="50"/>
      <c r="BE197" s="50"/>
      <c r="BF197" s="50"/>
      <c r="BG197" s="50"/>
      <c r="BH197" s="50"/>
      <c r="BI197" s="50"/>
      <c r="BJ197" s="50"/>
      <c r="BK197" s="50"/>
      <c r="BM197" s="6" t="s">
        <v>595</v>
      </c>
    </row>
    <row r="198" spans="1:68" s="6" customFormat="1" ht="13.15" customHeight="1" x14ac:dyDescent="0.2">
      <c r="A198" s="50" t="s">
        <v>71</v>
      </c>
      <c r="B198" s="82" t="s">
        <v>426</v>
      </c>
      <c r="C198" s="92"/>
      <c r="D198" s="134" t="s">
        <v>505</v>
      </c>
      <c r="E198" s="134"/>
      <c r="G198" s="273" t="s">
        <v>502</v>
      </c>
      <c r="I198" s="58" t="s">
        <v>503</v>
      </c>
      <c r="J198" s="58" t="s">
        <v>504</v>
      </c>
      <c r="K198" s="58" t="s">
        <v>25</v>
      </c>
      <c r="L198" s="50"/>
      <c r="M198" s="50"/>
      <c r="N198" s="210">
        <v>100</v>
      </c>
      <c r="O198" s="189">
        <v>230000000</v>
      </c>
      <c r="P198" s="208" t="s">
        <v>233</v>
      </c>
      <c r="Q198" s="50" t="s">
        <v>277</v>
      </c>
      <c r="R198" s="50" t="s">
        <v>234</v>
      </c>
      <c r="S198" s="189">
        <v>230000000</v>
      </c>
      <c r="T198" s="208" t="s">
        <v>75</v>
      </c>
      <c r="U198" s="50"/>
      <c r="V198" s="50"/>
      <c r="W198" s="50" t="s">
        <v>264</v>
      </c>
      <c r="X198" s="50" t="s">
        <v>285</v>
      </c>
      <c r="Y198" s="211">
        <v>0</v>
      </c>
      <c r="Z198" s="211">
        <v>100</v>
      </c>
      <c r="AA198" s="211">
        <v>0</v>
      </c>
      <c r="AB198" s="50"/>
      <c r="AC198" s="50" t="s">
        <v>236</v>
      </c>
      <c r="AD198" s="123"/>
      <c r="AE198" s="272"/>
      <c r="AF198" s="213">
        <v>128973780</v>
      </c>
      <c r="AG198" s="213">
        <f t="shared" si="195"/>
        <v>144450633.60000002</v>
      </c>
      <c r="AH198" s="212"/>
      <c r="AI198" s="123"/>
      <c r="AJ198" s="213">
        <v>128973780</v>
      </c>
      <c r="AK198" s="213">
        <f t="shared" si="196"/>
        <v>144450633.60000002</v>
      </c>
      <c r="AL198" s="212"/>
      <c r="AM198" s="123"/>
      <c r="AN198" s="214">
        <v>128973780</v>
      </c>
      <c r="AO198" s="214">
        <f>AN198*1.12</f>
        <v>144450633.60000002</v>
      </c>
      <c r="AP198" s="212"/>
      <c r="AQ198" s="123"/>
      <c r="AR198" s="213">
        <v>128973780</v>
      </c>
      <c r="AS198" s="213">
        <f>AR198*1.12</f>
        <v>144450633.60000002</v>
      </c>
      <c r="AT198" s="212"/>
      <c r="AU198" s="123"/>
      <c r="AV198" s="214">
        <v>128973780</v>
      </c>
      <c r="AW198" s="214">
        <f>AV198*1.12</f>
        <v>144450633.60000002</v>
      </c>
      <c r="AX198" s="215"/>
      <c r="AY198" s="195">
        <v>0</v>
      </c>
      <c r="AZ198" s="195">
        <v>0</v>
      </c>
      <c r="BA198" s="50" t="s">
        <v>245</v>
      </c>
      <c r="BB198" s="50" t="s">
        <v>351</v>
      </c>
      <c r="BC198" s="189" t="s">
        <v>352</v>
      </c>
      <c r="BD198" s="50"/>
      <c r="BE198" s="50"/>
      <c r="BF198" s="50"/>
      <c r="BG198" s="50"/>
      <c r="BH198" s="50"/>
      <c r="BI198" s="50"/>
      <c r="BJ198" s="50"/>
      <c r="BK198" s="50"/>
    </row>
    <row r="199" spans="1:68" s="6" customFormat="1" ht="13.15" customHeight="1" x14ac:dyDescent="0.25">
      <c r="A199" s="124" t="s">
        <v>66</v>
      </c>
      <c r="B199" s="274"/>
      <c r="C199" s="274"/>
      <c r="D199" s="29" t="s">
        <v>525</v>
      </c>
      <c r="E199" s="275"/>
      <c r="F199" s="117"/>
      <c r="G199" s="127" t="s">
        <v>265</v>
      </c>
      <c r="H199" s="127"/>
      <c r="I199" s="127" t="s">
        <v>266</v>
      </c>
      <c r="J199" s="127" t="s">
        <v>266</v>
      </c>
      <c r="K199" s="128" t="s">
        <v>9</v>
      </c>
      <c r="L199" s="128" t="s">
        <v>526</v>
      </c>
      <c r="M199" s="128"/>
      <c r="N199" s="129">
        <v>80</v>
      </c>
      <c r="O199" s="127">
        <v>231010000</v>
      </c>
      <c r="P199" s="127" t="s">
        <v>273</v>
      </c>
      <c r="Q199" s="276" t="s">
        <v>484</v>
      </c>
      <c r="R199" s="130" t="s">
        <v>234</v>
      </c>
      <c r="S199" s="128">
        <v>230000000</v>
      </c>
      <c r="T199" s="128" t="s">
        <v>90</v>
      </c>
      <c r="U199" s="128"/>
      <c r="V199" s="128"/>
      <c r="W199" s="128" t="s">
        <v>478</v>
      </c>
      <c r="X199" s="128" t="s">
        <v>479</v>
      </c>
      <c r="Y199" s="129">
        <v>0</v>
      </c>
      <c r="Z199" s="129">
        <v>90</v>
      </c>
      <c r="AA199" s="129">
        <v>10</v>
      </c>
      <c r="AB199" s="128"/>
      <c r="AC199" s="27" t="s">
        <v>236</v>
      </c>
      <c r="AD199" s="128"/>
      <c r="AE199" s="128"/>
      <c r="AF199" s="132">
        <v>14545160</v>
      </c>
      <c r="AG199" s="132">
        <f t="shared" si="195"/>
        <v>16290579.200000001</v>
      </c>
      <c r="AH199" s="132"/>
      <c r="AI199" s="132"/>
      <c r="AJ199" s="132">
        <v>11933163</v>
      </c>
      <c r="AK199" s="132">
        <f t="shared" si="196"/>
        <v>13365142.560000001</v>
      </c>
      <c r="AL199" s="132"/>
      <c r="AM199" s="132"/>
      <c r="AN199" s="132"/>
      <c r="AO199" s="132"/>
      <c r="AP199" s="132"/>
      <c r="AQ199" s="132"/>
      <c r="AR199" s="132"/>
      <c r="AS199" s="132"/>
      <c r="AT199" s="132"/>
      <c r="AU199" s="132"/>
      <c r="AV199" s="132"/>
      <c r="AW199" s="132"/>
      <c r="AX199" s="132"/>
      <c r="AY199" s="194">
        <v>0</v>
      </c>
      <c r="AZ199" s="195">
        <v>0</v>
      </c>
      <c r="BA199" s="58" t="s">
        <v>245</v>
      </c>
      <c r="BB199" s="128" t="s">
        <v>527</v>
      </c>
      <c r="BC199" s="128" t="s">
        <v>528</v>
      </c>
      <c r="BD199" s="128"/>
      <c r="BE199" s="128"/>
      <c r="BF199" s="128"/>
      <c r="BG199" s="128"/>
      <c r="BH199" s="277"/>
      <c r="BI199" s="278" t="s">
        <v>529</v>
      </c>
      <c r="BJ199" s="133"/>
      <c r="BK199" s="133"/>
      <c r="BL199" s="133"/>
      <c r="BM199" s="133" t="s">
        <v>417</v>
      </c>
    </row>
    <row r="200" spans="1:68" s="57" customFormat="1" ht="13.5" customHeight="1" x14ac:dyDescent="0.25">
      <c r="A200" s="27" t="s">
        <v>66</v>
      </c>
      <c r="B200" s="27" t="s">
        <v>442</v>
      </c>
      <c r="C200" s="58"/>
      <c r="D200" s="29" t="s">
        <v>525</v>
      </c>
      <c r="E200" s="38"/>
      <c r="F200" s="135"/>
      <c r="G200" s="52" t="s">
        <v>265</v>
      </c>
      <c r="H200" s="135"/>
      <c r="I200" s="52" t="s">
        <v>266</v>
      </c>
      <c r="J200" s="52" t="s">
        <v>266</v>
      </c>
      <c r="K200" s="26" t="s">
        <v>9</v>
      </c>
      <c r="L200" s="26" t="s">
        <v>526</v>
      </c>
      <c r="M200" s="26"/>
      <c r="N200" s="136">
        <v>80</v>
      </c>
      <c r="O200" s="52">
        <v>231010000</v>
      </c>
      <c r="P200" s="52" t="s">
        <v>273</v>
      </c>
      <c r="Q200" s="52" t="s">
        <v>478</v>
      </c>
      <c r="R200" s="25" t="s">
        <v>234</v>
      </c>
      <c r="S200" s="26">
        <v>230000000</v>
      </c>
      <c r="T200" s="26" t="s">
        <v>90</v>
      </c>
      <c r="U200" s="26"/>
      <c r="V200" s="26"/>
      <c r="W200" s="26" t="s">
        <v>478</v>
      </c>
      <c r="X200" s="26" t="s">
        <v>479</v>
      </c>
      <c r="Y200" s="136">
        <v>0</v>
      </c>
      <c r="Z200" s="136">
        <v>90</v>
      </c>
      <c r="AA200" s="136">
        <v>10</v>
      </c>
      <c r="AB200" s="26"/>
      <c r="AC200" s="131" t="s">
        <v>236</v>
      </c>
      <c r="AD200" s="26"/>
      <c r="AE200" s="26"/>
      <c r="AF200" s="54">
        <v>14545160</v>
      </c>
      <c r="AG200" s="54">
        <f>AF200*1.12</f>
        <v>16290579.200000001</v>
      </c>
      <c r="AH200" s="54"/>
      <c r="AI200" s="54"/>
      <c r="AJ200" s="54">
        <v>11933163</v>
      </c>
      <c r="AK200" s="54">
        <f>AJ200*1.12</f>
        <v>13365142.560000001</v>
      </c>
      <c r="AL200" s="54"/>
      <c r="AM200" s="54"/>
      <c r="AN200" s="54"/>
      <c r="AO200" s="54"/>
      <c r="AP200" s="54"/>
      <c r="AQ200" s="54"/>
      <c r="AR200" s="54"/>
      <c r="AS200" s="54"/>
      <c r="AT200" s="54"/>
      <c r="AU200" s="54"/>
      <c r="AV200" s="54"/>
      <c r="AW200" s="54"/>
      <c r="AX200" s="54"/>
      <c r="AY200" s="195">
        <v>0</v>
      </c>
      <c r="AZ200" s="195">
        <v>0</v>
      </c>
      <c r="BA200" s="125" t="s">
        <v>245</v>
      </c>
      <c r="BB200" s="26" t="s">
        <v>527</v>
      </c>
      <c r="BC200" s="26" t="s">
        <v>528</v>
      </c>
      <c r="BD200" s="26"/>
      <c r="BE200" s="26"/>
      <c r="BF200" s="26"/>
      <c r="BG200" s="26"/>
      <c r="BH200" s="26"/>
      <c r="BI200" s="26"/>
      <c r="BJ200" s="26"/>
      <c r="BK200" s="26"/>
      <c r="BL200" s="26"/>
      <c r="BM200" s="56" t="s">
        <v>671</v>
      </c>
    </row>
    <row r="201" spans="1:68" s="137" customFormat="1" ht="13.15" customHeight="1" x14ac:dyDescent="0.25">
      <c r="A201" s="33" t="s">
        <v>530</v>
      </c>
      <c r="B201" s="27" t="s">
        <v>442</v>
      </c>
      <c r="C201" s="27"/>
      <c r="D201" s="29" t="s">
        <v>531</v>
      </c>
      <c r="E201" s="33"/>
      <c r="F201" s="151"/>
      <c r="G201" s="42" t="s">
        <v>532</v>
      </c>
      <c r="H201" s="42"/>
      <c r="I201" s="42" t="s">
        <v>533</v>
      </c>
      <c r="J201" s="42" t="s">
        <v>533</v>
      </c>
      <c r="K201" s="152" t="s">
        <v>25</v>
      </c>
      <c r="L201" s="40"/>
      <c r="M201" s="40"/>
      <c r="N201" s="157">
        <v>50</v>
      </c>
      <c r="O201" s="25">
        <v>230000000</v>
      </c>
      <c r="P201" s="25" t="s">
        <v>233</v>
      </c>
      <c r="Q201" s="25" t="s">
        <v>522</v>
      </c>
      <c r="R201" s="25" t="s">
        <v>234</v>
      </c>
      <c r="S201" s="25">
        <v>230000000</v>
      </c>
      <c r="T201" s="84" t="s">
        <v>534</v>
      </c>
      <c r="U201" s="40"/>
      <c r="V201" s="27" t="s">
        <v>285</v>
      </c>
      <c r="W201" s="40"/>
      <c r="X201" s="40"/>
      <c r="Y201" s="61">
        <v>0</v>
      </c>
      <c r="Z201" s="279">
        <v>90</v>
      </c>
      <c r="AA201" s="157">
        <v>10</v>
      </c>
      <c r="AB201" s="40"/>
      <c r="AC201" s="27" t="s">
        <v>236</v>
      </c>
      <c r="AD201" s="280"/>
      <c r="AE201" s="281"/>
      <c r="AF201" s="156">
        <v>268469030</v>
      </c>
      <c r="AG201" s="156">
        <f t="shared" si="195"/>
        <v>300685313.60000002</v>
      </c>
      <c r="AH201" s="280"/>
      <c r="AI201" s="281"/>
      <c r="AJ201" s="193">
        <v>309133834</v>
      </c>
      <c r="AK201" s="193">
        <f t="shared" si="196"/>
        <v>346229894.08000004</v>
      </c>
      <c r="AL201" s="280"/>
      <c r="AM201" s="281"/>
      <c r="AN201" s="193">
        <v>347698180</v>
      </c>
      <c r="AO201" s="193">
        <f>AN201*0.12</f>
        <v>41723781.600000001</v>
      </c>
      <c r="AP201" s="280"/>
      <c r="AQ201" s="281"/>
      <c r="AR201" s="193">
        <v>385130722</v>
      </c>
      <c r="AS201" s="193">
        <f>AR201*1.12</f>
        <v>431346408.64000005</v>
      </c>
      <c r="AT201" s="280"/>
      <c r="AU201" s="281"/>
      <c r="AV201" s="193">
        <v>408261764</v>
      </c>
      <c r="AW201" s="193">
        <f>AV201*1.12</f>
        <v>457253175.68000007</v>
      </c>
      <c r="AX201" s="58"/>
      <c r="AY201" s="194">
        <v>0</v>
      </c>
      <c r="AZ201" s="195">
        <f t="shared" ref="AZ201:AZ255" si="198">AY201*1.12</f>
        <v>0</v>
      </c>
      <c r="BA201" s="153">
        <v>120240021112</v>
      </c>
      <c r="BB201" s="55" t="s">
        <v>535</v>
      </c>
      <c r="BC201" s="51" t="s">
        <v>536</v>
      </c>
      <c r="BD201" s="55"/>
      <c r="BE201" s="55"/>
      <c r="BF201" s="55"/>
      <c r="BG201" s="55"/>
      <c r="BH201" s="55"/>
      <c r="BI201" s="55"/>
      <c r="BJ201" s="55"/>
      <c r="BK201" s="55"/>
      <c r="BL201" s="33"/>
      <c r="BM201" s="133" t="s">
        <v>417</v>
      </c>
    </row>
    <row r="202" spans="1:68" s="137" customFormat="1" ht="13.15" customHeight="1" x14ac:dyDescent="0.25">
      <c r="A202" s="27" t="s">
        <v>530</v>
      </c>
      <c r="B202" s="27" t="s">
        <v>442</v>
      </c>
      <c r="C202" s="27"/>
      <c r="D202" s="38" t="s">
        <v>713</v>
      </c>
      <c r="E202" s="33"/>
      <c r="F202" s="33"/>
      <c r="G202" s="42" t="s">
        <v>532</v>
      </c>
      <c r="H202" s="42"/>
      <c r="I202" s="42" t="s">
        <v>533</v>
      </c>
      <c r="J202" s="42" t="s">
        <v>533</v>
      </c>
      <c r="K202" s="122" t="s">
        <v>25</v>
      </c>
      <c r="L202" s="40"/>
      <c r="M202" s="40"/>
      <c r="N202" s="157">
        <v>50</v>
      </c>
      <c r="O202" s="25">
        <v>230000000</v>
      </c>
      <c r="P202" s="25" t="s">
        <v>233</v>
      </c>
      <c r="Q202" s="75" t="s">
        <v>662</v>
      </c>
      <c r="R202" s="25" t="s">
        <v>234</v>
      </c>
      <c r="S202" s="25">
        <v>230000000</v>
      </c>
      <c r="T202" s="84" t="s">
        <v>534</v>
      </c>
      <c r="U202" s="40"/>
      <c r="V202" s="27" t="s">
        <v>285</v>
      </c>
      <c r="W202" s="40"/>
      <c r="X202" s="40"/>
      <c r="Y202" s="61">
        <v>0</v>
      </c>
      <c r="Z202" s="279">
        <v>90</v>
      </c>
      <c r="AA202" s="157">
        <v>10</v>
      </c>
      <c r="AB202" s="40"/>
      <c r="AC202" s="27" t="s">
        <v>236</v>
      </c>
      <c r="AD202" s="280"/>
      <c r="AE202" s="281"/>
      <c r="AF202" s="123">
        <f>268469030-34.5</f>
        <v>268468995.5</v>
      </c>
      <c r="AG202" s="156">
        <f t="shared" si="195"/>
        <v>300685274.96000004</v>
      </c>
      <c r="AH202" s="280"/>
      <c r="AI202" s="281"/>
      <c r="AJ202" s="193">
        <v>309133834</v>
      </c>
      <c r="AK202" s="193">
        <f t="shared" si="196"/>
        <v>346229894.08000004</v>
      </c>
      <c r="AL202" s="280"/>
      <c r="AM202" s="281"/>
      <c r="AN202" s="193">
        <v>347698180</v>
      </c>
      <c r="AO202" s="193">
        <f>AN202*0.12</f>
        <v>41723781.600000001</v>
      </c>
      <c r="AP202" s="280"/>
      <c r="AQ202" s="281"/>
      <c r="AR202" s="193">
        <v>385130722</v>
      </c>
      <c r="AS202" s="193">
        <f>AR202*1.12</f>
        <v>431346408.64000005</v>
      </c>
      <c r="AT202" s="280"/>
      <c r="AU202" s="281"/>
      <c r="AV202" s="193">
        <v>408261764</v>
      </c>
      <c r="AW202" s="193">
        <f>AV202*1.12</f>
        <v>457253175.68000007</v>
      </c>
      <c r="AX202" s="58"/>
      <c r="AY202" s="194">
        <v>0</v>
      </c>
      <c r="AZ202" s="195">
        <f t="shared" si="198"/>
        <v>0</v>
      </c>
      <c r="BA202" s="153">
        <v>120240021112</v>
      </c>
      <c r="BB202" s="55" t="s">
        <v>535</v>
      </c>
      <c r="BC202" s="51" t="s">
        <v>714</v>
      </c>
      <c r="BD202" s="55"/>
      <c r="BE202" s="55"/>
      <c r="BF202" s="55"/>
      <c r="BG202" s="55"/>
      <c r="BH202" s="55"/>
      <c r="BI202" s="55"/>
      <c r="BJ202" s="55"/>
      <c r="BK202" s="55"/>
      <c r="BL202" s="33"/>
      <c r="BM202" s="50" t="s">
        <v>750</v>
      </c>
    </row>
    <row r="203" spans="1:68" s="137" customFormat="1" ht="13.15" customHeight="1" x14ac:dyDescent="0.25">
      <c r="A203" s="27" t="s">
        <v>530</v>
      </c>
      <c r="B203" s="27" t="s">
        <v>442</v>
      </c>
      <c r="C203" s="27"/>
      <c r="D203" s="38" t="s">
        <v>775</v>
      </c>
      <c r="E203" s="33"/>
      <c r="F203" s="33"/>
      <c r="G203" s="42" t="s">
        <v>532</v>
      </c>
      <c r="H203" s="42"/>
      <c r="I203" s="42" t="s">
        <v>533</v>
      </c>
      <c r="J203" s="42" t="s">
        <v>533</v>
      </c>
      <c r="K203" s="122" t="s">
        <v>25</v>
      </c>
      <c r="L203" s="40"/>
      <c r="M203" s="40"/>
      <c r="N203" s="157">
        <v>50</v>
      </c>
      <c r="O203" s="25">
        <v>230000000</v>
      </c>
      <c r="P203" s="25" t="s">
        <v>233</v>
      </c>
      <c r="Q203" s="75" t="s">
        <v>765</v>
      </c>
      <c r="R203" s="25" t="s">
        <v>234</v>
      </c>
      <c r="S203" s="25">
        <v>230000000</v>
      </c>
      <c r="T203" s="84" t="s">
        <v>534</v>
      </c>
      <c r="U203" s="40"/>
      <c r="V203" s="27" t="s">
        <v>285</v>
      </c>
      <c r="W203" s="40"/>
      <c r="X203" s="40"/>
      <c r="Y203" s="61">
        <v>0</v>
      </c>
      <c r="Z203" s="279">
        <v>90</v>
      </c>
      <c r="AA203" s="157">
        <v>10</v>
      </c>
      <c r="AB203" s="40"/>
      <c r="AC203" s="27" t="s">
        <v>236</v>
      </c>
      <c r="AD203" s="280"/>
      <c r="AE203" s="281"/>
      <c r="AF203" s="123">
        <v>268468995.5</v>
      </c>
      <c r="AG203" s="156">
        <v>300685274.96000004</v>
      </c>
      <c r="AH203" s="280"/>
      <c r="AI203" s="281"/>
      <c r="AJ203" s="193">
        <v>309133834</v>
      </c>
      <c r="AK203" s="193">
        <v>346229894.08000004</v>
      </c>
      <c r="AL203" s="280"/>
      <c r="AM203" s="281"/>
      <c r="AN203" s="193">
        <v>347698180</v>
      </c>
      <c r="AO203" s="193">
        <v>41723781.600000001</v>
      </c>
      <c r="AP203" s="280"/>
      <c r="AQ203" s="281"/>
      <c r="AR203" s="193">
        <v>385130722</v>
      </c>
      <c r="AS203" s="193">
        <v>431346408.64000005</v>
      </c>
      <c r="AT203" s="280"/>
      <c r="AU203" s="281"/>
      <c r="AV203" s="193">
        <v>408261764</v>
      </c>
      <c r="AW203" s="193">
        <v>457253175.68000007</v>
      </c>
      <c r="AX203" s="58"/>
      <c r="AY203" s="194">
        <v>0</v>
      </c>
      <c r="AZ203" s="195">
        <v>0</v>
      </c>
      <c r="BA203" s="153">
        <v>120240021112</v>
      </c>
      <c r="BB203" s="55" t="s">
        <v>535</v>
      </c>
      <c r="BC203" s="51" t="s">
        <v>714</v>
      </c>
      <c r="BD203" s="55"/>
      <c r="BE203" s="55"/>
      <c r="BF203" s="55"/>
      <c r="BG203" s="55"/>
      <c r="BH203" s="55"/>
      <c r="BI203" s="55"/>
      <c r="BJ203" s="55"/>
      <c r="BK203" s="55"/>
      <c r="BL203" s="33"/>
      <c r="BM203" s="50" t="s">
        <v>191</v>
      </c>
    </row>
    <row r="204" spans="1:68" s="142" customFormat="1" ht="13.15" customHeight="1" x14ac:dyDescent="0.25">
      <c r="A204" s="162" t="s">
        <v>530</v>
      </c>
      <c r="B204" s="162" t="s">
        <v>442</v>
      </c>
      <c r="C204" s="162"/>
      <c r="D204" s="163" t="s">
        <v>795</v>
      </c>
      <c r="E204" s="164"/>
      <c r="F204" s="164"/>
      <c r="G204" s="173" t="s">
        <v>532</v>
      </c>
      <c r="H204" s="173"/>
      <c r="I204" s="173" t="s">
        <v>533</v>
      </c>
      <c r="J204" s="173" t="s">
        <v>533</v>
      </c>
      <c r="K204" s="165" t="s">
        <v>25</v>
      </c>
      <c r="L204" s="23"/>
      <c r="M204" s="23"/>
      <c r="N204" s="174">
        <v>50</v>
      </c>
      <c r="O204" s="166">
        <v>230000000</v>
      </c>
      <c r="P204" s="166" t="s">
        <v>233</v>
      </c>
      <c r="Q204" s="24" t="s">
        <v>765</v>
      </c>
      <c r="R204" s="166" t="s">
        <v>234</v>
      </c>
      <c r="S204" s="166">
        <v>230000000</v>
      </c>
      <c r="T204" s="175" t="s">
        <v>534</v>
      </c>
      <c r="U204" s="23"/>
      <c r="V204" s="162" t="s">
        <v>285</v>
      </c>
      <c r="W204" s="23"/>
      <c r="X204" s="23"/>
      <c r="Y204" s="176">
        <v>0</v>
      </c>
      <c r="Z204" s="312">
        <v>90</v>
      </c>
      <c r="AA204" s="174">
        <v>10</v>
      </c>
      <c r="AB204" s="23"/>
      <c r="AC204" s="162" t="s">
        <v>236</v>
      </c>
      <c r="AD204" s="374"/>
      <c r="AE204" s="375"/>
      <c r="AF204" s="319">
        <v>268059044</v>
      </c>
      <c r="AG204" s="320">
        <f>AF204*1.12</f>
        <v>300226129.28000003</v>
      </c>
      <c r="AH204" s="374"/>
      <c r="AI204" s="375"/>
      <c r="AJ204" s="179">
        <v>309133834</v>
      </c>
      <c r="AK204" s="179">
        <v>346229894.08000004</v>
      </c>
      <c r="AL204" s="374"/>
      <c r="AM204" s="375"/>
      <c r="AN204" s="179">
        <v>347698180</v>
      </c>
      <c r="AO204" s="179">
        <v>41723781.600000001</v>
      </c>
      <c r="AP204" s="374"/>
      <c r="AQ204" s="375"/>
      <c r="AR204" s="179">
        <v>385130722</v>
      </c>
      <c r="AS204" s="179">
        <v>431346408.64000005</v>
      </c>
      <c r="AT204" s="374"/>
      <c r="AU204" s="375"/>
      <c r="AV204" s="179">
        <v>408261764</v>
      </c>
      <c r="AW204" s="179">
        <v>457253175.68000007</v>
      </c>
      <c r="AX204" s="180"/>
      <c r="AY204" s="181">
        <f>AF204+AJ204+AN204+AR204+AV204</f>
        <v>1718283544</v>
      </c>
      <c r="AZ204" s="182">
        <f>AY204*1.12</f>
        <v>1924477569.2800002</v>
      </c>
      <c r="BA204" s="167">
        <v>120240021112</v>
      </c>
      <c r="BB204" s="183" t="s">
        <v>535</v>
      </c>
      <c r="BC204" s="168" t="s">
        <v>714</v>
      </c>
      <c r="BD204" s="183"/>
      <c r="BE204" s="183"/>
      <c r="BF204" s="183"/>
      <c r="BG204" s="183"/>
      <c r="BH204" s="183"/>
      <c r="BI204" s="183"/>
      <c r="BJ204" s="183"/>
      <c r="BK204" s="183"/>
      <c r="BL204" s="164"/>
      <c r="BM204" s="376" t="s">
        <v>796</v>
      </c>
    </row>
    <row r="205" spans="1:68" s="139" customFormat="1" ht="13.15" customHeight="1" x14ac:dyDescent="0.25">
      <c r="A205" s="40" t="s">
        <v>530</v>
      </c>
      <c r="B205" s="27" t="s">
        <v>442</v>
      </c>
      <c r="C205" s="27"/>
      <c r="D205" s="29" t="s">
        <v>537</v>
      </c>
      <c r="E205" s="154"/>
      <c r="F205" s="155"/>
      <c r="G205" s="42" t="s">
        <v>532</v>
      </c>
      <c r="H205" s="42"/>
      <c r="I205" s="42" t="s">
        <v>533</v>
      </c>
      <c r="J205" s="42" t="s">
        <v>533</v>
      </c>
      <c r="K205" s="152" t="s">
        <v>25</v>
      </c>
      <c r="L205" s="40"/>
      <c r="M205" s="40"/>
      <c r="N205" s="157">
        <v>50</v>
      </c>
      <c r="O205" s="25">
        <v>230000000</v>
      </c>
      <c r="P205" s="25" t="s">
        <v>233</v>
      </c>
      <c r="Q205" s="25" t="s">
        <v>522</v>
      </c>
      <c r="R205" s="25" t="s">
        <v>234</v>
      </c>
      <c r="S205" s="25">
        <v>230000000</v>
      </c>
      <c r="T205" s="55" t="s">
        <v>538</v>
      </c>
      <c r="U205" s="40"/>
      <c r="V205" s="27" t="s">
        <v>285</v>
      </c>
      <c r="W205" s="154"/>
      <c r="X205" s="154"/>
      <c r="Y205" s="61">
        <v>0</v>
      </c>
      <c r="Z205" s="157">
        <v>90</v>
      </c>
      <c r="AA205" s="157">
        <v>10</v>
      </c>
      <c r="AB205" s="281"/>
      <c r="AC205" s="27" t="s">
        <v>236</v>
      </c>
      <c r="AD205" s="280"/>
      <c r="AE205" s="281"/>
      <c r="AF205" s="156">
        <v>258694030</v>
      </c>
      <c r="AG205" s="156">
        <f t="shared" si="195"/>
        <v>289737313.60000002</v>
      </c>
      <c r="AH205" s="280"/>
      <c r="AI205" s="281"/>
      <c r="AJ205" s="193">
        <v>297878222</v>
      </c>
      <c r="AK205" s="193">
        <f t="shared" si="196"/>
        <v>333623608.64000005</v>
      </c>
      <c r="AL205" s="280"/>
      <c r="AM205" s="281"/>
      <c r="AN205" s="193">
        <v>335038434</v>
      </c>
      <c r="AO205" s="193">
        <f t="shared" ref="AO205:AO214" si="199">AN205*0.12</f>
        <v>40204612.079999998</v>
      </c>
      <c r="AP205" s="280"/>
      <c r="AQ205" s="281"/>
      <c r="AR205" s="193">
        <v>371108051</v>
      </c>
      <c r="AS205" s="193">
        <f t="shared" ref="AS205:AS214" si="200">AR205*1.12</f>
        <v>415641017.12000006</v>
      </c>
      <c r="AT205" s="280"/>
      <c r="AU205" s="281"/>
      <c r="AV205" s="193">
        <v>393396889</v>
      </c>
      <c r="AW205" s="193">
        <f t="shared" ref="AW205:AW214" si="201">AV205*1.12</f>
        <v>440604515.68000007</v>
      </c>
      <c r="AX205" s="58"/>
      <c r="AY205" s="194">
        <v>0</v>
      </c>
      <c r="AZ205" s="195">
        <f t="shared" si="198"/>
        <v>0</v>
      </c>
      <c r="BA205" s="153">
        <v>120240021112</v>
      </c>
      <c r="BB205" s="55" t="s">
        <v>539</v>
      </c>
      <c r="BC205" s="51" t="s">
        <v>540</v>
      </c>
      <c r="BD205" s="55"/>
      <c r="BE205" s="55"/>
      <c r="BF205" s="55"/>
      <c r="BG205" s="55"/>
      <c r="BH205" s="55"/>
      <c r="BI205" s="55"/>
      <c r="BJ205" s="55"/>
      <c r="BK205" s="55"/>
      <c r="BL205" s="40"/>
      <c r="BM205" s="133" t="s">
        <v>417</v>
      </c>
      <c r="BN205" s="138"/>
    </row>
    <row r="206" spans="1:68" s="139" customFormat="1" ht="13.15" customHeight="1" x14ac:dyDescent="0.25">
      <c r="A206" s="40" t="s">
        <v>530</v>
      </c>
      <c r="B206" s="27" t="s">
        <v>442</v>
      </c>
      <c r="C206" s="27"/>
      <c r="D206" s="38" t="s">
        <v>715</v>
      </c>
      <c r="E206" s="154"/>
      <c r="F206" s="92"/>
      <c r="G206" s="42" t="s">
        <v>532</v>
      </c>
      <c r="H206" s="42"/>
      <c r="I206" s="42" t="s">
        <v>533</v>
      </c>
      <c r="J206" s="42" t="s">
        <v>533</v>
      </c>
      <c r="K206" s="122" t="s">
        <v>25</v>
      </c>
      <c r="L206" s="40"/>
      <c r="M206" s="40"/>
      <c r="N206" s="157">
        <v>50</v>
      </c>
      <c r="O206" s="25">
        <v>230000000</v>
      </c>
      <c r="P206" s="25" t="s">
        <v>233</v>
      </c>
      <c r="Q206" s="75" t="s">
        <v>662</v>
      </c>
      <c r="R206" s="25" t="s">
        <v>234</v>
      </c>
      <c r="S206" s="25">
        <v>230000000</v>
      </c>
      <c r="T206" s="55" t="s">
        <v>538</v>
      </c>
      <c r="U206" s="40"/>
      <c r="V206" s="27" t="s">
        <v>285</v>
      </c>
      <c r="W206" s="154"/>
      <c r="X206" s="154"/>
      <c r="Y206" s="61">
        <v>0</v>
      </c>
      <c r="Z206" s="157">
        <v>90</v>
      </c>
      <c r="AA206" s="157">
        <v>10</v>
      </c>
      <c r="AB206" s="281"/>
      <c r="AC206" s="27" t="s">
        <v>236</v>
      </c>
      <c r="AD206" s="280"/>
      <c r="AE206" s="281"/>
      <c r="AF206" s="156">
        <v>258694030</v>
      </c>
      <c r="AG206" s="156">
        <f t="shared" si="195"/>
        <v>289737313.60000002</v>
      </c>
      <c r="AH206" s="280"/>
      <c r="AI206" s="281"/>
      <c r="AJ206" s="193">
        <v>297878222</v>
      </c>
      <c r="AK206" s="193">
        <f t="shared" si="196"/>
        <v>333623608.64000005</v>
      </c>
      <c r="AL206" s="280"/>
      <c r="AM206" s="281"/>
      <c r="AN206" s="193">
        <v>335038434</v>
      </c>
      <c r="AO206" s="193">
        <f t="shared" si="199"/>
        <v>40204612.079999998</v>
      </c>
      <c r="AP206" s="280"/>
      <c r="AQ206" s="281"/>
      <c r="AR206" s="193">
        <v>371108051</v>
      </c>
      <c r="AS206" s="193">
        <f t="shared" si="200"/>
        <v>415641017.12000006</v>
      </c>
      <c r="AT206" s="280"/>
      <c r="AU206" s="281"/>
      <c r="AV206" s="193">
        <v>393396889</v>
      </c>
      <c r="AW206" s="193">
        <f t="shared" si="201"/>
        <v>440604515.68000007</v>
      </c>
      <c r="AX206" s="58"/>
      <c r="AY206" s="194">
        <v>0</v>
      </c>
      <c r="AZ206" s="195">
        <f t="shared" si="198"/>
        <v>0</v>
      </c>
      <c r="BA206" s="153">
        <v>120240021112</v>
      </c>
      <c r="BB206" s="55" t="s">
        <v>539</v>
      </c>
      <c r="BC206" s="51" t="s">
        <v>716</v>
      </c>
      <c r="BD206" s="55"/>
      <c r="BE206" s="55"/>
      <c r="BF206" s="55"/>
      <c r="BG206" s="55"/>
      <c r="BH206" s="55"/>
      <c r="BI206" s="55"/>
      <c r="BJ206" s="55"/>
      <c r="BK206" s="55"/>
      <c r="BL206" s="40"/>
      <c r="BM206" s="50" t="s">
        <v>751</v>
      </c>
    </row>
    <row r="207" spans="1:68" s="139" customFormat="1" ht="13.15" customHeight="1" x14ac:dyDescent="0.25">
      <c r="A207" s="40" t="s">
        <v>530</v>
      </c>
      <c r="B207" s="27" t="s">
        <v>442</v>
      </c>
      <c r="C207" s="27"/>
      <c r="D207" s="38" t="s">
        <v>776</v>
      </c>
      <c r="E207" s="154"/>
      <c r="F207" s="92"/>
      <c r="G207" s="42" t="s">
        <v>532</v>
      </c>
      <c r="H207" s="42"/>
      <c r="I207" s="42" t="s">
        <v>533</v>
      </c>
      <c r="J207" s="42" t="s">
        <v>533</v>
      </c>
      <c r="K207" s="122" t="s">
        <v>25</v>
      </c>
      <c r="L207" s="40"/>
      <c r="M207" s="40"/>
      <c r="N207" s="157">
        <v>50</v>
      </c>
      <c r="O207" s="25">
        <v>230000000</v>
      </c>
      <c r="P207" s="25" t="s">
        <v>233</v>
      </c>
      <c r="Q207" s="75" t="s">
        <v>765</v>
      </c>
      <c r="R207" s="25" t="s">
        <v>234</v>
      </c>
      <c r="S207" s="25">
        <v>230000000</v>
      </c>
      <c r="T207" s="55" t="s">
        <v>538</v>
      </c>
      <c r="U207" s="40"/>
      <c r="V207" s="27" t="s">
        <v>285</v>
      </c>
      <c r="W207" s="154"/>
      <c r="X207" s="154"/>
      <c r="Y207" s="61">
        <v>0</v>
      </c>
      <c r="Z207" s="157">
        <v>90</v>
      </c>
      <c r="AA207" s="157">
        <v>10</v>
      </c>
      <c r="AB207" s="281"/>
      <c r="AC207" s="27" t="s">
        <v>236</v>
      </c>
      <c r="AD207" s="280"/>
      <c r="AE207" s="281"/>
      <c r="AF207" s="156">
        <v>258694030</v>
      </c>
      <c r="AG207" s="156">
        <v>289737313.60000002</v>
      </c>
      <c r="AH207" s="280"/>
      <c r="AI207" s="281"/>
      <c r="AJ207" s="193">
        <v>297878222</v>
      </c>
      <c r="AK207" s="193">
        <v>333623608.64000005</v>
      </c>
      <c r="AL207" s="280"/>
      <c r="AM207" s="281"/>
      <c r="AN207" s="193">
        <v>335038434</v>
      </c>
      <c r="AO207" s="193">
        <v>40204612.079999998</v>
      </c>
      <c r="AP207" s="280"/>
      <c r="AQ207" s="281"/>
      <c r="AR207" s="193">
        <v>371108051</v>
      </c>
      <c r="AS207" s="193">
        <v>415641017.12000006</v>
      </c>
      <c r="AT207" s="280"/>
      <c r="AU207" s="281"/>
      <c r="AV207" s="193">
        <v>393396889</v>
      </c>
      <c r="AW207" s="193">
        <v>440604515.68000007</v>
      </c>
      <c r="AX207" s="58"/>
      <c r="AY207" s="194">
        <v>0</v>
      </c>
      <c r="AZ207" s="195">
        <v>0</v>
      </c>
      <c r="BA207" s="153">
        <v>120240021112</v>
      </c>
      <c r="BB207" s="55" t="s">
        <v>539</v>
      </c>
      <c r="BC207" s="51" t="s">
        <v>716</v>
      </c>
      <c r="BD207" s="55"/>
      <c r="BE207" s="55"/>
      <c r="BF207" s="55"/>
      <c r="BG207" s="55"/>
      <c r="BH207" s="55"/>
      <c r="BI207" s="55"/>
      <c r="BJ207" s="55"/>
      <c r="BK207" s="55"/>
      <c r="BL207" s="40"/>
      <c r="BM207" s="50" t="s">
        <v>191</v>
      </c>
    </row>
    <row r="208" spans="1:68" s="142" customFormat="1" ht="13.15" customHeight="1" x14ac:dyDescent="0.25">
      <c r="A208" s="23" t="s">
        <v>530</v>
      </c>
      <c r="B208" s="162" t="s">
        <v>442</v>
      </c>
      <c r="C208" s="162"/>
      <c r="D208" s="163" t="s">
        <v>797</v>
      </c>
      <c r="E208" s="170"/>
      <c r="F208" s="171"/>
      <c r="G208" s="173" t="s">
        <v>532</v>
      </c>
      <c r="H208" s="173"/>
      <c r="I208" s="173" t="s">
        <v>533</v>
      </c>
      <c r="J208" s="173" t="s">
        <v>533</v>
      </c>
      <c r="K208" s="165" t="s">
        <v>25</v>
      </c>
      <c r="L208" s="23"/>
      <c r="M208" s="23"/>
      <c r="N208" s="174">
        <v>50</v>
      </c>
      <c r="O208" s="166">
        <v>230000000</v>
      </c>
      <c r="P208" s="166" t="s">
        <v>233</v>
      </c>
      <c r="Q208" s="24" t="s">
        <v>765</v>
      </c>
      <c r="R208" s="166" t="s">
        <v>234</v>
      </c>
      <c r="S208" s="166">
        <v>230000000</v>
      </c>
      <c r="T208" s="183" t="s">
        <v>538</v>
      </c>
      <c r="U208" s="23"/>
      <c r="V208" s="162" t="s">
        <v>285</v>
      </c>
      <c r="W208" s="170"/>
      <c r="X208" s="170"/>
      <c r="Y208" s="176">
        <v>0</v>
      </c>
      <c r="Z208" s="174">
        <v>90</v>
      </c>
      <c r="AA208" s="174">
        <v>10</v>
      </c>
      <c r="AB208" s="375"/>
      <c r="AC208" s="162" t="s">
        <v>236</v>
      </c>
      <c r="AD208" s="374"/>
      <c r="AE208" s="375"/>
      <c r="AF208" s="320">
        <v>259195940</v>
      </c>
      <c r="AG208" s="320">
        <f t="shared" ref="AG208" si="202">AF208*1.12</f>
        <v>290299452.80000001</v>
      </c>
      <c r="AH208" s="374"/>
      <c r="AI208" s="375"/>
      <c r="AJ208" s="179">
        <v>297878222</v>
      </c>
      <c r="AK208" s="179">
        <v>333623608.64000005</v>
      </c>
      <c r="AL208" s="374"/>
      <c r="AM208" s="375"/>
      <c r="AN208" s="179">
        <v>335038434</v>
      </c>
      <c r="AO208" s="179">
        <v>40204612.079999998</v>
      </c>
      <c r="AP208" s="374"/>
      <c r="AQ208" s="375"/>
      <c r="AR208" s="179">
        <v>371108051</v>
      </c>
      <c r="AS208" s="179">
        <v>415641017.12000006</v>
      </c>
      <c r="AT208" s="374"/>
      <c r="AU208" s="375"/>
      <c r="AV208" s="179">
        <v>393396889</v>
      </c>
      <c r="AW208" s="179">
        <v>440604515.68000007</v>
      </c>
      <c r="AX208" s="180"/>
      <c r="AY208" s="181">
        <f t="shared" ref="AY208" si="203">AF208+AJ208+AN208+AR208+AV208</f>
        <v>1656617536</v>
      </c>
      <c r="AZ208" s="182">
        <f t="shared" ref="AZ208" si="204">AY208*1.12</f>
        <v>1855411640.3200002</v>
      </c>
      <c r="BA208" s="167">
        <v>120240021112</v>
      </c>
      <c r="BB208" s="183" t="s">
        <v>539</v>
      </c>
      <c r="BC208" s="168" t="s">
        <v>716</v>
      </c>
      <c r="BD208" s="183"/>
      <c r="BE208" s="183"/>
      <c r="BF208" s="183"/>
      <c r="BG208" s="183"/>
      <c r="BH208" s="183"/>
      <c r="BI208" s="183"/>
      <c r="BJ208" s="183"/>
      <c r="BK208" s="183"/>
      <c r="BL208" s="23"/>
      <c r="BM208" s="376" t="s">
        <v>796</v>
      </c>
    </row>
    <row r="209" spans="1:65" s="142" customFormat="1" ht="13.15" customHeight="1" x14ac:dyDescent="0.25">
      <c r="A209" s="156" t="s">
        <v>530</v>
      </c>
      <c r="B209" s="27" t="s">
        <v>442</v>
      </c>
      <c r="C209" s="27"/>
      <c r="D209" s="29" t="s">
        <v>541</v>
      </c>
      <c r="E209" s="40"/>
      <c r="F209" s="37"/>
      <c r="G209" s="42" t="s">
        <v>532</v>
      </c>
      <c r="H209" s="42"/>
      <c r="I209" s="42" t="s">
        <v>533</v>
      </c>
      <c r="J209" s="42" t="s">
        <v>533</v>
      </c>
      <c r="K209" s="152" t="s">
        <v>25</v>
      </c>
      <c r="L209" s="40"/>
      <c r="M209" s="40"/>
      <c r="N209" s="157">
        <v>50</v>
      </c>
      <c r="O209" s="25">
        <v>230000000</v>
      </c>
      <c r="P209" s="25" t="s">
        <v>233</v>
      </c>
      <c r="Q209" s="25" t="s">
        <v>522</v>
      </c>
      <c r="R209" s="25" t="s">
        <v>234</v>
      </c>
      <c r="S209" s="25">
        <v>230000000</v>
      </c>
      <c r="T209" s="42" t="s">
        <v>280</v>
      </c>
      <c r="U209" s="40"/>
      <c r="V209" s="27" t="s">
        <v>285</v>
      </c>
      <c r="W209" s="40"/>
      <c r="X209" s="40"/>
      <c r="Y209" s="61">
        <v>0</v>
      </c>
      <c r="Z209" s="157">
        <v>90</v>
      </c>
      <c r="AA209" s="84">
        <v>10</v>
      </c>
      <c r="AB209" s="40"/>
      <c r="AC209" s="27" t="s">
        <v>236</v>
      </c>
      <c r="AD209" s="114"/>
      <c r="AE209" s="192"/>
      <c r="AF209" s="192">
        <v>120973130</v>
      </c>
      <c r="AG209" s="156">
        <f t="shared" si="195"/>
        <v>135489905.60000002</v>
      </c>
      <c r="AH209" s="114"/>
      <c r="AI209" s="193"/>
      <c r="AJ209" s="193">
        <v>139296840</v>
      </c>
      <c r="AK209" s="193">
        <f t="shared" si="196"/>
        <v>156012460.80000001</v>
      </c>
      <c r="AL209" s="40"/>
      <c r="AM209" s="193"/>
      <c r="AN209" s="193">
        <v>156674076</v>
      </c>
      <c r="AO209" s="193">
        <f t="shared" si="199"/>
        <v>18800889.120000001</v>
      </c>
      <c r="AP209" s="40"/>
      <c r="AQ209" s="40"/>
      <c r="AR209" s="193">
        <v>173541317</v>
      </c>
      <c r="AS209" s="193">
        <f t="shared" si="200"/>
        <v>194366275.04000002</v>
      </c>
      <c r="AT209" s="40"/>
      <c r="AU209" s="40"/>
      <c r="AV209" s="193">
        <v>183964249</v>
      </c>
      <c r="AW209" s="193">
        <f t="shared" si="201"/>
        <v>206039958.88000003</v>
      </c>
      <c r="AX209" s="58"/>
      <c r="AY209" s="194">
        <v>0</v>
      </c>
      <c r="AZ209" s="195">
        <f t="shared" si="198"/>
        <v>0</v>
      </c>
      <c r="BA209" s="153">
        <v>120240021112</v>
      </c>
      <c r="BB209" s="55" t="s">
        <v>542</v>
      </c>
      <c r="BC209" s="51" t="s">
        <v>543</v>
      </c>
      <c r="BD209" s="40"/>
      <c r="BE209" s="40"/>
      <c r="BF209" s="40"/>
      <c r="BG209" s="40"/>
      <c r="BH209" s="40"/>
      <c r="BI209" s="40"/>
      <c r="BJ209" s="40"/>
      <c r="BK209" s="40"/>
      <c r="BL209" s="46"/>
      <c r="BM209" s="133" t="s">
        <v>417</v>
      </c>
    </row>
    <row r="210" spans="1:65" s="142" customFormat="1" ht="13.15" customHeight="1" x14ac:dyDescent="0.25">
      <c r="A210" s="156" t="s">
        <v>530</v>
      </c>
      <c r="B210" s="27" t="s">
        <v>442</v>
      </c>
      <c r="C210" s="27"/>
      <c r="D210" s="38" t="s">
        <v>717</v>
      </c>
      <c r="E210" s="40"/>
      <c r="F210" s="38"/>
      <c r="G210" s="42" t="s">
        <v>532</v>
      </c>
      <c r="H210" s="42"/>
      <c r="I210" s="42" t="s">
        <v>533</v>
      </c>
      <c r="J210" s="42" t="s">
        <v>533</v>
      </c>
      <c r="K210" s="122" t="s">
        <v>25</v>
      </c>
      <c r="L210" s="40"/>
      <c r="M210" s="40"/>
      <c r="N210" s="157">
        <v>50</v>
      </c>
      <c r="O210" s="25">
        <v>230000000</v>
      </c>
      <c r="P210" s="25" t="s">
        <v>233</v>
      </c>
      <c r="Q210" s="75" t="s">
        <v>662</v>
      </c>
      <c r="R210" s="25" t="s">
        <v>234</v>
      </c>
      <c r="S210" s="25">
        <v>230000000</v>
      </c>
      <c r="T210" s="42" t="s">
        <v>280</v>
      </c>
      <c r="U210" s="40"/>
      <c r="V210" s="27" t="s">
        <v>285</v>
      </c>
      <c r="W210" s="40"/>
      <c r="X210" s="40"/>
      <c r="Y210" s="61">
        <v>0</v>
      </c>
      <c r="Z210" s="157">
        <v>90</v>
      </c>
      <c r="AA210" s="84">
        <v>10</v>
      </c>
      <c r="AB210" s="40"/>
      <c r="AC210" s="27" t="s">
        <v>236</v>
      </c>
      <c r="AD210" s="114"/>
      <c r="AE210" s="192"/>
      <c r="AF210" s="192">
        <v>120973130</v>
      </c>
      <c r="AG210" s="156">
        <f t="shared" si="195"/>
        <v>135489905.60000002</v>
      </c>
      <c r="AH210" s="114"/>
      <c r="AI210" s="193"/>
      <c r="AJ210" s="193">
        <v>139296840</v>
      </c>
      <c r="AK210" s="193">
        <f t="shared" si="196"/>
        <v>156012460.80000001</v>
      </c>
      <c r="AL210" s="40"/>
      <c r="AM210" s="193"/>
      <c r="AN210" s="193">
        <v>156674076</v>
      </c>
      <c r="AO210" s="193">
        <f t="shared" si="199"/>
        <v>18800889.120000001</v>
      </c>
      <c r="AP210" s="40"/>
      <c r="AQ210" s="40"/>
      <c r="AR210" s="193">
        <v>173541317</v>
      </c>
      <c r="AS210" s="193">
        <f t="shared" si="200"/>
        <v>194366275.04000002</v>
      </c>
      <c r="AT210" s="40"/>
      <c r="AU210" s="40"/>
      <c r="AV210" s="193">
        <v>183964249</v>
      </c>
      <c r="AW210" s="193">
        <f t="shared" si="201"/>
        <v>206039958.88000003</v>
      </c>
      <c r="AX210" s="58"/>
      <c r="AY210" s="194">
        <v>0</v>
      </c>
      <c r="AZ210" s="195">
        <f t="shared" si="198"/>
        <v>0</v>
      </c>
      <c r="BA210" s="153">
        <v>120240021112</v>
      </c>
      <c r="BB210" s="55" t="s">
        <v>542</v>
      </c>
      <c r="BC210" s="51" t="s">
        <v>718</v>
      </c>
      <c r="BD210" s="40"/>
      <c r="BE210" s="40"/>
      <c r="BF210" s="40"/>
      <c r="BG210" s="40"/>
      <c r="BH210" s="40"/>
      <c r="BI210" s="40"/>
      <c r="BJ210" s="40"/>
      <c r="BK210" s="40"/>
      <c r="BL210" s="46"/>
      <c r="BM210" s="50" t="s">
        <v>751</v>
      </c>
    </row>
    <row r="211" spans="1:65" s="142" customFormat="1" ht="13.15" customHeight="1" x14ac:dyDescent="0.25">
      <c r="A211" s="156" t="s">
        <v>530</v>
      </c>
      <c r="B211" s="27" t="s">
        <v>442</v>
      </c>
      <c r="C211" s="27"/>
      <c r="D211" s="38" t="s">
        <v>777</v>
      </c>
      <c r="E211" s="40"/>
      <c r="F211" s="38"/>
      <c r="G211" s="42" t="s">
        <v>532</v>
      </c>
      <c r="H211" s="42"/>
      <c r="I211" s="42" t="s">
        <v>533</v>
      </c>
      <c r="J211" s="42" t="s">
        <v>533</v>
      </c>
      <c r="K211" s="122" t="s">
        <v>25</v>
      </c>
      <c r="L211" s="40"/>
      <c r="M211" s="40"/>
      <c r="N211" s="157">
        <v>50</v>
      </c>
      <c r="O211" s="25">
        <v>230000000</v>
      </c>
      <c r="P211" s="25" t="s">
        <v>233</v>
      </c>
      <c r="Q211" s="75" t="s">
        <v>765</v>
      </c>
      <c r="R211" s="25" t="s">
        <v>234</v>
      </c>
      <c r="S211" s="25">
        <v>230000000</v>
      </c>
      <c r="T211" s="42" t="s">
        <v>280</v>
      </c>
      <c r="U211" s="40"/>
      <c r="V211" s="27" t="s">
        <v>285</v>
      </c>
      <c r="W211" s="40"/>
      <c r="X211" s="40"/>
      <c r="Y211" s="61">
        <v>0</v>
      </c>
      <c r="Z211" s="157">
        <v>90</v>
      </c>
      <c r="AA211" s="84">
        <v>10</v>
      </c>
      <c r="AB211" s="40"/>
      <c r="AC211" s="27" t="s">
        <v>236</v>
      </c>
      <c r="AD211" s="114"/>
      <c r="AE211" s="192"/>
      <c r="AF211" s="192">
        <v>120973130</v>
      </c>
      <c r="AG211" s="156">
        <v>135489905.60000002</v>
      </c>
      <c r="AH211" s="114"/>
      <c r="AI211" s="193"/>
      <c r="AJ211" s="193">
        <v>139296840</v>
      </c>
      <c r="AK211" s="193">
        <v>156012460.80000001</v>
      </c>
      <c r="AL211" s="40"/>
      <c r="AM211" s="193"/>
      <c r="AN211" s="193">
        <v>156674076</v>
      </c>
      <c r="AO211" s="193">
        <v>18800889.120000001</v>
      </c>
      <c r="AP211" s="40"/>
      <c r="AQ211" s="40"/>
      <c r="AR211" s="193">
        <v>173541317</v>
      </c>
      <c r="AS211" s="193">
        <v>194366275.04000002</v>
      </c>
      <c r="AT211" s="40"/>
      <c r="AU211" s="40"/>
      <c r="AV211" s="193">
        <v>183964249</v>
      </c>
      <c r="AW211" s="193">
        <v>206039958.88000003</v>
      </c>
      <c r="AX211" s="58"/>
      <c r="AY211" s="194">
        <v>0</v>
      </c>
      <c r="AZ211" s="195">
        <v>0</v>
      </c>
      <c r="BA211" s="153">
        <v>120240021112</v>
      </c>
      <c r="BB211" s="55" t="s">
        <v>542</v>
      </c>
      <c r="BC211" s="51" t="s">
        <v>718</v>
      </c>
      <c r="BD211" s="40"/>
      <c r="BE211" s="40"/>
      <c r="BF211" s="40"/>
      <c r="BG211" s="40"/>
      <c r="BH211" s="40"/>
      <c r="BI211" s="40"/>
      <c r="BJ211" s="40"/>
      <c r="BK211" s="40"/>
      <c r="BL211" s="46"/>
      <c r="BM211" s="50" t="s">
        <v>191</v>
      </c>
    </row>
    <row r="212" spans="1:65" s="142" customFormat="1" ht="13.15" customHeight="1" x14ac:dyDescent="0.25">
      <c r="A212" s="172" t="s">
        <v>530</v>
      </c>
      <c r="B212" s="162" t="s">
        <v>442</v>
      </c>
      <c r="C212" s="162"/>
      <c r="D212" s="163" t="s">
        <v>798</v>
      </c>
      <c r="E212" s="23"/>
      <c r="F212" s="163"/>
      <c r="G212" s="173" t="s">
        <v>532</v>
      </c>
      <c r="H212" s="173"/>
      <c r="I212" s="173" t="s">
        <v>533</v>
      </c>
      <c r="J212" s="173" t="s">
        <v>533</v>
      </c>
      <c r="K212" s="165" t="s">
        <v>25</v>
      </c>
      <c r="L212" s="23"/>
      <c r="M212" s="23"/>
      <c r="N212" s="174">
        <v>50</v>
      </c>
      <c r="O212" s="166">
        <v>230000000</v>
      </c>
      <c r="P212" s="166" t="s">
        <v>233</v>
      </c>
      <c r="Q212" s="24" t="s">
        <v>765</v>
      </c>
      <c r="R212" s="166" t="s">
        <v>234</v>
      </c>
      <c r="S212" s="166">
        <v>230000000</v>
      </c>
      <c r="T212" s="173" t="s">
        <v>280</v>
      </c>
      <c r="U212" s="23"/>
      <c r="V212" s="162" t="s">
        <v>285</v>
      </c>
      <c r="W212" s="23"/>
      <c r="X212" s="23"/>
      <c r="Y212" s="176">
        <v>0</v>
      </c>
      <c r="Z212" s="174">
        <v>90</v>
      </c>
      <c r="AA212" s="175">
        <v>10</v>
      </c>
      <c r="AB212" s="23"/>
      <c r="AC212" s="162" t="s">
        <v>236</v>
      </c>
      <c r="AD212" s="177"/>
      <c r="AE212" s="178"/>
      <c r="AF212" s="377">
        <v>120927340</v>
      </c>
      <c r="AG212" s="320">
        <f>AF212*1.12</f>
        <v>135438620.80000001</v>
      </c>
      <c r="AH212" s="177"/>
      <c r="AI212" s="179"/>
      <c r="AJ212" s="179">
        <v>139296840</v>
      </c>
      <c r="AK212" s="179">
        <v>156012460.80000001</v>
      </c>
      <c r="AL212" s="23"/>
      <c r="AM212" s="179"/>
      <c r="AN212" s="179">
        <v>156674076</v>
      </c>
      <c r="AO212" s="179">
        <v>18800889.120000001</v>
      </c>
      <c r="AP212" s="23"/>
      <c r="AQ212" s="23"/>
      <c r="AR212" s="179">
        <v>173541317</v>
      </c>
      <c r="AS212" s="179">
        <v>194366275.04000002</v>
      </c>
      <c r="AT212" s="23"/>
      <c r="AU212" s="23"/>
      <c r="AV212" s="179">
        <v>183964249</v>
      </c>
      <c r="AW212" s="179">
        <v>206039958.88000003</v>
      </c>
      <c r="AX212" s="180"/>
      <c r="AY212" s="181">
        <f t="shared" ref="AY212" si="205">AF212+AJ212+AN212+AR212+AV212</f>
        <v>774403822</v>
      </c>
      <c r="AZ212" s="182">
        <f t="shared" ref="AZ212" si="206">AY212*1.12</f>
        <v>867332280.6400001</v>
      </c>
      <c r="BA212" s="167">
        <v>120240021112</v>
      </c>
      <c r="BB212" s="183" t="s">
        <v>542</v>
      </c>
      <c r="BC212" s="168" t="s">
        <v>718</v>
      </c>
      <c r="BD212" s="23"/>
      <c r="BE212" s="23"/>
      <c r="BF212" s="23"/>
      <c r="BG212" s="23"/>
      <c r="BH212" s="23"/>
      <c r="BI212" s="23"/>
      <c r="BJ212" s="23"/>
      <c r="BK212" s="23"/>
      <c r="BL212" s="184"/>
      <c r="BM212" s="376" t="s">
        <v>796</v>
      </c>
    </row>
    <row r="213" spans="1:65" s="142" customFormat="1" ht="13.15" customHeight="1" x14ac:dyDescent="0.25">
      <c r="A213" s="156" t="s">
        <v>530</v>
      </c>
      <c r="B213" s="27" t="s">
        <v>442</v>
      </c>
      <c r="C213" s="27"/>
      <c r="D213" s="29" t="s">
        <v>544</v>
      </c>
      <c r="E213" s="40"/>
      <c r="F213" s="37"/>
      <c r="G213" s="42" t="s">
        <v>532</v>
      </c>
      <c r="H213" s="42"/>
      <c r="I213" s="42" t="s">
        <v>533</v>
      </c>
      <c r="J213" s="42" t="s">
        <v>533</v>
      </c>
      <c r="K213" s="152" t="s">
        <v>25</v>
      </c>
      <c r="L213" s="40"/>
      <c r="M213" s="40"/>
      <c r="N213" s="157">
        <v>50</v>
      </c>
      <c r="O213" s="25">
        <v>230000000</v>
      </c>
      <c r="P213" s="25" t="s">
        <v>233</v>
      </c>
      <c r="Q213" s="25" t="s">
        <v>522</v>
      </c>
      <c r="R213" s="25" t="s">
        <v>234</v>
      </c>
      <c r="S213" s="25">
        <v>230000000</v>
      </c>
      <c r="T213" s="42" t="s">
        <v>140</v>
      </c>
      <c r="U213" s="40"/>
      <c r="V213" s="27" t="s">
        <v>285</v>
      </c>
      <c r="W213" s="40"/>
      <c r="X213" s="40"/>
      <c r="Y213" s="61">
        <v>0</v>
      </c>
      <c r="Z213" s="157">
        <v>90</v>
      </c>
      <c r="AA213" s="84">
        <v>10</v>
      </c>
      <c r="AB213" s="40"/>
      <c r="AC213" s="27" t="s">
        <v>236</v>
      </c>
      <c r="AD213" s="114"/>
      <c r="AE213" s="192"/>
      <c r="AF213" s="192">
        <v>123840814</v>
      </c>
      <c r="AG213" s="156">
        <f t="shared" si="195"/>
        <v>138701711.68000001</v>
      </c>
      <c r="AH213" s="114"/>
      <c r="AI213" s="192"/>
      <c r="AJ213" s="192">
        <v>142598889</v>
      </c>
      <c r="AK213" s="193">
        <f t="shared" si="196"/>
        <v>159710755.68000001</v>
      </c>
      <c r="AL213" s="40"/>
      <c r="AM213" s="192"/>
      <c r="AN213" s="193">
        <v>160388055</v>
      </c>
      <c r="AO213" s="193">
        <f t="shared" si="199"/>
        <v>19246566.599999998</v>
      </c>
      <c r="AP213" s="40"/>
      <c r="AQ213" s="40"/>
      <c r="AR213" s="193">
        <v>177655136</v>
      </c>
      <c r="AS213" s="193">
        <f t="shared" si="200"/>
        <v>198973752.32000002</v>
      </c>
      <c r="AT213" s="40"/>
      <c r="AU213" s="40"/>
      <c r="AV213" s="193">
        <v>188325146</v>
      </c>
      <c r="AW213" s="193">
        <f t="shared" si="201"/>
        <v>210924163.52000001</v>
      </c>
      <c r="AX213" s="58"/>
      <c r="AY213" s="194">
        <v>0</v>
      </c>
      <c r="AZ213" s="195">
        <f t="shared" si="198"/>
        <v>0</v>
      </c>
      <c r="BA213" s="153">
        <v>120240021112</v>
      </c>
      <c r="BB213" s="55" t="s">
        <v>545</v>
      </c>
      <c r="BC213" s="51" t="s">
        <v>546</v>
      </c>
      <c r="BD213" s="40"/>
      <c r="BE213" s="40"/>
      <c r="BF213" s="40"/>
      <c r="BG213" s="40"/>
      <c r="BH213" s="40"/>
      <c r="BI213" s="40"/>
      <c r="BJ213" s="40"/>
      <c r="BK213" s="40"/>
      <c r="BL213" s="46"/>
      <c r="BM213" s="133" t="s">
        <v>417</v>
      </c>
    </row>
    <row r="214" spans="1:65" s="142" customFormat="1" ht="13.15" customHeight="1" x14ac:dyDescent="0.25">
      <c r="A214" s="156" t="s">
        <v>530</v>
      </c>
      <c r="B214" s="27" t="s">
        <v>442</v>
      </c>
      <c r="C214" s="27"/>
      <c r="D214" s="38" t="s">
        <v>719</v>
      </c>
      <c r="E214" s="40"/>
      <c r="F214" s="38"/>
      <c r="G214" s="42" t="s">
        <v>532</v>
      </c>
      <c r="H214" s="42"/>
      <c r="I214" s="42" t="s">
        <v>533</v>
      </c>
      <c r="J214" s="42" t="s">
        <v>533</v>
      </c>
      <c r="K214" s="122" t="s">
        <v>25</v>
      </c>
      <c r="L214" s="40"/>
      <c r="M214" s="40"/>
      <c r="N214" s="157">
        <v>50</v>
      </c>
      <c r="O214" s="25">
        <v>230000000</v>
      </c>
      <c r="P214" s="25" t="s">
        <v>233</v>
      </c>
      <c r="Q214" s="75" t="s">
        <v>662</v>
      </c>
      <c r="R214" s="25" t="s">
        <v>234</v>
      </c>
      <c r="S214" s="25">
        <v>230000000</v>
      </c>
      <c r="T214" s="42" t="s">
        <v>140</v>
      </c>
      <c r="U214" s="40"/>
      <c r="V214" s="27" t="s">
        <v>285</v>
      </c>
      <c r="W214" s="40"/>
      <c r="X214" s="40"/>
      <c r="Y214" s="61">
        <v>0</v>
      </c>
      <c r="Z214" s="157">
        <v>90</v>
      </c>
      <c r="AA214" s="84">
        <v>10</v>
      </c>
      <c r="AB214" s="40"/>
      <c r="AC214" s="27" t="s">
        <v>236</v>
      </c>
      <c r="AD214" s="114"/>
      <c r="AE214" s="192"/>
      <c r="AF214" s="192">
        <v>123840814</v>
      </c>
      <c r="AG214" s="156">
        <f t="shared" si="195"/>
        <v>138701711.68000001</v>
      </c>
      <c r="AH214" s="114"/>
      <c r="AI214" s="192"/>
      <c r="AJ214" s="192">
        <v>142598889</v>
      </c>
      <c r="AK214" s="193">
        <f t="shared" si="196"/>
        <v>159710755.68000001</v>
      </c>
      <c r="AL214" s="40"/>
      <c r="AM214" s="192"/>
      <c r="AN214" s="193">
        <v>160388055</v>
      </c>
      <c r="AO214" s="193">
        <f t="shared" si="199"/>
        <v>19246566.599999998</v>
      </c>
      <c r="AP214" s="40"/>
      <c r="AQ214" s="40"/>
      <c r="AR214" s="193">
        <v>177655136</v>
      </c>
      <c r="AS214" s="193">
        <f t="shared" si="200"/>
        <v>198973752.32000002</v>
      </c>
      <c r="AT214" s="40"/>
      <c r="AU214" s="40"/>
      <c r="AV214" s="193">
        <v>188325146</v>
      </c>
      <c r="AW214" s="193">
        <f t="shared" si="201"/>
        <v>210924163.52000001</v>
      </c>
      <c r="AX214" s="58"/>
      <c r="AY214" s="194">
        <v>0</v>
      </c>
      <c r="AZ214" s="195">
        <f t="shared" si="198"/>
        <v>0</v>
      </c>
      <c r="BA214" s="153">
        <v>120240021112</v>
      </c>
      <c r="BB214" s="55" t="s">
        <v>545</v>
      </c>
      <c r="BC214" s="51" t="s">
        <v>720</v>
      </c>
      <c r="BD214" s="40"/>
      <c r="BE214" s="40"/>
      <c r="BF214" s="40"/>
      <c r="BG214" s="40"/>
      <c r="BH214" s="40"/>
      <c r="BI214" s="40"/>
      <c r="BJ214" s="40"/>
      <c r="BK214" s="40"/>
      <c r="BL214" s="46"/>
      <c r="BM214" s="50" t="s">
        <v>194</v>
      </c>
    </row>
    <row r="215" spans="1:65" s="142" customFormat="1" ht="13.15" customHeight="1" x14ac:dyDescent="0.25">
      <c r="A215" s="156" t="s">
        <v>530</v>
      </c>
      <c r="B215" s="27" t="s">
        <v>442</v>
      </c>
      <c r="C215" s="27"/>
      <c r="D215" s="38" t="s">
        <v>778</v>
      </c>
      <c r="E215" s="40"/>
      <c r="F215" s="38"/>
      <c r="G215" s="42" t="s">
        <v>532</v>
      </c>
      <c r="H215" s="42"/>
      <c r="I215" s="42" t="s">
        <v>533</v>
      </c>
      <c r="J215" s="42" t="s">
        <v>533</v>
      </c>
      <c r="K215" s="122" t="s">
        <v>25</v>
      </c>
      <c r="L215" s="40"/>
      <c r="M215" s="40"/>
      <c r="N215" s="157">
        <v>50</v>
      </c>
      <c r="O215" s="25">
        <v>230000000</v>
      </c>
      <c r="P215" s="25" t="s">
        <v>233</v>
      </c>
      <c r="Q215" s="75" t="s">
        <v>765</v>
      </c>
      <c r="R215" s="25" t="s">
        <v>234</v>
      </c>
      <c r="S215" s="25">
        <v>230000000</v>
      </c>
      <c r="T215" s="42" t="s">
        <v>140</v>
      </c>
      <c r="U215" s="40"/>
      <c r="V215" s="27" t="s">
        <v>285</v>
      </c>
      <c r="W215" s="40"/>
      <c r="X215" s="40"/>
      <c r="Y215" s="61">
        <v>0</v>
      </c>
      <c r="Z215" s="157">
        <v>90</v>
      </c>
      <c r="AA215" s="84">
        <v>10</v>
      </c>
      <c r="AB215" s="40"/>
      <c r="AC215" s="27" t="s">
        <v>236</v>
      </c>
      <c r="AD215" s="114"/>
      <c r="AE215" s="192"/>
      <c r="AF215" s="192">
        <v>123840814</v>
      </c>
      <c r="AG215" s="156">
        <v>138701711.68000001</v>
      </c>
      <c r="AH215" s="114"/>
      <c r="AI215" s="192"/>
      <c r="AJ215" s="192">
        <v>142598889</v>
      </c>
      <c r="AK215" s="193">
        <v>159710755.68000001</v>
      </c>
      <c r="AL215" s="40"/>
      <c r="AM215" s="192"/>
      <c r="AN215" s="193">
        <v>160388055</v>
      </c>
      <c r="AO215" s="193">
        <v>19246566.599999998</v>
      </c>
      <c r="AP215" s="40"/>
      <c r="AQ215" s="40"/>
      <c r="AR215" s="193">
        <v>177655136</v>
      </c>
      <c r="AS215" s="193">
        <v>198973752.32000002</v>
      </c>
      <c r="AT215" s="40"/>
      <c r="AU215" s="40"/>
      <c r="AV215" s="193">
        <v>188325146</v>
      </c>
      <c r="AW215" s="193">
        <v>210924163.52000001</v>
      </c>
      <c r="AX215" s="58"/>
      <c r="AY215" s="194">
        <v>0</v>
      </c>
      <c r="AZ215" s="195">
        <v>0</v>
      </c>
      <c r="BA215" s="153">
        <v>120240021112</v>
      </c>
      <c r="BB215" s="55" t="s">
        <v>545</v>
      </c>
      <c r="BC215" s="51" t="s">
        <v>720</v>
      </c>
      <c r="BD215" s="40"/>
      <c r="BE215" s="40"/>
      <c r="BF215" s="40"/>
      <c r="BG215" s="40"/>
      <c r="BH215" s="40"/>
      <c r="BI215" s="40"/>
      <c r="BJ215" s="40"/>
      <c r="BK215" s="40"/>
      <c r="BL215" s="46"/>
      <c r="BM215" s="50" t="s">
        <v>191</v>
      </c>
    </row>
    <row r="216" spans="1:65" ht="13.15" customHeight="1" x14ac:dyDescent="0.25">
      <c r="A216" s="172" t="s">
        <v>530</v>
      </c>
      <c r="B216" s="162" t="s">
        <v>442</v>
      </c>
      <c r="C216" s="162"/>
      <c r="D216" s="163" t="s">
        <v>799</v>
      </c>
      <c r="E216" s="23"/>
      <c r="F216" s="163"/>
      <c r="G216" s="173" t="s">
        <v>532</v>
      </c>
      <c r="H216" s="173"/>
      <c r="I216" s="173" t="s">
        <v>533</v>
      </c>
      <c r="J216" s="173" t="s">
        <v>533</v>
      </c>
      <c r="K216" s="165" t="s">
        <v>25</v>
      </c>
      <c r="L216" s="23"/>
      <c r="M216" s="23"/>
      <c r="N216" s="174">
        <v>50</v>
      </c>
      <c r="O216" s="166">
        <v>230000000</v>
      </c>
      <c r="P216" s="166" t="s">
        <v>233</v>
      </c>
      <c r="Q216" s="24" t="s">
        <v>765</v>
      </c>
      <c r="R216" s="166" t="s">
        <v>234</v>
      </c>
      <c r="S216" s="166">
        <v>230000000</v>
      </c>
      <c r="T216" s="173" t="s">
        <v>140</v>
      </c>
      <c r="U216" s="23"/>
      <c r="V216" s="162" t="s">
        <v>285</v>
      </c>
      <c r="W216" s="23"/>
      <c r="X216" s="23"/>
      <c r="Y216" s="176">
        <v>0</v>
      </c>
      <c r="Z216" s="174">
        <v>90</v>
      </c>
      <c r="AA216" s="175">
        <v>10</v>
      </c>
      <c r="AB216" s="23"/>
      <c r="AC216" s="162" t="s">
        <v>236</v>
      </c>
      <c r="AD216" s="177"/>
      <c r="AE216" s="178"/>
      <c r="AF216" s="377">
        <v>123794652</v>
      </c>
      <c r="AG216" s="320">
        <f t="shared" ref="AG216" si="207">AF216*1.12</f>
        <v>138650010.24000001</v>
      </c>
      <c r="AH216" s="177"/>
      <c r="AI216" s="178"/>
      <c r="AJ216" s="178">
        <v>142598889</v>
      </c>
      <c r="AK216" s="179">
        <v>159710755.68000001</v>
      </c>
      <c r="AL216" s="23"/>
      <c r="AM216" s="178"/>
      <c r="AN216" s="179">
        <v>160388055</v>
      </c>
      <c r="AO216" s="179">
        <v>19246566.599999998</v>
      </c>
      <c r="AP216" s="23"/>
      <c r="AQ216" s="23"/>
      <c r="AR216" s="179">
        <v>177655136</v>
      </c>
      <c r="AS216" s="179">
        <v>198973752.32000002</v>
      </c>
      <c r="AT216" s="23"/>
      <c r="AU216" s="23"/>
      <c r="AV216" s="179">
        <v>188325146</v>
      </c>
      <c r="AW216" s="179">
        <v>210924163.52000001</v>
      </c>
      <c r="AX216" s="180"/>
      <c r="AY216" s="181">
        <f t="shared" ref="AY216" si="208">AF216+AJ216+AN216+AR216+AV216</f>
        <v>792761878</v>
      </c>
      <c r="AZ216" s="182">
        <f t="shared" ref="AZ216" si="209">AY216*1.12</f>
        <v>887893303.36000013</v>
      </c>
      <c r="BA216" s="167">
        <v>120240021112</v>
      </c>
      <c r="BB216" s="183" t="s">
        <v>545</v>
      </c>
      <c r="BC216" s="168" t="s">
        <v>720</v>
      </c>
      <c r="BD216" s="23"/>
      <c r="BE216" s="23"/>
      <c r="BF216" s="23"/>
      <c r="BG216" s="23"/>
      <c r="BH216" s="23"/>
      <c r="BI216" s="23"/>
      <c r="BJ216" s="23"/>
      <c r="BK216" s="23"/>
      <c r="BL216" s="184"/>
      <c r="BM216" s="376" t="s">
        <v>796</v>
      </c>
    </row>
    <row r="217" spans="1:65" s="142" customFormat="1" ht="13.15" customHeight="1" x14ac:dyDescent="0.25">
      <c r="A217" s="156" t="s">
        <v>530</v>
      </c>
      <c r="B217" s="27" t="s">
        <v>442</v>
      </c>
      <c r="C217" s="27"/>
      <c r="D217" s="29" t="s">
        <v>547</v>
      </c>
      <c r="E217" s="40"/>
      <c r="F217" s="37"/>
      <c r="G217" s="42" t="s">
        <v>532</v>
      </c>
      <c r="H217" s="42"/>
      <c r="I217" s="42" t="s">
        <v>533</v>
      </c>
      <c r="J217" s="42" t="s">
        <v>533</v>
      </c>
      <c r="K217" s="152" t="s">
        <v>25</v>
      </c>
      <c r="L217" s="40"/>
      <c r="M217" s="40"/>
      <c r="N217" s="157">
        <v>50</v>
      </c>
      <c r="O217" s="25">
        <v>230000000</v>
      </c>
      <c r="P217" s="25" t="s">
        <v>233</v>
      </c>
      <c r="Q217" s="25" t="s">
        <v>522</v>
      </c>
      <c r="R217" s="25" t="s">
        <v>234</v>
      </c>
      <c r="S217" s="25">
        <v>230000000</v>
      </c>
      <c r="T217" s="84" t="s">
        <v>534</v>
      </c>
      <c r="U217" s="40"/>
      <c r="V217" s="27" t="s">
        <v>285</v>
      </c>
      <c r="W217" s="40"/>
      <c r="X217" s="40"/>
      <c r="Y217" s="61">
        <v>0</v>
      </c>
      <c r="Z217" s="157">
        <v>90</v>
      </c>
      <c r="AA217" s="84">
        <v>10</v>
      </c>
      <c r="AB217" s="40"/>
      <c r="AC217" s="27" t="s">
        <v>236</v>
      </c>
      <c r="AD217" s="114"/>
      <c r="AE217" s="192"/>
      <c r="AF217" s="192">
        <v>179981150</v>
      </c>
      <c r="AG217" s="156">
        <f t="shared" ref="AG217:AG224" si="210">AF217*1.12</f>
        <v>201578888.00000003</v>
      </c>
      <c r="AH217" s="114"/>
      <c r="AI217" s="192"/>
      <c r="AJ217" s="192">
        <v>463427200</v>
      </c>
      <c r="AK217" s="193">
        <f>AJ217*1.12</f>
        <v>519038464.00000006</v>
      </c>
      <c r="AL217" s="40"/>
      <c r="AM217" s="192"/>
      <c r="AN217" s="193">
        <v>543750600</v>
      </c>
      <c r="AO217" s="193">
        <f t="shared" ref="AO217:AO224" si="211">AN217*1.12</f>
        <v>609000672</v>
      </c>
      <c r="AP217" s="40"/>
      <c r="AQ217" s="40"/>
      <c r="AR217" s="193">
        <v>558307350</v>
      </c>
      <c r="AS217" s="193">
        <f t="shared" ref="AS217:AS224" si="212">AR217*1.12</f>
        <v>625304232</v>
      </c>
      <c r="AT217" s="40"/>
      <c r="AU217" s="40"/>
      <c r="AV217" s="193">
        <v>558307350</v>
      </c>
      <c r="AW217" s="193">
        <f t="shared" ref="AW217:AW224" si="213">AV217*1.12</f>
        <v>625304232</v>
      </c>
      <c r="AX217" s="58"/>
      <c r="AY217" s="194">
        <v>0</v>
      </c>
      <c r="AZ217" s="195">
        <f t="shared" si="198"/>
        <v>0</v>
      </c>
      <c r="BA217" s="153">
        <v>120240021112</v>
      </c>
      <c r="BB217" s="55" t="s">
        <v>548</v>
      </c>
      <c r="BC217" s="51" t="s">
        <v>549</v>
      </c>
      <c r="BD217" s="40"/>
      <c r="BE217" s="40"/>
      <c r="BF217" s="40"/>
      <c r="BG217" s="40"/>
      <c r="BH217" s="40"/>
      <c r="BI217" s="40"/>
      <c r="BJ217" s="40"/>
      <c r="BK217" s="40"/>
      <c r="BL217" s="46"/>
      <c r="BM217" s="133" t="s">
        <v>417</v>
      </c>
    </row>
    <row r="218" spans="1:65" s="142" customFormat="1" ht="13.15" customHeight="1" x14ac:dyDescent="0.25">
      <c r="A218" s="156" t="s">
        <v>530</v>
      </c>
      <c r="B218" s="27" t="s">
        <v>442</v>
      </c>
      <c r="C218" s="27"/>
      <c r="D218" s="38" t="s">
        <v>721</v>
      </c>
      <c r="E218" s="40"/>
      <c r="F218" s="38"/>
      <c r="G218" s="42" t="s">
        <v>532</v>
      </c>
      <c r="H218" s="42"/>
      <c r="I218" s="42" t="s">
        <v>533</v>
      </c>
      <c r="J218" s="42" t="s">
        <v>533</v>
      </c>
      <c r="K218" s="122" t="s">
        <v>25</v>
      </c>
      <c r="L218" s="40"/>
      <c r="M218" s="40"/>
      <c r="N218" s="157">
        <v>50</v>
      </c>
      <c r="O218" s="26" t="s">
        <v>242</v>
      </c>
      <c r="P218" s="191" t="s">
        <v>722</v>
      </c>
      <c r="Q218" s="75" t="s">
        <v>662</v>
      </c>
      <c r="R218" s="25" t="s">
        <v>234</v>
      </c>
      <c r="S218" s="25">
        <v>230000000</v>
      </c>
      <c r="T218" s="84" t="s">
        <v>534</v>
      </c>
      <c r="U218" s="40"/>
      <c r="V218" s="27" t="s">
        <v>285</v>
      </c>
      <c r="W218" s="40"/>
      <c r="X218" s="40"/>
      <c r="Y218" s="61">
        <v>0</v>
      </c>
      <c r="Z218" s="157">
        <v>90</v>
      </c>
      <c r="AA218" s="84">
        <v>10</v>
      </c>
      <c r="AB218" s="40"/>
      <c r="AC218" s="27" t="s">
        <v>236</v>
      </c>
      <c r="AD218" s="114"/>
      <c r="AE218" s="192"/>
      <c r="AF218" s="192">
        <v>179981150</v>
      </c>
      <c r="AG218" s="156">
        <f t="shared" si="210"/>
        <v>201578888.00000003</v>
      </c>
      <c r="AH218" s="114"/>
      <c r="AI218" s="192"/>
      <c r="AJ218" s="192">
        <v>463427200</v>
      </c>
      <c r="AK218" s="193">
        <f>AJ218*1.12</f>
        <v>519038464.00000006</v>
      </c>
      <c r="AL218" s="40"/>
      <c r="AM218" s="192"/>
      <c r="AN218" s="193">
        <v>543750600</v>
      </c>
      <c r="AO218" s="193">
        <f t="shared" si="211"/>
        <v>609000672</v>
      </c>
      <c r="AP218" s="40"/>
      <c r="AQ218" s="40"/>
      <c r="AR218" s="193">
        <v>558307350</v>
      </c>
      <c r="AS218" s="193">
        <f t="shared" si="212"/>
        <v>625304232</v>
      </c>
      <c r="AT218" s="40"/>
      <c r="AU218" s="40"/>
      <c r="AV218" s="193">
        <v>558307350</v>
      </c>
      <c r="AW218" s="193">
        <f t="shared" si="213"/>
        <v>625304232</v>
      </c>
      <c r="AX218" s="58"/>
      <c r="AY218" s="194">
        <v>0</v>
      </c>
      <c r="AZ218" s="195">
        <f t="shared" si="198"/>
        <v>0</v>
      </c>
      <c r="BA218" s="40" t="s">
        <v>447</v>
      </c>
      <c r="BB218" s="55" t="s">
        <v>548</v>
      </c>
      <c r="BC218" s="51" t="s">
        <v>723</v>
      </c>
      <c r="BD218" s="40"/>
      <c r="BE218" s="40"/>
      <c r="BF218" s="40"/>
      <c r="BG218" s="40"/>
      <c r="BH218" s="40"/>
      <c r="BI218" s="40"/>
      <c r="BJ218" s="40"/>
      <c r="BK218" s="40"/>
      <c r="BL218" s="46"/>
      <c r="BM218" s="50" t="s">
        <v>752</v>
      </c>
    </row>
    <row r="219" spans="1:65" s="142" customFormat="1" ht="13.15" customHeight="1" x14ac:dyDescent="0.25">
      <c r="A219" s="156" t="s">
        <v>530</v>
      </c>
      <c r="B219" s="27" t="s">
        <v>442</v>
      </c>
      <c r="C219" s="27"/>
      <c r="D219" s="38" t="s">
        <v>779</v>
      </c>
      <c r="E219" s="40"/>
      <c r="F219" s="38"/>
      <c r="G219" s="42" t="s">
        <v>532</v>
      </c>
      <c r="H219" s="42"/>
      <c r="I219" s="42" t="s">
        <v>533</v>
      </c>
      <c r="J219" s="42" t="s">
        <v>533</v>
      </c>
      <c r="K219" s="122" t="s">
        <v>25</v>
      </c>
      <c r="L219" s="40"/>
      <c r="M219" s="40"/>
      <c r="N219" s="157">
        <v>50</v>
      </c>
      <c r="O219" s="26" t="s">
        <v>242</v>
      </c>
      <c r="P219" s="191" t="s">
        <v>722</v>
      </c>
      <c r="Q219" s="75" t="s">
        <v>765</v>
      </c>
      <c r="R219" s="25" t="s">
        <v>234</v>
      </c>
      <c r="S219" s="25">
        <v>230000000</v>
      </c>
      <c r="T219" s="84" t="s">
        <v>534</v>
      </c>
      <c r="U219" s="40"/>
      <c r="V219" s="27" t="s">
        <v>285</v>
      </c>
      <c r="W219" s="40"/>
      <c r="X219" s="40"/>
      <c r="Y219" s="61">
        <v>0</v>
      </c>
      <c r="Z219" s="157">
        <v>90</v>
      </c>
      <c r="AA219" s="84">
        <v>10</v>
      </c>
      <c r="AB219" s="40"/>
      <c r="AC219" s="27" t="s">
        <v>236</v>
      </c>
      <c r="AD219" s="114"/>
      <c r="AE219" s="192"/>
      <c r="AF219" s="192">
        <v>179981150</v>
      </c>
      <c r="AG219" s="156">
        <v>201578888.00000003</v>
      </c>
      <c r="AH219" s="114"/>
      <c r="AI219" s="192"/>
      <c r="AJ219" s="192">
        <v>463427200</v>
      </c>
      <c r="AK219" s="193">
        <v>519038464.00000006</v>
      </c>
      <c r="AL219" s="40"/>
      <c r="AM219" s="192"/>
      <c r="AN219" s="193">
        <v>543750600</v>
      </c>
      <c r="AO219" s="193">
        <v>609000672</v>
      </c>
      <c r="AP219" s="40"/>
      <c r="AQ219" s="40"/>
      <c r="AR219" s="193">
        <v>558307350</v>
      </c>
      <c r="AS219" s="193">
        <v>625304232</v>
      </c>
      <c r="AT219" s="40"/>
      <c r="AU219" s="40"/>
      <c r="AV219" s="193">
        <v>558307350</v>
      </c>
      <c r="AW219" s="193">
        <v>625304232</v>
      </c>
      <c r="AX219" s="58"/>
      <c r="AY219" s="194">
        <v>2303773650</v>
      </c>
      <c r="AZ219" s="195">
        <v>2580226488.0000005</v>
      </c>
      <c r="BA219" s="40" t="s">
        <v>447</v>
      </c>
      <c r="BB219" s="55" t="s">
        <v>548</v>
      </c>
      <c r="BC219" s="51" t="s">
        <v>723</v>
      </c>
      <c r="BD219" s="40"/>
      <c r="BE219" s="40"/>
      <c r="BF219" s="40"/>
      <c r="BG219" s="40"/>
      <c r="BH219" s="40"/>
      <c r="BI219" s="40"/>
      <c r="BJ219" s="40"/>
      <c r="BK219" s="40"/>
      <c r="BL219" s="46"/>
      <c r="BM219" s="50" t="s">
        <v>191</v>
      </c>
    </row>
    <row r="220" spans="1:65" s="142" customFormat="1" ht="13.15" customHeight="1" x14ac:dyDescent="0.25">
      <c r="A220" s="156" t="s">
        <v>530</v>
      </c>
      <c r="B220" s="27" t="s">
        <v>442</v>
      </c>
      <c r="C220" s="27"/>
      <c r="D220" s="29" t="s">
        <v>550</v>
      </c>
      <c r="E220" s="40"/>
      <c r="F220" s="37"/>
      <c r="G220" s="42" t="s">
        <v>532</v>
      </c>
      <c r="H220" s="42"/>
      <c r="I220" s="42" t="s">
        <v>533</v>
      </c>
      <c r="J220" s="42" t="s">
        <v>533</v>
      </c>
      <c r="K220" s="152" t="s">
        <v>25</v>
      </c>
      <c r="L220" s="40"/>
      <c r="M220" s="40"/>
      <c r="N220" s="157">
        <v>50</v>
      </c>
      <c r="O220" s="25">
        <v>230000000</v>
      </c>
      <c r="P220" s="25" t="s">
        <v>233</v>
      </c>
      <c r="Q220" s="25" t="s">
        <v>522</v>
      </c>
      <c r="R220" s="25" t="s">
        <v>234</v>
      </c>
      <c r="S220" s="25">
        <v>230000000</v>
      </c>
      <c r="T220" s="55" t="s">
        <v>538</v>
      </c>
      <c r="U220" s="40"/>
      <c r="V220" s="27" t="s">
        <v>285</v>
      </c>
      <c r="W220" s="40"/>
      <c r="X220" s="40"/>
      <c r="Y220" s="61">
        <v>0</v>
      </c>
      <c r="Z220" s="157">
        <v>90</v>
      </c>
      <c r="AA220" s="84">
        <v>10</v>
      </c>
      <c r="AB220" s="40"/>
      <c r="AC220" s="27" t="s">
        <v>236</v>
      </c>
      <c r="AD220" s="114"/>
      <c r="AE220" s="192"/>
      <c r="AF220" s="192">
        <v>140043400</v>
      </c>
      <c r="AG220" s="156">
        <f t="shared" si="210"/>
        <v>156848608.00000003</v>
      </c>
      <c r="AH220" s="114"/>
      <c r="AI220" s="192"/>
      <c r="AJ220" s="192">
        <v>235744700</v>
      </c>
      <c r="AK220" s="193">
        <f t="shared" ref="AK220:AK221" si="214">AJ220*1.12</f>
        <v>264034064.00000003</v>
      </c>
      <c r="AL220" s="40"/>
      <c r="AM220" s="192"/>
      <c r="AN220" s="193">
        <v>270158350</v>
      </c>
      <c r="AO220" s="193">
        <f t="shared" si="211"/>
        <v>302577352</v>
      </c>
      <c r="AP220" s="40"/>
      <c r="AQ220" s="40"/>
      <c r="AR220" s="193">
        <v>266649800</v>
      </c>
      <c r="AS220" s="193">
        <f t="shared" si="212"/>
        <v>298647776</v>
      </c>
      <c r="AT220" s="40"/>
      <c r="AU220" s="40"/>
      <c r="AV220" s="193">
        <v>266649800</v>
      </c>
      <c r="AW220" s="193">
        <f t="shared" si="213"/>
        <v>298647776</v>
      </c>
      <c r="AX220" s="58"/>
      <c r="AY220" s="194">
        <v>0</v>
      </c>
      <c r="AZ220" s="195">
        <f t="shared" si="198"/>
        <v>0</v>
      </c>
      <c r="BA220" s="153">
        <v>120240021112</v>
      </c>
      <c r="BB220" s="55" t="s">
        <v>551</v>
      </c>
      <c r="BC220" s="51" t="s">
        <v>552</v>
      </c>
      <c r="BD220" s="40"/>
      <c r="BE220" s="40"/>
      <c r="BF220" s="40"/>
      <c r="BG220" s="40"/>
      <c r="BH220" s="40"/>
      <c r="BI220" s="40"/>
      <c r="BJ220" s="40"/>
      <c r="BK220" s="40"/>
      <c r="BL220" s="46"/>
      <c r="BM220" s="133" t="s">
        <v>417</v>
      </c>
    </row>
    <row r="221" spans="1:65" s="142" customFormat="1" ht="13.15" customHeight="1" x14ac:dyDescent="0.25">
      <c r="A221" s="156" t="s">
        <v>530</v>
      </c>
      <c r="B221" s="27" t="s">
        <v>442</v>
      </c>
      <c r="C221" s="27"/>
      <c r="D221" s="38" t="s">
        <v>724</v>
      </c>
      <c r="E221" s="40"/>
      <c r="F221" s="38"/>
      <c r="G221" s="42" t="s">
        <v>532</v>
      </c>
      <c r="H221" s="42"/>
      <c r="I221" s="42" t="s">
        <v>533</v>
      </c>
      <c r="J221" s="42" t="s">
        <v>533</v>
      </c>
      <c r="K221" s="122" t="s">
        <v>25</v>
      </c>
      <c r="L221" s="40"/>
      <c r="M221" s="40"/>
      <c r="N221" s="157">
        <v>50</v>
      </c>
      <c r="O221" s="26" t="s">
        <v>242</v>
      </c>
      <c r="P221" s="191" t="s">
        <v>722</v>
      </c>
      <c r="Q221" s="75" t="s">
        <v>662</v>
      </c>
      <c r="R221" s="25" t="s">
        <v>234</v>
      </c>
      <c r="S221" s="25">
        <v>230000000</v>
      </c>
      <c r="T221" s="55" t="s">
        <v>538</v>
      </c>
      <c r="U221" s="40"/>
      <c r="V221" s="27" t="s">
        <v>285</v>
      </c>
      <c r="W221" s="40"/>
      <c r="X221" s="40"/>
      <c r="Y221" s="61">
        <v>0</v>
      </c>
      <c r="Z221" s="157">
        <v>90</v>
      </c>
      <c r="AA221" s="84">
        <v>10</v>
      </c>
      <c r="AB221" s="40"/>
      <c r="AC221" s="27" t="s">
        <v>236</v>
      </c>
      <c r="AD221" s="114"/>
      <c r="AE221" s="192"/>
      <c r="AF221" s="192">
        <v>140043400</v>
      </c>
      <c r="AG221" s="156">
        <f t="shared" si="210"/>
        <v>156848608.00000003</v>
      </c>
      <c r="AH221" s="114"/>
      <c r="AI221" s="192"/>
      <c r="AJ221" s="192">
        <v>235744700</v>
      </c>
      <c r="AK221" s="193">
        <f t="shared" si="214"/>
        <v>264034064.00000003</v>
      </c>
      <c r="AL221" s="40"/>
      <c r="AM221" s="192"/>
      <c r="AN221" s="193">
        <v>270158350</v>
      </c>
      <c r="AO221" s="193">
        <f t="shared" si="211"/>
        <v>302577352</v>
      </c>
      <c r="AP221" s="40"/>
      <c r="AQ221" s="40"/>
      <c r="AR221" s="193">
        <v>266649800</v>
      </c>
      <c r="AS221" s="193">
        <f t="shared" si="212"/>
        <v>298647776</v>
      </c>
      <c r="AT221" s="40"/>
      <c r="AU221" s="40"/>
      <c r="AV221" s="193">
        <v>266649800</v>
      </c>
      <c r="AW221" s="193">
        <f t="shared" si="213"/>
        <v>298647776</v>
      </c>
      <c r="AX221" s="58"/>
      <c r="AY221" s="194">
        <v>0</v>
      </c>
      <c r="AZ221" s="195">
        <f t="shared" si="198"/>
        <v>0</v>
      </c>
      <c r="BA221" s="40" t="s">
        <v>447</v>
      </c>
      <c r="BB221" s="55" t="s">
        <v>551</v>
      </c>
      <c r="BC221" s="51" t="s">
        <v>725</v>
      </c>
      <c r="BD221" s="40"/>
      <c r="BE221" s="40"/>
      <c r="BF221" s="40"/>
      <c r="BG221" s="40"/>
      <c r="BH221" s="40"/>
      <c r="BI221" s="40"/>
      <c r="BJ221" s="40"/>
      <c r="BK221" s="40"/>
      <c r="BL221" s="46"/>
      <c r="BM221" s="50" t="s">
        <v>752</v>
      </c>
    </row>
    <row r="222" spans="1:65" s="142" customFormat="1" ht="13.15" customHeight="1" x14ac:dyDescent="0.25">
      <c r="A222" s="156" t="s">
        <v>530</v>
      </c>
      <c r="B222" s="27" t="s">
        <v>442</v>
      </c>
      <c r="C222" s="27"/>
      <c r="D222" s="38" t="s">
        <v>780</v>
      </c>
      <c r="E222" s="40"/>
      <c r="F222" s="38"/>
      <c r="G222" s="42" t="s">
        <v>532</v>
      </c>
      <c r="H222" s="42"/>
      <c r="I222" s="42" t="s">
        <v>533</v>
      </c>
      <c r="J222" s="42" t="s">
        <v>533</v>
      </c>
      <c r="K222" s="122" t="s">
        <v>25</v>
      </c>
      <c r="L222" s="40"/>
      <c r="M222" s="40"/>
      <c r="N222" s="157">
        <v>50</v>
      </c>
      <c r="O222" s="26" t="s">
        <v>242</v>
      </c>
      <c r="P222" s="191" t="s">
        <v>722</v>
      </c>
      <c r="Q222" s="75" t="s">
        <v>765</v>
      </c>
      <c r="R222" s="25" t="s">
        <v>234</v>
      </c>
      <c r="S222" s="25">
        <v>230000000</v>
      </c>
      <c r="T222" s="55" t="s">
        <v>538</v>
      </c>
      <c r="U222" s="40"/>
      <c r="V222" s="27" t="s">
        <v>285</v>
      </c>
      <c r="W222" s="40"/>
      <c r="X222" s="40"/>
      <c r="Y222" s="61">
        <v>0</v>
      </c>
      <c r="Z222" s="157">
        <v>90</v>
      </c>
      <c r="AA222" s="84">
        <v>10</v>
      </c>
      <c r="AB222" s="40"/>
      <c r="AC222" s="27" t="s">
        <v>236</v>
      </c>
      <c r="AD222" s="114"/>
      <c r="AE222" s="192"/>
      <c r="AF222" s="192">
        <v>140043400</v>
      </c>
      <c r="AG222" s="156">
        <v>156848608.00000003</v>
      </c>
      <c r="AH222" s="114"/>
      <c r="AI222" s="192"/>
      <c r="AJ222" s="192">
        <v>235744700</v>
      </c>
      <c r="AK222" s="193">
        <v>264034064.00000003</v>
      </c>
      <c r="AL222" s="40"/>
      <c r="AM222" s="192"/>
      <c r="AN222" s="193">
        <v>270158350</v>
      </c>
      <c r="AO222" s="193">
        <v>302577352</v>
      </c>
      <c r="AP222" s="40"/>
      <c r="AQ222" s="40"/>
      <c r="AR222" s="193">
        <v>266649800</v>
      </c>
      <c r="AS222" s="193">
        <v>298647776</v>
      </c>
      <c r="AT222" s="40"/>
      <c r="AU222" s="40"/>
      <c r="AV222" s="193">
        <v>266649800</v>
      </c>
      <c r="AW222" s="193">
        <v>298647776</v>
      </c>
      <c r="AX222" s="58"/>
      <c r="AY222" s="194">
        <v>1179246050</v>
      </c>
      <c r="AZ222" s="195">
        <v>1320755576.0000002</v>
      </c>
      <c r="BA222" s="40" t="s">
        <v>447</v>
      </c>
      <c r="BB222" s="55" t="s">
        <v>551</v>
      </c>
      <c r="BC222" s="51" t="s">
        <v>725</v>
      </c>
      <c r="BD222" s="40"/>
      <c r="BE222" s="40"/>
      <c r="BF222" s="40"/>
      <c r="BG222" s="40"/>
      <c r="BH222" s="40"/>
      <c r="BI222" s="40"/>
      <c r="BJ222" s="40"/>
      <c r="BK222" s="40"/>
      <c r="BL222" s="46"/>
      <c r="BM222" s="50" t="s">
        <v>191</v>
      </c>
    </row>
    <row r="223" spans="1:65" s="142" customFormat="1" ht="13.15" customHeight="1" x14ac:dyDescent="0.25">
      <c r="A223" s="156" t="s">
        <v>530</v>
      </c>
      <c r="B223" s="27" t="s">
        <v>442</v>
      </c>
      <c r="C223" s="27"/>
      <c r="D223" s="29" t="s">
        <v>553</v>
      </c>
      <c r="E223" s="40"/>
      <c r="F223" s="37"/>
      <c r="G223" s="42" t="s">
        <v>532</v>
      </c>
      <c r="H223" s="42"/>
      <c r="I223" s="42" t="s">
        <v>533</v>
      </c>
      <c r="J223" s="42" t="s">
        <v>533</v>
      </c>
      <c r="K223" s="152" t="s">
        <v>25</v>
      </c>
      <c r="L223" s="40"/>
      <c r="M223" s="40"/>
      <c r="N223" s="157">
        <v>50</v>
      </c>
      <c r="O223" s="25">
        <v>230000000</v>
      </c>
      <c r="P223" s="25" t="s">
        <v>233</v>
      </c>
      <c r="Q223" s="25" t="s">
        <v>522</v>
      </c>
      <c r="R223" s="25" t="s">
        <v>234</v>
      </c>
      <c r="S223" s="25">
        <v>230000000</v>
      </c>
      <c r="T223" s="42" t="s">
        <v>534</v>
      </c>
      <c r="U223" s="40"/>
      <c r="V223" s="27" t="s">
        <v>285</v>
      </c>
      <c r="W223" s="40"/>
      <c r="X223" s="40"/>
      <c r="Y223" s="61">
        <v>0</v>
      </c>
      <c r="Z223" s="157">
        <v>90</v>
      </c>
      <c r="AA223" s="84">
        <v>10</v>
      </c>
      <c r="AB223" s="40"/>
      <c r="AC223" s="27" t="s">
        <v>236</v>
      </c>
      <c r="AD223" s="114"/>
      <c r="AE223" s="192"/>
      <c r="AF223" s="192">
        <v>56247190</v>
      </c>
      <c r="AG223" s="156">
        <f t="shared" si="210"/>
        <v>62996852.800000004</v>
      </c>
      <c r="AH223" s="114"/>
      <c r="AI223" s="192"/>
      <c r="AJ223" s="192">
        <v>51690558</v>
      </c>
      <c r="AK223" s="193">
        <f>AJ223*1.12</f>
        <v>57893424.960000008</v>
      </c>
      <c r="AL223" s="40"/>
      <c r="AM223" s="192"/>
      <c r="AN223" s="193">
        <v>42471429</v>
      </c>
      <c r="AO223" s="193">
        <f t="shared" si="211"/>
        <v>47568000.480000004</v>
      </c>
      <c r="AP223" s="40"/>
      <c r="AQ223" s="40"/>
      <c r="AR223" s="193">
        <v>42471429</v>
      </c>
      <c r="AS223" s="193">
        <f t="shared" si="212"/>
        <v>47568000.480000004</v>
      </c>
      <c r="AT223" s="40"/>
      <c r="AU223" s="40"/>
      <c r="AV223" s="193">
        <v>42471429</v>
      </c>
      <c r="AW223" s="193">
        <f t="shared" si="213"/>
        <v>47568000.480000004</v>
      </c>
      <c r="AX223" s="58"/>
      <c r="AY223" s="194">
        <v>0</v>
      </c>
      <c r="AZ223" s="195">
        <f t="shared" si="198"/>
        <v>0</v>
      </c>
      <c r="BA223" s="153">
        <v>120240021112</v>
      </c>
      <c r="BB223" s="55" t="s">
        <v>554</v>
      </c>
      <c r="BC223" s="51" t="s">
        <v>555</v>
      </c>
      <c r="BD223" s="40"/>
      <c r="BE223" s="40"/>
      <c r="BF223" s="40"/>
      <c r="BG223" s="40"/>
      <c r="BH223" s="40"/>
      <c r="BI223" s="40"/>
      <c r="BJ223" s="40"/>
      <c r="BK223" s="40"/>
      <c r="BL223" s="46"/>
      <c r="BM223" s="133" t="s">
        <v>417</v>
      </c>
    </row>
    <row r="224" spans="1:65" s="142" customFormat="1" ht="13.15" customHeight="1" x14ac:dyDescent="0.25">
      <c r="A224" s="156" t="s">
        <v>530</v>
      </c>
      <c r="B224" s="27" t="s">
        <v>442</v>
      </c>
      <c r="C224" s="27"/>
      <c r="D224" s="38" t="s">
        <v>726</v>
      </c>
      <c r="E224" s="40"/>
      <c r="F224" s="38"/>
      <c r="G224" s="42" t="s">
        <v>532</v>
      </c>
      <c r="H224" s="42"/>
      <c r="I224" s="42" t="s">
        <v>533</v>
      </c>
      <c r="J224" s="42" t="s">
        <v>533</v>
      </c>
      <c r="K224" s="122" t="s">
        <v>25</v>
      </c>
      <c r="L224" s="40"/>
      <c r="M224" s="40"/>
      <c r="N224" s="157">
        <v>50</v>
      </c>
      <c r="O224" s="25">
        <v>230000000</v>
      </c>
      <c r="P224" s="25" t="s">
        <v>233</v>
      </c>
      <c r="Q224" s="75" t="s">
        <v>662</v>
      </c>
      <c r="R224" s="25" t="s">
        <v>234</v>
      </c>
      <c r="S224" s="25">
        <v>230000000</v>
      </c>
      <c r="T224" s="42" t="s">
        <v>534</v>
      </c>
      <c r="U224" s="40"/>
      <c r="V224" s="27" t="s">
        <v>285</v>
      </c>
      <c r="W224" s="40"/>
      <c r="X224" s="40"/>
      <c r="Y224" s="61">
        <v>0</v>
      </c>
      <c r="Z224" s="157">
        <v>90</v>
      </c>
      <c r="AA224" s="84">
        <v>10</v>
      </c>
      <c r="AB224" s="40"/>
      <c r="AC224" s="27" t="s">
        <v>236</v>
      </c>
      <c r="AD224" s="114"/>
      <c r="AE224" s="192"/>
      <c r="AF224" s="192">
        <v>56247190</v>
      </c>
      <c r="AG224" s="156">
        <f t="shared" si="210"/>
        <v>62996852.800000004</v>
      </c>
      <c r="AH224" s="114"/>
      <c r="AI224" s="192"/>
      <c r="AJ224" s="192">
        <v>51690558</v>
      </c>
      <c r="AK224" s="193">
        <f>AJ224*1.12</f>
        <v>57893424.960000008</v>
      </c>
      <c r="AL224" s="40"/>
      <c r="AM224" s="192"/>
      <c r="AN224" s="193">
        <v>42471429</v>
      </c>
      <c r="AO224" s="193">
        <f t="shared" si="211"/>
        <v>47568000.480000004</v>
      </c>
      <c r="AP224" s="40"/>
      <c r="AQ224" s="40"/>
      <c r="AR224" s="193">
        <v>42471429</v>
      </c>
      <c r="AS224" s="193">
        <f t="shared" si="212"/>
        <v>47568000.480000004</v>
      </c>
      <c r="AT224" s="40"/>
      <c r="AU224" s="40"/>
      <c r="AV224" s="193">
        <v>42471429</v>
      </c>
      <c r="AW224" s="193">
        <f t="shared" si="213"/>
        <v>47568000.480000004</v>
      </c>
      <c r="AX224" s="58"/>
      <c r="AY224" s="194">
        <f t="shared" ref="AY224:AY230" si="215">AF224+AJ224+AN224+AR224+AV224</f>
        <v>235352035</v>
      </c>
      <c r="AZ224" s="195">
        <f t="shared" si="198"/>
        <v>263594279.20000002</v>
      </c>
      <c r="BA224" s="153">
        <v>120240021112</v>
      </c>
      <c r="BB224" s="55" t="s">
        <v>554</v>
      </c>
      <c r="BC224" s="51" t="s">
        <v>727</v>
      </c>
      <c r="BD224" s="40"/>
      <c r="BE224" s="40"/>
      <c r="BF224" s="40"/>
      <c r="BG224" s="40"/>
      <c r="BH224" s="40"/>
      <c r="BI224" s="40"/>
      <c r="BJ224" s="40"/>
      <c r="BK224" s="40"/>
      <c r="BL224" s="46"/>
      <c r="BM224" s="50" t="s">
        <v>194</v>
      </c>
    </row>
    <row r="225" spans="1:65" s="142" customFormat="1" ht="13.15" customHeight="1" x14ac:dyDescent="0.25">
      <c r="A225" s="156" t="s">
        <v>530</v>
      </c>
      <c r="B225" s="27" t="s">
        <v>442</v>
      </c>
      <c r="C225" s="27"/>
      <c r="D225" s="29" t="s">
        <v>556</v>
      </c>
      <c r="E225" s="40"/>
      <c r="F225" s="37"/>
      <c r="G225" s="42" t="s">
        <v>532</v>
      </c>
      <c r="H225" s="42"/>
      <c r="I225" s="42" t="s">
        <v>533</v>
      </c>
      <c r="J225" s="42" t="s">
        <v>533</v>
      </c>
      <c r="K225" s="152" t="s">
        <v>25</v>
      </c>
      <c r="L225" s="40"/>
      <c r="M225" s="40"/>
      <c r="N225" s="157">
        <v>50</v>
      </c>
      <c r="O225" s="25">
        <v>230000000</v>
      </c>
      <c r="P225" s="25" t="s">
        <v>233</v>
      </c>
      <c r="Q225" s="25" t="s">
        <v>522</v>
      </c>
      <c r="R225" s="25" t="s">
        <v>234</v>
      </c>
      <c r="S225" s="25">
        <v>230000000</v>
      </c>
      <c r="T225" s="42" t="s">
        <v>538</v>
      </c>
      <c r="U225" s="40"/>
      <c r="V225" s="27" t="s">
        <v>285</v>
      </c>
      <c r="W225" s="40"/>
      <c r="X225" s="40"/>
      <c r="Y225" s="61">
        <v>0</v>
      </c>
      <c r="Z225" s="157">
        <v>90</v>
      </c>
      <c r="AA225" s="84">
        <v>10</v>
      </c>
      <c r="AB225" s="40"/>
      <c r="AC225" s="27" t="s">
        <v>236</v>
      </c>
      <c r="AD225" s="114"/>
      <c r="AE225" s="192"/>
      <c r="AF225" s="192">
        <v>49279821</v>
      </c>
      <c r="AG225" s="156">
        <f t="shared" ref="AG225:AG255" si="216">AF225*1.12</f>
        <v>55193399.520000003</v>
      </c>
      <c r="AH225" s="114"/>
      <c r="AI225" s="192"/>
      <c r="AJ225" s="192">
        <v>45287621</v>
      </c>
      <c r="AK225" s="193">
        <f t="shared" ref="AK225:AK241" si="217">AJ225*1.12</f>
        <v>50722135.520000003</v>
      </c>
      <c r="AL225" s="40"/>
      <c r="AM225" s="192"/>
      <c r="AN225" s="193">
        <v>37210470</v>
      </c>
      <c r="AO225" s="193">
        <f t="shared" ref="AO225:AO241" si="218">AN225*1.12</f>
        <v>41675726.400000006</v>
      </c>
      <c r="AP225" s="40"/>
      <c r="AQ225" s="40"/>
      <c r="AR225" s="193">
        <v>37210470</v>
      </c>
      <c r="AS225" s="193">
        <f t="shared" ref="AS225:AS241" si="219">AR225*1.12</f>
        <v>41675726.400000006</v>
      </c>
      <c r="AT225" s="40"/>
      <c r="AU225" s="40"/>
      <c r="AV225" s="193">
        <v>37210470</v>
      </c>
      <c r="AW225" s="193">
        <f t="shared" ref="AW225:AW241" si="220">AV225*1.12</f>
        <v>41675726.400000006</v>
      </c>
      <c r="AX225" s="58"/>
      <c r="AY225" s="194">
        <v>0</v>
      </c>
      <c r="AZ225" s="195">
        <f t="shared" si="198"/>
        <v>0</v>
      </c>
      <c r="BA225" s="153">
        <v>120240021112</v>
      </c>
      <c r="BB225" s="55" t="s">
        <v>557</v>
      </c>
      <c r="BC225" s="51" t="s">
        <v>558</v>
      </c>
      <c r="BD225" s="40"/>
      <c r="BE225" s="40"/>
      <c r="BF225" s="40"/>
      <c r="BG225" s="40"/>
      <c r="BH225" s="40"/>
      <c r="BI225" s="40"/>
      <c r="BJ225" s="40"/>
      <c r="BK225" s="40"/>
      <c r="BL225" s="46"/>
      <c r="BM225" s="133" t="s">
        <v>417</v>
      </c>
    </row>
    <row r="226" spans="1:65" s="142" customFormat="1" ht="13.15" customHeight="1" x14ac:dyDescent="0.25">
      <c r="A226" s="156" t="s">
        <v>530</v>
      </c>
      <c r="B226" s="27" t="s">
        <v>442</v>
      </c>
      <c r="C226" s="27"/>
      <c r="D226" s="38" t="s">
        <v>728</v>
      </c>
      <c r="E226" s="40"/>
      <c r="F226" s="38"/>
      <c r="G226" s="42" t="s">
        <v>532</v>
      </c>
      <c r="H226" s="42"/>
      <c r="I226" s="42" t="s">
        <v>533</v>
      </c>
      <c r="J226" s="42" t="s">
        <v>533</v>
      </c>
      <c r="K226" s="122" t="s">
        <v>25</v>
      </c>
      <c r="L226" s="40"/>
      <c r="M226" s="40"/>
      <c r="N226" s="157">
        <v>50</v>
      </c>
      <c r="O226" s="25">
        <v>230000000</v>
      </c>
      <c r="P226" s="25" t="s">
        <v>233</v>
      </c>
      <c r="Q226" s="75" t="s">
        <v>662</v>
      </c>
      <c r="R226" s="25" t="s">
        <v>234</v>
      </c>
      <c r="S226" s="25">
        <v>230000000</v>
      </c>
      <c r="T226" s="42" t="s">
        <v>538</v>
      </c>
      <c r="U226" s="40"/>
      <c r="V226" s="27" t="s">
        <v>285</v>
      </c>
      <c r="W226" s="40"/>
      <c r="X226" s="40"/>
      <c r="Y226" s="61">
        <v>0</v>
      </c>
      <c r="Z226" s="157">
        <v>90</v>
      </c>
      <c r="AA226" s="84">
        <v>10</v>
      </c>
      <c r="AB226" s="40"/>
      <c r="AC226" s="27" t="s">
        <v>236</v>
      </c>
      <c r="AD226" s="114"/>
      <c r="AE226" s="192"/>
      <c r="AF226" s="192">
        <v>49279821</v>
      </c>
      <c r="AG226" s="156">
        <f t="shared" si="216"/>
        <v>55193399.520000003</v>
      </c>
      <c r="AH226" s="114"/>
      <c r="AI226" s="192"/>
      <c r="AJ226" s="192">
        <v>45287621</v>
      </c>
      <c r="AK226" s="193">
        <f t="shared" si="217"/>
        <v>50722135.520000003</v>
      </c>
      <c r="AL226" s="40"/>
      <c r="AM226" s="192"/>
      <c r="AN226" s="193">
        <v>37210470</v>
      </c>
      <c r="AO226" s="193">
        <f t="shared" si="218"/>
        <v>41675726.400000006</v>
      </c>
      <c r="AP226" s="40"/>
      <c r="AQ226" s="40"/>
      <c r="AR226" s="193">
        <v>37210470</v>
      </c>
      <c r="AS226" s="193">
        <f t="shared" si="219"/>
        <v>41675726.400000006</v>
      </c>
      <c r="AT226" s="40"/>
      <c r="AU226" s="40"/>
      <c r="AV226" s="193">
        <v>37210470</v>
      </c>
      <c r="AW226" s="193">
        <f t="shared" si="220"/>
        <v>41675726.400000006</v>
      </c>
      <c r="AX226" s="58"/>
      <c r="AY226" s="194">
        <f t="shared" si="215"/>
        <v>206198852</v>
      </c>
      <c r="AZ226" s="195">
        <f t="shared" si="198"/>
        <v>230942714.24000001</v>
      </c>
      <c r="BA226" s="153">
        <v>120240021112</v>
      </c>
      <c r="BB226" s="55" t="s">
        <v>557</v>
      </c>
      <c r="BC226" s="51" t="s">
        <v>729</v>
      </c>
      <c r="BD226" s="40"/>
      <c r="BE226" s="40"/>
      <c r="BF226" s="40"/>
      <c r="BG226" s="40"/>
      <c r="BH226" s="40"/>
      <c r="BI226" s="40"/>
      <c r="BJ226" s="40"/>
      <c r="BK226" s="40"/>
      <c r="BL226" s="46"/>
      <c r="BM226" s="50" t="s">
        <v>194</v>
      </c>
    </row>
    <row r="227" spans="1:65" s="142" customFormat="1" ht="13.15" customHeight="1" x14ac:dyDescent="0.25">
      <c r="A227" s="156" t="s">
        <v>530</v>
      </c>
      <c r="B227" s="27" t="s">
        <v>442</v>
      </c>
      <c r="C227" s="27"/>
      <c r="D227" s="29" t="s">
        <v>559</v>
      </c>
      <c r="E227" s="40"/>
      <c r="F227" s="37"/>
      <c r="G227" s="42" t="s">
        <v>532</v>
      </c>
      <c r="H227" s="42"/>
      <c r="I227" s="42" t="s">
        <v>533</v>
      </c>
      <c r="J227" s="42" t="s">
        <v>533</v>
      </c>
      <c r="K227" s="152" t="s">
        <v>25</v>
      </c>
      <c r="L227" s="40"/>
      <c r="M227" s="40"/>
      <c r="N227" s="157">
        <v>50</v>
      </c>
      <c r="O227" s="25">
        <v>230000000</v>
      </c>
      <c r="P227" s="25" t="s">
        <v>233</v>
      </c>
      <c r="Q227" s="25" t="s">
        <v>522</v>
      </c>
      <c r="R227" s="25" t="s">
        <v>234</v>
      </c>
      <c r="S227" s="25">
        <v>230000000</v>
      </c>
      <c r="T227" s="42" t="s">
        <v>280</v>
      </c>
      <c r="U227" s="40"/>
      <c r="V227" s="27" t="s">
        <v>285</v>
      </c>
      <c r="W227" s="40"/>
      <c r="X227" s="40"/>
      <c r="Y227" s="61">
        <v>0</v>
      </c>
      <c r="Z227" s="157">
        <v>90</v>
      </c>
      <c r="AA227" s="84">
        <v>10</v>
      </c>
      <c r="AB227" s="40"/>
      <c r="AC227" s="27" t="s">
        <v>236</v>
      </c>
      <c r="AD227" s="114"/>
      <c r="AE227" s="192"/>
      <c r="AF227" s="192">
        <v>37804949</v>
      </c>
      <c r="AG227" s="156">
        <f t="shared" si="216"/>
        <v>42341542.880000003</v>
      </c>
      <c r="AH227" s="114"/>
      <c r="AI227" s="192"/>
      <c r="AJ227" s="192">
        <v>34742338</v>
      </c>
      <c r="AK227" s="193">
        <f t="shared" si="217"/>
        <v>38911418.560000002</v>
      </c>
      <c r="AL227" s="40"/>
      <c r="AM227" s="192"/>
      <c r="AN227" s="193">
        <v>28545963</v>
      </c>
      <c r="AO227" s="193">
        <f t="shared" si="218"/>
        <v>31971478.560000002</v>
      </c>
      <c r="AP227" s="40"/>
      <c r="AQ227" s="40"/>
      <c r="AR227" s="193">
        <v>28545963</v>
      </c>
      <c r="AS227" s="193">
        <f t="shared" si="219"/>
        <v>31971478.560000002</v>
      </c>
      <c r="AT227" s="40"/>
      <c r="AU227" s="40"/>
      <c r="AV227" s="193">
        <v>28545963</v>
      </c>
      <c r="AW227" s="193">
        <f t="shared" si="220"/>
        <v>31971478.560000002</v>
      </c>
      <c r="AX227" s="58"/>
      <c r="AY227" s="194">
        <v>0</v>
      </c>
      <c r="AZ227" s="195">
        <f t="shared" si="198"/>
        <v>0</v>
      </c>
      <c r="BA227" s="153">
        <v>120240021112</v>
      </c>
      <c r="BB227" s="55" t="s">
        <v>560</v>
      </c>
      <c r="BC227" s="51" t="s">
        <v>561</v>
      </c>
      <c r="BD227" s="40"/>
      <c r="BE227" s="40"/>
      <c r="BF227" s="40"/>
      <c r="BG227" s="40"/>
      <c r="BH227" s="40"/>
      <c r="BI227" s="40"/>
      <c r="BJ227" s="40"/>
      <c r="BK227" s="40"/>
      <c r="BL227" s="46"/>
      <c r="BM227" s="133" t="s">
        <v>417</v>
      </c>
    </row>
    <row r="228" spans="1:65" s="142" customFormat="1" ht="13.15" customHeight="1" x14ac:dyDescent="0.25">
      <c r="A228" s="156" t="s">
        <v>530</v>
      </c>
      <c r="B228" s="27" t="s">
        <v>442</v>
      </c>
      <c r="C228" s="27"/>
      <c r="D228" s="38" t="s">
        <v>730</v>
      </c>
      <c r="E228" s="40"/>
      <c r="F228" s="38"/>
      <c r="G228" s="42" t="s">
        <v>532</v>
      </c>
      <c r="H228" s="42"/>
      <c r="I228" s="42" t="s">
        <v>533</v>
      </c>
      <c r="J228" s="42" t="s">
        <v>533</v>
      </c>
      <c r="K228" s="122" t="s">
        <v>25</v>
      </c>
      <c r="L228" s="40"/>
      <c r="M228" s="40"/>
      <c r="N228" s="157">
        <v>50</v>
      </c>
      <c r="O228" s="25">
        <v>230000000</v>
      </c>
      <c r="P228" s="25" t="s">
        <v>233</v>
      </c>
      <c r="Q228" s="75" t="s">
        <v>662</v>
      </c>
      <c r="R228" s="25" t="s">
        <v>234</v>
      </c>
      <c r="S228" s="25">
        <v>230000000</v>
      </c>
      <c r="T228" s="42" t="s">
        <v>280</v>
      </c>
      <c r="U228" s="40"/>
      <c r="V228" s="27" t="s">
        <v>285</v>
      </c>
      <c r="W228" s="40"/>
      <c r="X228" s="40"/>
      <c r="Y228" s="61">
        <v>0</v>
      </c>
      <c r="Z228" s="157">
        <v>90</v>
      </c>
      <c r="AA228" s="84">
        <v>10</v>
      </c>
      <c r="AB228" s="40"/>
      <c r="AC228" s="27" t="s">
        <v>236</v>
      </c>
      <c r="AD228" s="114"/>
      <c r="AE228" s="192"/>
      <c r="AF228" s="192">
        <v>37804949</v>
      </c>
      <c r="AG228" s="156">
        <f t="shared" si="216"/>
        <v>42341542.880000003</v>
      </c>
      <c r="AH228" s="114"/>
      <c r="AI228" s="192"/>
      <c r="AJ228" s="192">
        <v>34742338</v>
      </c>
      <c r="AK228" s="193">
        <f t="shared" si="217"/>
        <v>38911418.560000002</v>
      </c>
      <c r="AL228" s="40"/>
      <c r="AM228" s="192"/>
      <c r="AN228" s="193">
        <v>28545963</v>
      </c>
      <c r="AO228" s="193">
        <f t="shared" si="218"/>
        <v>31971478.560000002</v>
      </c>
      <c r="AP228" s="40"/>
      <c r="AQ228" s="40"/>
      <c r="AR228" s="193">
        <v>28545963</v>
      </c>
      <c r="AS228" s="193">
        <f t="shared" si="219"/>
        <v>31971478.560000002</v>
      </c>
      <c r="AT228" s="40"/>
      <c r="AU228" s="40"/>
      <c r="AV228" s="193">
        <v>28545963</v>
      </c>
      <c r="AW228" s="193">
        <f t="shared" si="220"/>
        <v>31971478.560000002</v>
      </c>
      <c r="AX228" s="58"/>
      <c r="AY228" s="194">
        <f t="shared" si="215"/>
        <v>158185176</v>
      </c>
      <c r="AZ228" s="195">
        <f>AY228*1.12</f>
        <v>177167397.12</v>
      </c>
      <c r="BA228" s="153">
        <v>120240021112</v>
      </c>
      <c r="BB228" s="55" t="s">
        <v>560</v>
      </c>
      <c r="BC228" s="51" t="s">
        <v>731</v>
      </c>
      <c r="BD228" s="40"/>
      <c r="BE228" s="40"/>
      <c r="BF228" s="40"/>
      <c r="BG228" s="40"/>
      <c r="BH228" s="40"/>
      <c r="BI228" s="40"/>
      <c r="BJ228" s="40"/>
      <c r="BK228" s="40"/>
      <c r="BL228" s="46"/>
      <c r="BM228" s="50" t="s">
        <v>194</v>
      </c>
    </row>
    <row r="229" spans="1:65" s="143" customFormat="1" ht="13.15" customHeight="1" x14ac:dyDescent="0.25">
      <c r="A229" s="156" t="s">
        <v>530</v>
      </c>
      <c r="B229" s="27" t="s">
        <v>442</v>
      </c>
      <c r="C229" s="27"/>
      <c r="D229" s="29" t="s">
        <v>562</v>
      </c>
      <c r="E229" s="84"/>
      <c r="F229" s="59"/>
      <c r="G229" s="42" t="s">
        <v>532</v>
      </c>
      <c r="H229" s="42"/>
      <c r="I229" s="42" t="s">
        <v>533</v>
      </c>
      <c r="J229" s="42" t="s">
        <v>533</v>
      </c>
      <c r="K229" s="158" t="s">
        <v>25</v>
      </c>
      <c r="L229" s="55"/>
      <c r="M229" s="40"/>
      <c r="N229" s="84">
        <v>50</v>
      </c>
      <c r="O229" s="28">
        <v>230000000</v>
      </c>
      <c r="P229" s="40" t="s">
        <v>233</v>
      </c>
      <c r="Q229" s="25" t="s">
        <v>522</v>
      </c>
      <c r="R229" s="40" t="s">
        <v>234</v>
      </c>
      <c r="S229" s="40">
        <v>230000000</v>
      </c>
      <c r="T229" s="42" t="s">
        <v>140</v>
      </c>
      <c r="U229" s="84"/>
      <c r="V229" s="27" t="s">
        <v>285</v>
      </c>
      <c r="W229" s="84"/>
      <c r="X229" s="84"/>
      <c r="Y229" s="61">
        <v>0</v>
      </c>
      <c r="Z229" s="157">
        <v>90</v>
      </c>
      <c r="AA229" s="84">
        <v>10</v>
      </c>
      <c r="AB229" s="84"/>
      <c r="AC229" s="27" t="s">
        <v>236</v>
      </c>
      <c r="AD229" s="84"/>
      <c r="AE229" s="84"/>
      <c r="AF229" s="192">
        <v>39265860</v>
      </c>
      <c r="AG229" s="156">
        <f t="shared" si="216"/>
        <v>43977763.200000003</v>
      </c>
      <c r="AH229" s="114"/>
      <c r="AI229" s="193"/>
      <c r="AJ229" s="193">
        <v>36084899</v>
      </c>
      <c r="AK229" s="193">
        <f t="shared" si="217"/>
        <v>40415086.880000003</v>
      </c>
      <c r="AL229" s="84"/>
      <c r="AM229" s="193"/>
      <c r="AN229" s="193">
        <v>29649075</v>
      </c>
      <c r="AO229" s="193">
        <f t="shared" si="218"/>
        <v>33206964.000000004</v>
      </c>
      <c r="AP229" s="84"/>
      <c r="AQ229" s="84"/>
      <c r="AR229" s="193">
        <v>29649075</v>
      </c>
      <c r="AS229" s="193">
        <f t="shared" si="219"/>
        <v>33206964.000000004</v>
      </c>
      <c r="AT229" s="84"/>
      <c r="AU229" s="84"/>
      <c r="AV229" s="193">
        <v>29649075</v>
      </c>
      <c r="AW229" s="193">
        <f t="shared" si="220"/>
        <v>33206964.000000004</v>
      </c>
      <c r="AX229" s="58"/>
      <c r="AY229" s="194">
        <v>0</v>
      </c>
      <c r="AZ229" s="195">
        <f t="shared" si="198"/>
        <v>0</v>
      </c>
      <c r="BA229" s="157">
        <v>120240021112</v>
      </c>
      <c r="BB229" s="42" t="s">
        <v>563</v>
      </c>
      <c r="BC229" s="42" t="s">
        <v>564</v>
      </c>
      <c r="BD229" s="84"/>
      <c r="BE229" s="84"/>
      <c r="BF229" s="84"/>
      <c r="BG229" s="84"/>
      <c r="BH229" s="84"/>
      <c r="BI229" s="84"/>
      <c r="BJ229" s="84"/>
      <c r="BK229" s="84"/>
      <c r="BL229" s="84"/>
      <c r="BM229" s="133" t="s">
        <v>417</v>
      </c>
    </row>
    <row r="230" spans="1:65" s="143" customFormat="1" ht="13.15" customHeight="1" x14ac:dyDescent="0.25">
      <c r="A230" s="156" t="s">
        <v>530</v>
      </c>
      <c r="B230" s="27" t="s">
        <v>442</v>
      </c>
      <c r="C230" s="27"/>
      <c r="D230" s="38" t="s">
        <v>732</v>
      </c>
      <c r="E230" s="84"/>
      <c r="F230" s="60"/>
      <c r="G230" s="42" t="s">
        <v>532</v>
      </c>
      <c r="H230" s="42"/>
      <c r="I230" s="42" t="s">
        <v>533</v>
      </c>
      <c r="J230" s="42" t="s">
        <v>533</v>
      </c>
      <c r="K230" s="158" t="s">
        <v>25</v>
      </c>
      <c r="L230" s="55"/>
      <c r="M230" s="40"/>
      <c r="N230" s="84">
        <v>50</v>
      </c>
      <c r="O230" s="28">
        <v>230000000</v>
      </c>
      <c r="P230" s="25" t="s">
        <v>233</v>
      </c>
      <c r="Q230" s="75" t="s">
        <v>662</v>
      </c>
      <c r="R230" s="40" t="s">
        <v>234</v>
      </c>
      <c r="S230" s="40">
        <v>230000000</v>
      </c>
      <c r="T230" s="42" t="s">
        <v>140</v>
      </c>
      <c r="U230" s="84"/>
      <c r="V230" s="27" t="s">
        <v>285</v>
      </c>
      <c r="W230" s="84"/>
      <c r="X230" s="84"/>
      <c r="Y230" s="61">
        <v>0</v>
      </c>
      <c r="Z230" s="157">
        <v>90</v>
      </c>
      <c r="AA230" s="84">
        <v>10</v>
      </c>
      <c r="AB230" s="84"/>
      <c r="AC230" s="27" t="s">
        <v>236</v>
      </c>
      <c r="AD230" s="84"/>
      <c r="AE230" s="84"/>
      <c r="AF230" s="192">
        <v>39265860</v>
      </c>
      <c r="AG230" s="156">
        <f t="shared" si="216"/>
        <v>43977763.200000003</v>
      </c>
      <c r="AH230" s="114"/>
      <c r="AI230" s="193"/>
      <c r="AJ230" s="193">
        <v>36084899</v>
      </c>
      <c r="AK230" s="193">
        <f t="shared" si="217"/>
        <v>40415086.880000003</v>
      </c>
      <c r="AL230" s="84"/>
      <c r="AM230" s="193"/>
      <c r="AN230" s="193">
        <v>29649075</v>
      </c>
      <c r="AO230" s="193">
        <f t="shared" si="218"/>
        <v>33206964.000000004</v>
      </c>
      <c r="AP230" s="84"/>
      <c r="AQ230" s="84"/>
      <c r="AR230" s="193">
        <v>29649075</v>
      </c>
      <c r="AS230" s="193">
        <f t="shared" si="219"/>
        <v>33206964.000000004</v>
      </c>
      <c r="AT230" s="84"/>
      <c r="AU230" s="84"/>
      <c r="AV230" s="193">
        <v>29649075</v>
      </c>
      <c r="AW230" s="193">
        <f t="shared" si="220"/>
        <v>33206964.000000004</v>
      </c>
      <c r="AX230" s="58"/>
      <c r="AY230" s="194">
        <f t="shared" si="215"/>
        <v>164297984</v>
      </c>
      <c r="AZ230" s="195">
        <f t="shared" si="198"/>
        <v>184013742.08000001</v>
      </c>
      <c r="BA230" s="157">
        <v>120240021112</v>
      </c>
      <c r="BB230" s="42" t="s">
        <v>563</v>
      </c>
      <c r="BC230" s="42" t="s">
        <v>733</v>
      </c>
      <c r="BD230" s="84"/>
      <c r="BE230" s="84"/>
      <c r="BF230" s="84"/>
      <c r="BG230" s="84"/>
      <c r="BH230" s="84"/>
      <c r="BI230" s="84"/>
      <c r="BJ230" s="84"/>
      <c r="BK230" s="84"/>
      <c r="BL230" s="84"/>
      <c r="BM230" s="50" t="s">
        <v>194</v>
      </c>
    </row>
    <row r="231" spans="1:65" s="143" customFormat="1" ht="13.15" customHeight="1" x14ac:dyDescent="0.25">
      <c r="A231" s="156" t="s">
        <v>530</v>
      </c>
      <c r="B231" s="27" t="s">
        <v>442</v>
      </c>
      <c r="C231" s="27"/>
      <c r="D231" s="29" t="s">
        <v>565</v>
      </c>
      <c r="E231" s="84"/>
      <c r="F231" s="59"/>
      <c r="G231" s="42" t="s">
        <v>532</v>
      </c>
      <c r="H231" s="42"/>
      <c r="I231" s="42" t="s">
        <v>533</v>
      </c>
      <c r="J231" s="42" t="s">
        <v>533</v>
      </c>
      <c r="K231" s="158" t="s">
        <v>25</v>
      </c>
      <c r="L231" s="55"/>
      <c r="M231" s="40"/>
      <c r="N231" s="84">
        <v>50</v>
      </c>
      <c r="O231" s="28">
        <v>230000000</v>
      </c>
      <c r="P231" s="40" t="s">
        <v>233</v>
      </c>
      <c r="Q231" s="25" t="s">
        <v>522</v>
      </c>
      <c r="R231" s="40" t="s">
        <v>234</v>
      </c>
      <c r="S231" s="40">
        <v>230000000</v>
      </c>
      <c r="T231" s="42" t="s">
        <v>534</v>
      </c>
      <c r="U231" s="84"/>
      <c r="V231" s="27" t="s">
        <v>285</v>
      </c>
      <c r="W231" s="84"/>
      <c r="X231" s="84"/>
      <c r="Y231" s="61">
        <v>0</v>
      </c>
      <c r="Z231" s="157">
        <v>90</v>
      </c>
      <c r="AA231" s="84">
        <v>10</v>
      </c>
      <c r="AB231" s="84"/>
      <c r="AC231" s="27" t="s">
        <v>236</v>
      </c>
      <c r="AD231" s="84"/>
      <c r="AE231" s="84"/>
      <c r="AF231" s="192">
        <v>16364700</v>
      </c>
      <c r="AG231" s="156">
        <f t="shared" si="216"/>
        <v>18328464</v>
      </c>
      <c r="AH231" s="156"/>
      <c r="AI231" s="193"/>
      <c r="AJ231" s="193">
        <v>30515775</v>
      </c>
      <c r="AK231" s="193">
        <f t="shared" si="217"/>
        <v>34177668</v>
      </c>
      <c r="AL231" s="156"/>
      <c r="AM231" s="193"/>
      <c r="AN231" s="193">
        <v>36789700</v>
      </c>
      <c r="AO231" s="193">
        <f t="shared" si="218"/>
        <v>41204464.000000007</v>
      </c>
      <c r="AP231" s="156"/>
      <c r="AQ231" s="156"/>
      <c r="AR231" s="193">
        <v>38737512</v>
      </c>
      <c r="AS231" s="193">
        <f t="shared" si="219"/>
        <v>43386013.440000005</v>
      </c>
      <c r="AT231" s="156"/>
      <c r="AU231" s="156"/>
      <c r="AV231" s="193">
        <v>39699152</v>
      </c>
      <c r="AW231" s="193">
        <f t="shared" si="220"/>
        <v>44463050.240000002</v>
      </c>
      <c r="AX231" s="58"/>
      <c r="AY231" s="194">
        <v>0</v>
      </c>
      <c r="AZ231" s="195">
        <f t="shared" si="198"/>
        <v>0</v>
      </c>
      <c r="BA231" s="157">
        <v>120240021112</v>
      </c>
      <c r="BB231" s="42" t="s">
        <v>566</v>
      </c>
      <c r="BC231" s="42" t="s">
        <v>567</v>
      </c>
      <c r="BD231" s="84"/>
      <c r="BE231" s="84"/>
      <c r="BF231" s="84"/>
      <c r="BG231" s="84"/>
      <c r="BH231" s="84"/>
      <c r="BI231" s="84"/>
      <c r="BJ231" s="84"/>
      <c r="BK231" s="84"/>
      <c r="BL231" s="84"/>
      <c r="BM231" s="133" t="s">
        <v>417</v>
      </c>
    </row>
    <row r="232" spans="1:65" s="143" customFormat="1" ht="13.15" customHeight="1" x14ac:dyDescent="0.25">
      <c r="A232" s="156" t="s">
        <v>530</v>
      </c>
      <c r="B232" s="27" t="s">
        <v>442</v>
      </c>
      <c r="C232" s="27"/>
      <c r="D232" s="38" t="s">
        <v>734</v>
      </c>
      <c r="E232" s="84"/>
      <c r="F232" s="60"/>
      <c r="G232" s="42" t="s">
        <v>532</v>
      </c>
      <c r="H232" s="42"/>
      <c r="I232" s="42" t="s">
        <v>533</v>
      </c>
      <c r="J232" s="42" t="s">
        <v>533</v>
      </c>
      <c r="K232" s="122" t="s">
        <v>25</v>
      </c>
      <c r="L232" s="55"/>
      <c r="M232" s="40"/>
      <c r="N232" s="84">
        <v>50</v>
      </c>
      <c r="O232" s="26" t="s">
        <v>242</v>
      </c>
      <c r="P232" s="191" t="s">
        <v>722</v>
      </c>
      <c r="Q232" s="75" t="s">
        <v>662</v>
      </c>
      <c r="R232" s="40" t="s">
        <v>234</v>
      </c>
      <c r="S232" s="40">
        <v>230000000</v>
      </c>
      <c r="T232" s="42" t="s">
        <v>534</v>
      </c>
      <c r="U232" s="84"/>
      <c r="V232" s="27" t="s">
        <v>285</v>
      </c>
      <c r="W232" s="84"/>
      <c r="X232" s="84"/>
      <c r="Y232" s="61">
        <v>0</v>
      </c>
      <c r="Z232" s="157">
        <v>90</v>
      </c>
      <c r="AA232" s="84">
        <v>10</v>
      </c>
      <c r="AB232" s="84"/>
      <c r="AC232" s="27" t="s">
        <v>236</v>
      </c>
      <c r="AD232" s="84"/>
      <c r="AE232" s="84"/>
      <c r="AF232" s="192">
        <v>16364700</v>
      </c>
      <c r="AG232" s="156">
        <f t="shared" si="216"/>
        <v>18328464</v>
      </c>
      <c r="AH232" s="156"/>
      <c r="AI232" s="193"/>
      <c r="AJ232" s="193">
        <v>30515775</v>
      </c>
      <c r="AK232" s="193">
        <f t="shared" si="217"/>
        <v>34177668</v>
      </c>
      <c r="AL232" s="156"/>
      <c r="AM232" s="193"/>
      <c r="AN232" s="193">
        <v>36789700</v>
      </c>
      <c r="AO232" s="193">
        <f t="shared" si="218"/>
        <v>41204464.000000007</v>
      </c>
      <c r="AP232" s="156"/>
      <c r="AQ232" s="156"/>
      <c r="AR232" s="193">
        <v>38737512</v>
      </c>
      <c r="AS232" s="193">
        <f t="shared" si="219"/>
        <v>43386013.440000005</v>
      </c>
      <c r="AT232" s="156"/>
      <c r="AU232" s="156"/>
      <c r="AV232" s="193">
        <v>39699152</v>
      </c>
      <c r="AW232" s="193">
        <f t="shared" si="220"/>
        <v>44463050.240000002</v>
      </c>
      <c r="AX232" s="58"/>
      <c r="AY232" s="194">
        <v>0</v>
      </c>
      <c r="AZ232" s="195">
        <f t="shared" si="198"/>
        <v>0</v>
      </c>
      <c r="BA232" s="40" t="s">
        <v>447</v>
      </c>
      <c r="BB232" s="42" t="s">
        <v>566</v>
      </c>
      <c r="BC232" s="42" t="s">
        <v>735</v>
      </c>
      <c r="BD232" s="84"/>
      <c r="BE232" s="84"/>
      <c r="BF232" s="84"/>
      <c r="BG232" s="84"/>
      <c r="BH232" s="84"/>
      <c r="BI232" s="84"/>
      <c r="BJ232" s="84"/>
      <c r="BK232" s="84"/>
      <c r="BL232" s="84"/>
      <c r="BM232" s="50" t="s">
        <v>752</v>
      </c>
    </row>
    <row r="233" spans="1:65" s="143" customFormat="1" ht="13.15" customHeight="1" x14ac:dyDescent="0.25">
      <c r="A233" s="156" t="s">
        <v>530</v>
      </c>
      <c r="B233" s="27" t="s">
        <v>442</v>
      </c>
      <c r="C233" s="27"/>
      <c r="D233" s="38" t="s">
        <v>781</v>
      </c>
      <c r="E233" s="84"/>
      <c r="F233" s="60"/>
      <c r="G233" s="42" t="s">
        <v>532</v>
      </c>
      <c r="H233" s="42"/>
      <c r="I233" s="42" t="s">
        <v>533</v>
      </c>
      <c r="J233" s="42" t="s">
        <v>533</v>
      </c>
      <c r="K233" s="122" t="s">
        <v>25</v>
      </c>
      <c r="L233" s="55"/>
      <c r="M233" s="40"/>
      <c r="N233" s="84">
        <v>50</v>
      </c>
      <c r="O233" s="26" t="s">
        <v>242</v>
      </c>
      <c r="P233" s="191" t="s">
        <v>722</v>
      </c>
      <c r="Q233" s="75" t="s">
        <v>765</v>
      </c>
      <c r="R233" s="40" t="s">
        <v>234</v>
      </c>
      <c r="S233" s="40">
        <v>230000000</v>
      </c>
      <c r="T233" s="42" t="s">
        <v>534</v>
      </c>
      <c r="U233" s="84"/>
      <c r="V233" s="27" t="s">
        <v>285</v>
      </c>
      <c r="W233" s="84"/>
      <c r="X233" s="84"/>
      <c r="Y233" s="61">
        <v>0</v>
      </c>
      <c r="Z233" s="157">
        <v>90</v>
      </c>
      <c r="AA233" s="84">
        <v>10</v>
      </c>
      <c r="AB233" s="84"/>
      <c r="AC233" s="27" t="s">
        <v>236</v>
      </c>
      <c r="AD233" s="84"/>
      <c r="AE233" s="84"/>
      <c r="AF233" s="192">
        <v>16364700</v>
      </c>
      <c r="AG233" s="156">
        <v>18328464</v>
      </c>
      <c r="AH233" s="156"/>
      <c r="AI233" s="193"/>
      <c r="AJ233" s="193">
        <v>30515775</v>
      </c>
      <c r="AK233" s="193">
        <v>34177668</v>
      </c>
      <c r="AL233" s="156"/>
      <c r="AM233" s="193"/>
      <c r="AN233" s="193">
        <v>36789700</v>
      </c>
      <c r="AO233" s="193">
        <v>41204464.000000007</v>
      </c>
      <c r="AP233" s="156"/>
      <c r="AQ233" s="156"/>
      <c r="AR233" s="193">
        <v>38737512</v>
      </c>
      <c r="AS233" s="193">
        <v>43386013.440000005</v>
      </c>
      <c r="AT233" s="156"/>
      <c r="AU233" s="156"/>
      <c r="AV233" s="193">
        <v>39699152</v>
      </c>
      <c r="AW233" s="193">
        <v>44463050.240000002</v>
      </c>
      <c r="AX233" s="58"/>
      <c r="AY233" s="194">
        <v>162106839</v>
      </c>
      <c r="AZ233" s="195">
        <v>181559659.68000001</v>
      </c>
      <c r="BA233" s="40" t="s">
        <v>447</v>
      </c>
      <c r="BB233" s="42" t="s">
        <v>566</v>
      </c>
      <c r="BC233" s="42" t="s">
        <v>735</v>
      </c>
      <c r="BD233" s="84"/>
      <c r="BE233" s="84"/>
      <c r="BF233" s="84"/>
      <c r="BG233" s="84"/>
      <c r="BH233" s="84"/>
      <c r="BI233" s="84"/>
      <c r="BJ233" s="84"/>
      <c r="BK233" s="84"/>
      <c r="BL233" s="84"/>
      <c r="BM233" s="50" t="s">
        <v>191</v>
      </c>
    </row>
    <row r="234" spans="1:65" s="143" customFormat="1" ht="13.15" customHeight="1" x14ac:dyDescent="0.25">
      <c r="A234" s="156" t="s">
        <v>530</v>
      </c>
      <c r="B234" s="27" t="s">
        <v>442</v>
      </c>
      <c r="C234" s="27"/>
      <c r="D234" s="29" t="s">
        <v>568</v>
      </c>
      <c r="E234" s="84"/>
      <c r="F234" s="59"/>
      <c r="G234" s="42" t="s">
        <v>532</v>
      </c>
      <c r="H234" s="42"/>
      <c r="I234" s="42" t="s">
        <v>533</v>
      </c>
      <c r="J234" s="42" t="s">
        <v>533</v>
      </c>
      <c r="K234" s="158" t="s">
        <v>25</v>
      </c>
      <c r="L234" s="55"/>
      <c r="M234" s="40"/>
      <c r="N234" s="84">
        <v>50</v>
      </c>
      <c r="O234" s="28">
        <v>230000000</v>
      </c>
      <c r="P234" s="40" t="s">
        <v>233</v>
      </c>
      <c r="Q234" s="25" t="s">
        <v>522</v>
      </c>
      <c r="R234" s="40" t="s">
        <v>234</v>
      </c>
      <c r="S234" s="40">
        <v>230000000</v>
      </c>
      <c r="T234" s="42" t="s">
        <v>538</v>
      </c>
      <c r="U234" s="84"/>
      <c r="V234" s="27" t="s">
        <v>285</v>
      </c>
      <c r="W234" s="84"/>
      <c r="X234" s="84"/>
      <c r="Y234" s="61">
        <v>0</v>
      </c>
      <c r="Z234" s="157">
        <v>90</v>
      </c>
      <c r="AA234" s="84">
        <v>10</v>
      </c>
      <c r="AB234" s="84"/>
      <c r="AC234" s="27" t="s">
        <v>236</v>
      </c>
      <c r="AD234" s="84"/>
      <c r="AE234" s="84"/>
      <c r="AF234" s="192">
        <v>19237500</v>
      </c>
      <c r="AG234" s="156">
        <f t="shared" si="216"/>
        <v>21546000.000000004</v>
      </c>
      <c r="AH234" s="156"/>
      <c r="AI234" s="193"/>
      <c r="AJ234" s="193">
        <v>34696250</v>
      </c>
      <c r="AK234" s="193">
        <f t="shared" si="217"/>
        <v>38859800</v>
      </c>
      <c r="AL234" s="156"/>
      <c r="AM234" s="193"/>
      <c r="AN234" s="193">
        <v>40772850</v>
      </c>
      <c r="AO234" s="193">
        <f t="shared" si="218"/>
        <v>45665592.000000007</v>
      </c>
      <c r="AP234" s="156"/>
      <c r="AQ234" s="156"/>
      <c r="AR234" s="193">
        <v>43021784</v>
      </c>
      <c r="AS234" s="193">
        <f t="shared" si="219"/>
        <v>48184398.080000006</v>
      </c>
      <c r="AT234" s="156"/>
      <c r="AU234" s="156"/>
      <c r="AV234" s="193">
        <v>44338236</v>
      </c>
      <c r="AW234" s="193">
        <f t="shared" si="220"/>
        <v>49658824.320000008</v>
      </c>
      <c r="AX234" s="58"/>
      <c r="AY234" s="194">
        <v>0</v>
      </c>
      <c r="AZ234" s="195">
        <f t="shared" si="198"/>
        <v>0</v>
      </c>
      <c r="BA234" s="157">
        <v>120240021112</v>
      </c>
      <c r="BB234" s="42" t="s">
        <v>569</v>
      </c>
      <c r="BC234" s="42" t="s">
        <v>570</v>
      </c>
      <c r="BD234" s="84"/>
      <c r="BE234" s="84"/>
      <c r="BF234" s="84"/>
      <c r="BG234" s="84"/>
      <c r="BH234" s="84"/>
      <c r="BI234" s="84"/>
      <c r="BJ234" s="84"/>
      <c r="BK234" s="84"/>
      <c r="BL234" s="84"/>
      <c r="BM234" s="133" t="s">
        <v>417</v>
      </c>
    </row>
    <row r="235" spans="1:65" s="143" customFormat="1" ht="13.15" customHeight="1" x14ac:dyDescent="0.25">
      <c r="A235" s="156" t="s">
        <v>530</v>
      </c>
      <c r="B235" s="27" t="s">
        <v>442</v>
      </c>
      <c r="C235" s="27"/>
      <c r="D235" s="38" t="s">
        <v>736</v>
      </c>
      <c r="E235" s="84"/>
      <c r="F235" s="60"/>
      <c r="G235" s="42" t="s">
        <v>532</v>
      </c>
      <c r="H235" s="42"/>
      <c r="I235" s="42" t="s">
        <v>533</v>
      </c>
      <c r="J235" s="42" t="s">
        <v>533</v>
      </c>
      <c r="K235" s="122" t="s">
        <v>25</v>
      </c>
      <c r="L235" s="55"/>
      <c r="M235" s="40"/>
      <c r="N235" s="84">
        <v>50</v>
      </c>
      <c r="O235" s="26" t="s">
        <v>242</v>
      </c>
      <c r="P235" s="191" t="s">
        <v>722</v>
      </c>
      <c r="Q235" s="75" t="s">
        <v>662</v>
      </c>
      <c r="R235" s="40" t="s">
        <v>234</v>
      </c>
      <c r="S235" s="40">
        <v>230000000</v>
      </c>
      <c r="T235" s="42" t="s">
        <v>538</v>
      </c>
      <c r="U235" s="84"/>
      <c r="V235" s="27" t="s">
        <v>285</v>
      </c>
      <c r="W235" s="84"/>
      <c r="X235" s="84"/>
      <c r="Y235" s="61">
        <v>0</v>
      </c>
      <c r="Z235" s="157">
        <v>90</v>
      </c>
      <c r="AA235" s="84">
        <v>10</v>
      </c>
      <c r="AB235" s="84"/>
      <c r="AC235" s="27" t="s">
        <v>236</v>
      </c>
      <c r="AD235" s="84"/>
      <c r="AE235" s="84"/>
      <c r="AF235" s="192">
        <v>19237500</v>
      </c>
      <c r="AG235" s="156">
        <f t="shared" si="216"/>
        <v>21546000.000000004</v>
      </c>
      <c r="AH235" s="156"/>
      <c r="AI235" s="193"/>
      <c r="AJ235" s="193">
        <v>34696250</v>
      </c>
      <c r="AK235" s="193">
        <f t="shared" si="217"/>
        <v>38859800</v>
      </c>
      <c r="AL235" s="156"/>
      <c r="AM235" s="193"/>
      <c r="AN235" s="193">
        <v>40772850</v>
      </c>
      <c r="AO235" s="193">
        <f t="shared" si="218"/>
        <v>45665592.000000007</v>
      </c>
      <c r="AP235" s="156"/>
      <c r="AQ235" s="156"/>
      <c r="AR235" s="193">
        <v>43021784</v>
      </c>
      <c r="AS235" s="193">
        <f t="shared" si="219"/>
        <v>48184398.080000006</v>
      </c>
      <c r="AT235" s="156"/>
      <c r="AU235" s="156"/>
      <c r="AV235" s="193">
        <v>44338236</v>
      </c>
      <c r="AW235" s="193">
        <f t="shared" si="220"/>
        <v>49658824.320000008</v>
      </c>
      <c r="AX235" s="58"/>
      <c r="AY235" s="194">
        <v>0</v>
      </c>
      <c r="AZ235" s="195">
        <f t="shared" si="198"/>
        <v>0</v>
      </c>
      <c r="BA235" s="40" t="s">
        <v>447</v>
      </c>
      <c r="BB235" s="42" t="s">
        <v>569</v>
      </c>
      <c r="BC235" s="42" t="s">
        <v>737</v>
      </c>
      <c r="BD235" s="84"/>
      <c r="BE235" s="84"/>
      <c r="BF235" s="84"/>
      <c r="BG235" s="84"/>
      <c r="BH235" s="84"/>
      <c r="BI235" s="84"/>
      <c r="BJ235" s="84"/>
      <c r="BK235" s="84"/>
      <c r="BL235" s="84"/>
      <c r="BM235" s="50" t="s">
        <v>752</v>
      </c>
    </row>
    <row r="236" spans="1:65" s="143" customFormat="1" ht="13.15" customHeight="1" x14ac:dyDescent="0.25">
      <c r="A236" s="156" t="s">
        <v>530</v>
      </c>
      <c r="B236" s="27" t="s">
        <v>442</v>
      </c>
      <c r="C236" s="27"/>
      <c r="D236" s="38" t="s">
        <v>782</v>
      </c>
      <c r="E236" s="84"/>
      <c r="F236" s="60"/>
      <c r="G236" s="42" t="s">
        <v>532</v>
      </c>
      <c r="H236" s="42"/>
      <c r="I236" s="42" t="s">
        <v>533</v>
      </c>
      <c r="J236" s="42" t="s">
        <v>533</v>
      </c>
      <c r="K236" s="122" t="s">
        <v>25</v>
      </c>
      <c r="L236" s="55"/>
      <c r="M236" s="40"/>
      <c r="N236" s="84">
        <v>50</v>
      </c>
      <c r="O236" s="26" t="s">
        <v>242</v>
      </c>
      <c r="P236" s="191" t="s">
        <v>722</v>
      </c>
      <c r="Q236" s="75" t="s">
        <v>765</v>
      </c>
      <c r="R236" s="40" t="s">
        <v>234</v>
      </c>
      <c r="S236" s="40">
        <v>230000000</v>
      </c>
      <c r="T236" s="42" t="s">
        <v>538</v>
      </c>
      <c r="U236" s="84"/>
      <c r="V236" s="27" t="s">
        <v>285</v>
      </c>
      <c r="W236" s="84"/>
      <c r="X236" s="84"/>
      <c r="Y236" s="61">
        <v>0</v>
      </c>
      <c r="Z236" s="157">
        <v>90</v>
      </c>
      <c r="AA236" s="84">
        <v>10</v>
      </c>
      <c r="AB236" s="84"/>
      <c r="AC236" s="27" t="s">
        <v>236</v>
      </c>
      <c r="AD236" s="84"/>
      <c r="AE236" s="84"/>
      <c r="AF236" s="192">
        <v>19237500</v>
      </c>
      <c r="AG236" s="156">
        <v>21546000.000000004</v>
      </c>
      <c r="AH236" s="156"/>
      <c r="AI236" s="193"/>
      <c r="AJ236" s="193">
        <v>34696250</v>
      </c>
      <c r="AK236" s="193">
        <v>38859800</v>
      </c>
      <c r="AL236" s="156"/>
      <c r="AM236" s="193"/>
      <c r="AN236" s="193">
        <v>40772850</v>
      </c>
      <c r="AO236" s="193">
        <v>45665592.000000007</v>
      </c>
      <c r="AP236" s="156"/>
      <c r="AQ236" s="156"/>
      <c r="AR236" s="193">
        <v>43021784</v>
      </c>
      <c r="AS236" s="193">
        <v>48184398.080000006</v>
      </c>
      <c r="AT236" s="156"/>
      <c r="AU236" s="156"/>
      <c r="AV236" s="193">
        <v>44338236</v>
      </c>
      <c r="AW236" s="193">
        <v>49658824.320000008</v>
      </c>
      <c r="AX236" s="58"/>
      <c r="AY236" s="194">
        <v>182066620</v>
      </c>
      <c r="AZ236" s="195">
        <v>203914614.40000001</v>
      </c>
      <c r="BA236" s="40" t="s">
        <v>447</v>
      </c>
      <c r="BB236" s="42" t="s">
        <v>569</v>
      </c>
      <c r="BC236" s="42" t="s">
        <v>737</v>
      </c>
      <c r="BD236" s="84"/>
      <c r="BE236" s="84"/>
      <c r="BF236" s="84"/>
      <c r="BG236" s="84"/>
      <c r="BH236" s="84"/>
      <c r="BI236" s="84"/>
      <c r="BJ236" s="84"/>
      <c r="BK236" s="84"/>
      <c r="BL236" s="84"/>
      <c r="BM236" s="50" t="s">
        <v>191</v>
      </c>
    </row>
    <row r="237" spans="1:65" s="143" customFormat="1" ht="13.15" customHeight="1" x14ac:dyDescent="0.25">
      <c r="A237" s="156" t="s">
        <v>530</v>
      </c>
      <c r="B237" s="27" t="s">
        <v>442</v>
      </c>
      <c r="C237" s="27"/>
      <c r="D237" s="29" t="s">
        <v>571</v>
      </c>
      <c r="E237" s="84"/>
      <c r="F237" s="59"/>
      <c r="G237" s="42" t="s">
        <v>532</v>
      </c>
      <c r="H237" s="42"/>
      <c r="I237" s="42" t="s">
        <v>533</v>
      </c>
      <c r="J237" s="42" t="s">
        <v>533</v>
      </c>
      <c r="K237" s="158" t="s">
        <v>25</v>
      </c>
      <c r="L237" s="55"/>
      <c r="M237" s="40"/>
      <c r="N237" s="84">
        <v>50</v>
      </c>
      <c r="O237" s="28">
        <v>230000000</v>
      </c>
      <c r="P237" s="40" t="s">
        <v>233</v>
      </c>
      <c r="Q237" s="25" t="s">
        <v>522</v>
      </c>
      <c r="R237" s="40" t="s">
        <v>234</v>
      </c>
      <c r="S237" s="40">
        <v>230000000</v>
      </c>
      <c r="T237" s="42" t="s">
        <v>280</v>
      </c>
      <c r="U237" s="84"/>
      <c r="V237" s="27" t="s">
        <v>285</v>
      </c>
      <c r="W237" s="84"/>
      <c r="X237" s="84"/>
      <c r="Y237" s="61">
        <v>0</v>
      </c>
      <c r="Z237" s="157">
        <v>90</v>
      </c>
      <c r="AA237" s="84">
        <v>10</v>
      </c>
      <c r="AB237" s="84"/>
      <c r="AC237" s="27" t="s">
        <v>236</v>
      </c>
      <c r="AD237" s="84"/>
      <c r="AE237" s="84"/>
      <c r="AF237" s="192">
        <v>33881940</v>
      </c>
      <c r="AG237" s="156">
        <f t="shared" si="216"/>
        <v>37947772.800000004</v>
      </c>
      <c r="AH237" s="156"/>
      <c r="AI237" s="193"/>
      <c r="AJ237" s="193">
        <v>64430090</v>
      </c>
      <c r="AK237" s="193">
        <f t="shared" si="217"/>
        <v>72161700.800000012</v>
      </c>
      <c r="AL237" s="156"/>
      <c r="AM237" s="193"/>
      <c r="AN237" s="193">
        <v>73921100</v>
      </c>
      <c r="AO237" s="193">
        <f t="shared" si="218"/>
        <v>82791632.000000015</v>
      </c>
      <c r="AP237" s="156"/>
      <c r="AQ237" s="156"/>
      <c r="AR237" s="193">
        <v>78784844</v>
      </c>
      <c r="AS237" s="193">
        <f t="shared" si="219"/>
        <v>88239025.280000001</v>
      </c>
      <c r="AT237" s="156"/>
      <c r="AU237" s="156"/>
      <c r="AV237" s="193">
        <v>79600580</v>
      </c>
      <c r="AW237" s="193">
        <f t="shared" si="220"/>
        <v>89152649.600000009</v>
      </c>
      <c r="AX237" s="58"/>
      <c r="AY237" s="194">
        <v>0</v>
      </c>
      <c r="AZ237" s="195">
        <f t="shared" si="198"/>
        <v>0</v>
      </c>
      <c r="BA237" s="157">
        <v>120240021112</v>
      </c>
      <c r="BB237" s="42" t="s">
        <v>572</v>
      </c>
      <c r="BC237" s="42" t="s">
        <v>573</v>
      </c>
      <c r="BD237" s="84"/>
      <c r="BE237" s="84"/>
      <c r="BF237" s="84"/>
      <c r="BG237" s="84"/>
      <c r="BH237" s="84"/>
      <c r="BI237" s="84"/>
      <c r="BJ237" s="84"/>
      <c r="BK237" s="84"/>
      <c r="BL237" s="84"/>
      <c r="BM237" s="133" t="s">
        <v>417</v>
      </c>
    </row>
    <row r="238" spans="1:65" s="143" customFormat="1" ht="13.15" customHeight="1" x14ac:dyDescent="0.25">
      <c r="A238" s="156" t="s">
        <v>530</v>
      </c>
      <c r="B238" s="27" t="s">
        <v>442</v>
      </c>
      <c r="C238" s="27"/>
      <c r="D238" s="38" t="s">
        <v>738</v>
      </c>
      <c r="E238" s="84"/>
      <c r="F238" s="60"/>
      <c r="G238" s="42" t="s">
        <v>532</v>
      </c>
      <c r="H238" s="42"/>
      <c r="I238" s="42" t="s">
        <v>533</v>
      </c>
      <c r="J238" s="42" t="s">
        <v>533</v>
      </c>
      <c r="K238" s="122" t="s">
        <v>25</v>
      </c>
      <c r="L238" s="55"/>
      <c r="M238" s="40"/>
      <c r="N238" s="84">
        <v>50</v>
      </c>
      <c r="O238" s="26" t="s">
        <v>242</v>
      </c>
      <c r="P238" s="191" t="s">
        <v>722</v>
      </c>
      <c r="Q238" s="75" t="s">
        <v>662</v>
      </c>
      <c r="R238" s="40" t="s">
        <v>234</v>
      </c>
      <c r="S238" s="40">
        <v>230000000</v>
      </c>
      <c r="T238" s="42" t="s">
        <v>280</v>
      </c>
      <c r="U238" s="84"/>
      <c r="V238" s="27" t="s">
        <v>285</v>
      </c>
      <c r="W238" s="84"/>
      <c r="X238" s="84"/>
      <c r="Y238" s="61">
        <v>0</v>
      </c>
      <c r="Z238" s="157">
        <v>90</v>
      </c>
      <c r="AA238" s="84">
        <v>10</v>
      </c>
      <c r="AB238" s="84"/>
      <c r="AC238" s="27" t="s">
        <v>236</v>
      </c>
      <c r="AD238" s="84"/>
      <c r="AE238" s="84"/>
      <c r="AF238" s="192">
        <v>33881940</v>
      </c>
      <c r="AG238" s="156">
        <f t="shared" si="216"/>
        <v>37947772.800000004</v>
      </c>
      <c r="AH238" s="156"/>
      <c r="AI238" s="193"/>
      <c r="AJ238" s="193">
        <v>64430090</v>
      </c>
      <c r="AK238" s="193">
        <f t="shared" si="217"/>
        <v>72161700.800000012</v>
      </c>
      <c r="AL238" s="156"/>
      <c r="AM238" s="193"/>
      <c r="AN238" s="193">
        <v>73921100</v>
      </c>
      <c r="AO238" s="193">
        <f t="shared" si="218"/>
        <v>82791632.000000015</v>
      </c>
      <c r="AP238" s="156"/>
      <c r="AQ238" s="156"/>
      <c r="AR238" s="193">
        <v>78784844</v>
      </c>
      <c r="AS238" s="193">
        <f t="shared" si="219"/>
        <v>88239025.280000001</v>
      </c>
      <c r="AT238" s="156"/>
      <c r="AU238" s="156"/>
      <c r="AV238" s="193">
        <v>79600580</v>
      </c>
      <c r="AW238" s="193">
        <f t="shared" si="220"/>
        <v>89152649.600000009</v>
      </c>
      <c r="AX238" s="58"/>
      <c r="AY238" s="194">
        <v>0</v>
      </c>
      <c r="AZ238" s="195">
        <f t="shared" si="198"/>
        <v>0</v>
      </c>
      <c r="BA238" s="40" t="s">
        <v>447</v>
      </c>
      <c r="BB238" s="42" t="s">
        <v>572</v>
      </c>
      <c r="BC238" s="42" t="s">
        <v>739</v>
      </c>
      <c r="BD238" s="84"/>
      <c r="BE238" s="84"/>
      <c r="BF238" s="84"/>
      <c r="BG238" s="84"/>
      <c r="BH238" s="84"/>
      <c r="BI238" s="84"/>
      <c r="BJ238" s="84"/>
      <c r="BK238" s="84"/>
      <c r="BL238" s="84"/>
      <c r="BM238" s="50" t="s">
        <v>752</v>
      </c>
    </row>
    <row r="239" spans="1:65" s="143" customFormat="1" ht="13.15" customHeight="1" x14ac:dyDescent="0.25">
      <c r="A239" s="156" t="s">
        <v>530</v>
      </c>
      <c r="B239" s="27" t="s">
        <v>442</v>
      </c>
      <c r="C239" s="27"/>
      <c r="D239" s="38" t="s">
        <v>783</v>
      </c>
      <c r="E239" s="84"/>
      <c r="F239" s="60"/>
      <c r="G239" s="42" t="s">
        <v>532</v>
      </c>
      <c r="H239" s="42"/>
      <c r="I239" s="42" t="s">
        <v>533</v>
      </c>
      <c r="J239" s="42" t="s">
        <v>533</v>
      </c>
      <c r="K239" s="122" t="s">
        <v>25</v>
      </c>
      <c r="L239" s="55"/>
      <c r="M239" s="40"/>
      <c r="N239" s="84">
        <v>50</v>
      </c>
      <c r="O239" s="26" t="s">
        <v>242</v>
      </c>
      <c r="P239" s="191" t="s">
        <v>722</v>
      </c>
      <c r="Q239" s="75" t="s">
        <v>765</v>
      </c>
      <c r="R239" s="40" t="s">
        <v>234</v>
      </c>
      <c r="S239" s="40">
        <v>230000000</v>
      </c>
      <c r="T239" s="42" t="s">
        <v>280</v>
      </c>
      <c r="U239" s="84"/>
      <c r="V239" s="27" t="s">
        <v>285</v>
      </c>
      <c r="W239" s="84"/>
      <c r="X239" s="84"/>
      <c r="Y239" s="61">
        <v>0</v>
      </c>
      <c r="Z239" s="157">
        <v>90</v>
      </c>
      <c r="AA239" s="84">
        <v>10</v>
      </c>
      <c r="AB239" s="84"/>
      <c r="AC239" s="27" t="s">
        <v>236</v>
      </c>
      <c r="AD239" s="84"/>
      <c r="AE239" s="84"/>
      <c r="AF239" s="192">
        <v>33881940</v>
      </c>
      <c r="AG239" s="156">
        <v>37947772.800000004</v>
      </c>
      <c r="AH239" s="156"/>
      <c r="AI239" s="193"/>
      <c r="AJ239" s="193">
        <v>64430090</v>
      </c>
      <c r="AK239" s="193">
        <v>72161700.800000012</v>
      </c>
      <c r="AL239" s="156"/>
      <c r="AM239" s="193"/>
      <c r="AN239" s="193">
        <v>73921100</v>
      </c>
      <c r="AO239" s="193">
        <v>82791632.000000015</v>
      </c>
      <c r="AP239" s="156"/>
      <c r="AQ239" s="156"/>
      <c r="AR239" s="193">
        <v>78784844</v>
      </c>
      <c r="AS239" s="193">
        <v>88239025.280000001</v>
      </c>
      <c r="AT239" s="156"/>
      <c r="AU239" s="156"/>
      <c r="AV239" s="193">
        <v>79600580</v>
      </c>
      <c r="AW239" s="193">
        <v>89152649.600000009</v>
      </c>
      <c r="AX239" s="58"/>
      <c r="AY239" s="194">
        <v>330618554</v>
      </c>
      <c r="AZ239" s="195">
        <v>370292780.48000002</v>
      </c>
      <c r="BA239" s="40" t="s">
        <v>447</v>
      </c>
      <c r="BB239" s="42" t="s">
        <v>572</v>
      </c>
      <c r="BC239" s="42" t="s">
        <v>739</v>
      </c>
      <c r="BD239" s="84"/>
      <c r="BE239" s="84"/>
      <c r="BF239" s="84"/>
      <c r="BG239" s="84"/>
      <c r="BH239" s="84"/>
      <c r="BI239" s="84"/>
      <c r="BJ239" s="84"/>
      <c r="BK239" s="84"/>
      <c r="BL239" s="84"/>
      <c r="BM239" s="50" t="s">
        <v>191</v>
      </c>
    </row>
    <row r="240" spans="1:65" s="143" customFormat="1" ht="13.15" customHeight="1" x14ac:dyDescent="0.25">
      <c r="A240" s="156" t="s">
        <v>530</v>
      </c>
      <c r="B240" s="27" t="s">
        <v>442</v>
      </c>
      <c r="C240" s="27"/>
      <c r="D240" s="29" t="s">
        <v>574</v>
      </c>
      <c r="E240" s="84"/>
      <c r="F240" s="59"/>
      <c r="G240" s="42" t="s">
        <v>532</v>
      </c>
      <c r="H240" s="42"/>
      <c r="I240" s="42" t="s">
        <v>533</v>
      </c>
      <c r="J240" s="42" t="s">
        <v>533</v>
      </c>
      <c r="K240" s="158" t="s">
        <v>25</v>
      </c>
      <c r="L240" s="55"/>
      <c r="M240" s="40"/>
      <c r="N240" s="84">
        <v>50</v>
      </c>
      <c r="O240" s="28">
        <v>230000000</v>
      </c>
      <c r="P240" s="40" t="s">
        <v>233</v>
      </c>
      <c r="Q240" s="25" t="s">
        <v>522</v>
      </c>
      <c r="R240" s="40" t="s">
        <v>234</v>
      </c>
      <c r="S240" s="40">
        <v>230000000</v>
      </c>
      <c r="T240" s="42" t="s">
        <v>140</v>
      </c>
      <c r="U240" s="84"/>
      <c r="V240" s="27" t="s">
        <v>285</v>
      </c>
      <c r="W240" s="84"/>
      <c r="X240" s="84"/>
      <c r="Y240" s="61">
        <v>0</v>
      </c>
      <c r="Z240" s="157">
        <v>90</v>
      </c>
      <c r="AA240" s="84">
        <v>10</v>
      </c>
      <c r="AB240" s="84"/>
      <c r="AC240" s="27" t="s">
        <v>236</v>
      </c>
      <c r="AD240" s="84"/>
      <c r="AE240" s="84"/>
      <c r="AF240" s="192">
        <v>130438800</v>
      </c>
      <c r="AG240" s="156">
        <f t="shared" si="216"/>
        <v>146091456</v>
      </c>
      <c r="AH240" s="156"/>
      <c r="AI240" s="193"/>
      <c r="AJ240" s="193">
        <v>281293500</v>
      </c>
      <c r="AK240" s="193">
        <f t="shared" si="217"/>
        <v>315048720.00000006</v>
      </c>
      <c r="AL240" s="156"/>
      <c r="AM240" s="193"/>
      <c r="AN240" s="193">
        <v>365672600</v>
      </c>
      <c r="AO240" s="193">
        <f t="shared" si="218"/>
        <v>409553312.00000006</v>
      </c>
      <c r="AP240" s="156"/>
      <c r="AQ240" s="156"/>
      <c r="AR240" s="193">
        <v>393400292</v>
      </c>
      <c r="AS240" s="193">
        <f t="shared" si="219"/>
        <v>440608327.04000002</v>
      </c>
      <c r="AT240" s="156"/>
      <c r="AU240" s="156"/>
      <c r="AV240" s="193">
        <v>393400292</v>
      </c>
      <c r="AW240" s="193">
        <f t="shared" si="220"/>
        <v>440608327.04000002</v>
      </c>
      <c r="AX240" s="58"/>
      <c r="AY240" s="194">
        <v>0</v>
      </c>
      <c r="AZ240" s="195">
        <f t="shared" si="198"/>
        <v>0</v>
      </c>
      <c r="BA240" s="157">
        <v>120240021112</v>
      </c>
      <c r="BB240" s="42" t="s">
        <v>575</v>
      </c>
      <c r="BC240" s="42" t="s">
        <v>576</v>
      </c>
      <c r="BD240" s="84"/>
      <c r="BE240" s="84"/>
      <c r="BF240" s="84"/>
      <c r="BG240" s="84"/>
      <c r="BH240" s="84"/>
      <c r="BI240" s="84"/>
      <c r="BJ240" s="84"/>
      <c r="BK240" s="84"/>
      <c r="BL240" s="84"/>
      <c r="BM240" s="133" t="s">
        <v>417</v>
      </c>
    </row>
    <row r="241" spans="1:70" s="143" customFormat="1" ht="13.15" customHeight="1" x14ac:dyDescent="0.25">
      <c r="A241" s="156" t="s">
        <v>530</v>
      </c>
      <c r="B241" s="27" t="s">
        <v>442</v>
      </c>
      <c r="C241" s="27"/>
      <c r="D241" s="38" t="s">
        <v>740</v>
      </c>
      <c r="E241" s="84"/>
      <c r="F241" s="60"/>
      <c r="G241" s="42" t="s">
        <v>532</v>
      </c>
      <c r="H241" s="42"/>
      <c r="I241" s="42" t="s">
        <v>533</v>
      </c>
      <c r="J241" s="42" t="s">
        <v>533</v>
      </c>
      <c r="K241" s="122" t="s">
        <v>25</v>
      </c>
      <c r="L241" s="55"/>
      <c r="M241" s="40"/>
      <c r="N241" s="84">
        <v>50</v>
      </c>
      <c r="O241" s="26" t="s">
        <v>242</v>
      </c>
      <c r="P241" s="191" t="s">
        <v>722</v>
      </c>
      <c r="Q241" s="75" t="s">
        <v>662</v>
      </c>
      <c r="R241" s="40" t="s">
        <v>234</v>
      </c>
      <c r="S241" s="40">
        <v>230000000</v>
      </c>
      <c r="T241" s="42" t="s">
        <v>140</v>
      </c>
      <c r="U241" s="84"/>
      <c r="V241" s="27" t="s">
        <v>285</v>
      </c>
      <c r="W241" s="84"/>
      <c r="X241" s="84"/>
      <c r="Y241" s="61">
        <v>0</v>
      </c>
      <c r="Z241" s="157">
        <v>90</v>
      </c>
      <c r="AA241" s="84">
        <v>10</v>
      </c>
      <c r="AB241" s="84"/>
      <c r="AC241" s="27" t="s">
        <v>236</v>
      </c>
      <c r="AD241" s="84"/>
      <c r="AE241" s="84"/>
      <c r="AF241" s="192">
        <v>130438800</v>
      </c>
      <c r="AG241" s="156">
        <f t="shared" si="216"/>
        <v>146091456</v>
      </c>
      <c r="AH241" s="156"/>
      <c r="AI241" s="193"/>
      <c r="AJ241" s="193">
        <v>281293500</v>
      </c>
      <c r="AK241" s="193">
        <f t="shared" si="217"/>
        <v>315048720.00000006</v>
      </c>
      <c r="AL241" s="156"/>
      <c r="AM241" s="193"/>
      <c r="AN241" s="193">
        <v>365672600</v>
      </c>
      <c r="AO241" s="193">
        <f t="shared" si="218"/>
        <v>409553312.00000006</v>
      </c>
      <c r="AP241" s="156"/>
      <c r="AQ241" s="156"/>
      <c r="AR241" s="193">
        <v>393400292</v>
      </c>
      <c r="AS241" s="193">
        <f t="shared" si="219"/>
        <v>440608327.04000002</v>
      </c>
      <c r="AT241" s="156"/>
      <c r="AU241" s="156"/>
      <c r="AV241" s="193">
        <v>393400292</v>
      </c>
      <c r="AW241" s="193">
        <f t="shared" si="220"/>
        <v>440608327.04000002</v>
      </c>
      <c r="AX241" s="58"/>
      <c r="AY241" s="194">
        <v>0</v>
      </c>
      <c r="AZ241" s="195">
        <f t="shared" si="198"/>
        <v>0</v>
      </c>
      <c r="BA241" s="40" t="s">
        <v>447</v>
      </c>
      <c r="BB241" s="42" t="s">
        <v>575</v>
      </c>
      <c r="BC241" s="42" t="s">
        <v>741</v>
      </c>
      <c r="BD241" s="84"/>
      <c r="BE241" s="84"/>
      <c r="BF241" s="84"/>
      <c r="BG241" s="84"/>
      <c r="BH241" s="84"/>
      <c r="BI241" s="84"/>
      <c r="BJ241" s="84"/>
      <c r="BK241" s="84"/>
      <c r="BL241" s="84"/>
      <c r="BM241" s="50" t="s">
        <v>752</v>
      </c>
    </row>
    <row r="242" spans="1:70" s="143" customFormat="1" ht="13.15" customHeight="1" x14ac:dyDescent="0.25">
      <c r="A242" s="156" t="s">
        <v>530</v>
      </c>
      <c r="B242" s="27" t="s">
        <v>442</v>
      </c>
      <c r="C242" s="27"/>
      <c r="D242" s="38" t="s">
        <v>784</v>
      </c>
      <c r="E242" s="84"/>
      <c r="F242" s="60"/>
      <c r="G242" s="42" t="s">
        <v>532</v>
      </c>
      <c r="H242" s="42"/>
      <c r="I242" s="42" t="s">
        <v>533</v>
      </c>
      <c r="J242" s="42" t="s">
        <v>533</v>
      </c>
      <c r="K242" s="122" t="s">
        <v>25</v>
      </c>
      <c r="L242" s="55"/>
      <c r="M242" s="40"/>
      <c r="N242" s="84">
        <v>50</v>
      </c>
      <c r="O242" s="26" t="s">
        <v>242</v>
      </c>
      <c r="P242" s="191" t="s">
        <v>722</v>
      </c>
      <c r="Q242" s="75" t="s">
        <v>765</v>
      </c>
      <c r="R242" s="40" t="s">
        <v>234</v>
      </c>
      <c r="S242" s="40">
        <v>230000000</v>
      </c>
      <c r="T242" s="42" t="s">
        <v>140</v>
      </c>
      <c r="U242" s="84"/>
      <c r="V242" s="27" t="s">
        <v>285</v>
      </c>
      <c r="W242" s="84"/>
      <c r="X242" s="84"/>
      <c r="Y242" s="61">
        <v>0</v>
      </c>
      <c r="Z242" s="157">
        <v>90</v>
      </c>
      <c r="AA242" s="84">
        <v>10</v>
      </c>
      <c r="AB242" s="84"/>
      <c r="AC242" s="27" t="s">
        <v>236</v>
      </c>
      <c r="AD242" s="84"/>
      <c r="AE242" s="84"/>
      <c r="AF242" s="192">
        <v>130438800</v>
      </c>
      <c r="AG242" s="156">
        <v>146091456</v>
      </c>
      <c r="AH242" s="156"/>
      <c r="AI242" s="193"/>
      <c r="AJ242" s="193">
        <v>281293500</v>
      </c>
      <c r="AK242" s="193">
        <v>315048720.00000006</v>
      </c>
      <c r="AL242" s="156"/>
      <c r="AM242" s="193"/>
      <c r="AN242" s="193">
        <v>365672600</v>
      </c>
      <c r="AO242" s="193">
        <v>409553312.00000006</v>
      </c>
      <c r="AP242" s="156"/>
      <c r="AQ242" s="156"/>
      <c r="AR242" s="193">
        <v>393400292</v>
      </c>
      <c r="AS242" s="193">
        <v>440608327.04000002</v>
      </c>
      <c r="AT242" s="156"/>
      <c r="AU242" s="156"/>
      <c r="AV242" s="193">
        <v>393400292</v>
      </c>
      <c r="AW242" s="193">
        <v>440608327.04000002</v>
      </c>
      <c r="AX242" s="58"/>
      <c r="AY242" s="194">
        <v>1564205484</v>
      </c>
      <c r="AZ242" s="195">
        <v>1751910142.0800002</v>
      </c>
      <c r="BA242" s="40" t="s">
        <v>447</v>
      </c>
      <c r="BB242" s="42" t="s">
        <v>575</v>
      </c>
      <c r="BC242" s="42" t="s">
        <v>741</v>
      </c>
      <c r="BD242" s="84"/>
      <c r="BE242" s="84"/>
      <c r="BF242" s="84"/>
      <c r="BG242" s="84"/>
      <c r="BH242" s="84"/>
      <c r="BI242" s="84"/>
      <c r="BJ242" s="84"/>
      <c r="BK242" s="84"/>
      <c r="BL242" s="84"/>
      <c r="BM242" s="50" t="s">
        <v>191</v>
      </c>
    </row>
    <row r="243" spans="1:70" s="245" customFormat="1" ht="13.15" customHeight="1" x14ac:dyDescent="0.25">
      <c r="A243" s="61" t="s">
        <v>71</v>
      </c>
      <c r="B243" s="82" t="s">
        <v>426</v>
      </c>
      <c r="C243" s="27"/>
      <c r="D243" s="29" t="s">
        <v>577</v>
      </c>
      <c r="E243" s="61"/>
      <c r="F243" s="61"/>
      <c r="G243" s="89" t="s">
        <v>139</v>
      </c>
      <c r="H243" s="51"/>
      <c r="I243" s="51" t="s">
        <v>123</v>
      </c>
      <c r="J243" s="51" t="s">
        <v>123</v>
      </c>
      <c r="K243" s="40" t="s">
        <v>25</v>
      </c>
      <c r="L243" s="55"/>
      <c r="M243" s="55"/>
      <c r="N243" s="88">
        <v>100</v>
      </c>
      <c r="O243" s="39">
        <v>230000000</v>
      </c>
      <c r="P243" s="89" t="s">
        <v>233</v>
      </c>
      <c r="Q243" s="55" t="s">
        <v>522</v>
      </c>
      <c r="R243" s="55" t="s">
        <v>234</v>
      </c>
      <c r="S243" s="39">
        <v>230000000</v>
      </c>
      <c r="T243" s="89" t="s">
        <v>132</v>
      </c>
      <c r="U243" s="55"/>
      <c r="V243" s="55"/>
      <c r="W243" s="55" t="s">
        <v>478</v>
      </c>
      <c r="X243" s="55" t="s">
        <v>251</v>
      </c>
      <c r="Y243" s="196">
        <v>0</v>
      </c>
      <c r="Z243" s="196">
        <v>100</v>
      </c>
      <c r="AA243" s="196">
        <v>0</v>
      </c>
      <c r="AB243" s="55"/>
      <c r="AC243" s="55" t="s">
        <v>236</v>
      </c>
      <c r="AD243" s="197"/>
      <c r="AE243" s="121"/>
      <c r="AF243" s="114">
        <v>8985600</v>
      </c>
      <c r="AG243" s="199">
        <f t="shared" si="216"/>
        <v>10063872.000000002</v>
      </c>
      <c r="AH243" s="81"/>
      <c r="AI243" s="81"/>
      <c r="AJ243" s="81">
        <v>11980800</v>
      </c>
      <c r="AK243" s="199">
        <f>AJ243*1.12</f>
        <v>13418496.000000002</v>
      </c>
      <c r="AL243" s="81"/>
      <c r="AM243" s="81"/>
      <c r="AN243" s="81">
        <v>11980800</v>
      </c>
      <c r="AO243" s="199">
        <f>AN243*1.12</f>
        <v>13418496.000000002</v>
      </c>
      <c r="AP243" s="81"/>
      <c r="AQ243" s="81"/>
      <c r="AR243" s="81"/>
      <c r="AS243" s="81"/>
      <c r="AT243" s="81"/>
      <c r="AU243" s="81"/>
      <c r="AV243" s="81"/>
      <c r="AW243" s="81"/>
      <c r="AX243" s="81"/>
      <c r="AY243" s="194">
        <v>0</v>
      </c>
      <c r="AZ243" s="195">
        <f t="shared" si="198"/>
        <v>0</v>
      </c>
      <c r="BA243" s="55" t="s">
        <v>245</v>
      </c>
      <c r="BB243" s="55" t="s">
        <v>353</v>
      </c>
      <c r="BC243" s="89" t="s">
        <v>134</v>
      </c>
      <c r="BD243" s="27"/>
      <c r="BE243" s="27"/>
      <c r="BF243" s="27"/>
      <c r="BG243" s="27"/>
      <c r="BH243" s="27"/>
      <c r="BI243" s="27"/>
      <c r="BJ243" s="27"/>
      <c r="BK243" s="27"/>
      <c r="BL243" s="61"/>
      <c r="BM243" s="27" t="s">
        <v>790</v>
      </c>
    </row>
    <row r="244" spans="1:70" s="245" customFormat="1" ht="13.15" customHeight="1" x14ac:dyDescent="0.25">
      <c r="A244" s="61" t="s">
        <v>71</v>
      </c>
      <c r="B244" s="82" t="s">
        <v>426</v>
      </c>
      <c r="C244" s="27"/>
      <c r="D244" s="29" t="s">
        <v>578</v>
      </c>
      <c r="E244" s="61"/>
      <c r="F244" s="61"/>
      <c r="G244" s="89" t="s">
        <v>139</v>
      </c>
      <c r="H244" s="51"/>
      <c r="I244" s="51" t="s">
        <v>123</v>
      </c>
      <c r="J244" s="51" t="s">
        <v>123</v>
      </c>
      <c r="K244" s="40" t="s">
        <v>25</v>
      </c>
      <c r="L244" s="55"/>
      <c r="M244" s="55"/>
      <c r="N244" s="88">
        <v>100</v>
      </c>
      <c r="O244" s="39">
        <v>230000000</v>
      </c>
      <c r="P244" s="89" t="s">
        <v>233</v>
      </c>
      <c r="Q244" s="55" t="s">
        <v>522</v>
      </c>
      <c r="R244" s="55" t="s">
        <v>234</v>
      </c>
      <c r="S244" s="39">
        <v>230000000</v>
      </c>
      <c r="T244" s="89" t="s">
        <v>75</v>
      </c>
      <c r="U244" s="55"/>
      <c r="V244" s="55"/>
      <c r="W244" s="55" t="s">
        <v>478</v>
      </c>
      <c r="X244" s="55" t="s">
        <v>251</v>
      </c>
      <c r="Y244" s="196">
        <v>0</v>
      </c>
      <c r="Z244" s="196">
        <v>100</v>
      </c>
      <c r="AA244" s="196">
        <v>0</v>
      </c>
      <c r="AB244" s="55"/>
      <c r="AC244" s="55" t="s">
        <v>236</v>
      </c>
      <c r="AD244" s="197"/>
      <c r="AE244" s="121"/>
      <c r="AF244" s="114">
        <v>17971200</v>
      </c>
      <c r="AG244" s="199">
        <f t="shared" si="216"/>
        <v>20127744.000000004</v>
      </c>
      <c r="AH244" s="81"/>
      <c r="AI244" s="81"/>
      <c r="AJ244" s="81">
        <v>23961600</v>
      </c>
      <c r="AK244" s="199">
        <f>AJ244*1.12</f>
        <v>26836992.000000004</v>
      </c>
      <c r="AL244" s="81"/>
      <c r="AM244" s="81"/>
      <c r="AN244" s="81">
        <v>23961600</v>
      </c>
      <c r="AO244" s="199">
        <f>AN244*1.12</f>
        <v>26836992.000000004</v>
      </c>
      <c r="AP244" s="81"/>
      <c r="AQ244" s="81"/>
      <c r="AR244" s="81"/>
      <c r="AS244" s="81"/>
      <c r="AT244" s="81"/>
      <c r="AU244" s="81"/>
      <c r="AV244" s="81"/>
      <c r="AW244" s="81"/>
      <c r="AX244" s="81"/>
      <c r="AY244" s="194">
        <v>0</v>
      </c>
      <c r="AZ244" s="195">
        <f t="shared" si="198"/>
        <v>0</v>
      </c>
      <c r="BA244" s="55" t="s">
        <v>245</v>
      </c>
      <c r="BB244" s="55" t="s">
        <v>351</v>
      </c>
      <c r="BC244" s="89" t="s">
        <v>136</v>
      </c>
      <c r="BD244" s="27"/>
      <c r="BE244" s="27"/>
      <c r="BF244" s="27"/>
      <c r="BG244" s="27"/>
      <c r="BH244" s="27"/>
      <c r="BI244" s="27"/>
      <c r="BJ244" s="27"/>
      <c r="BK244" s="27"/>
      <c r="BL244" s="61"/>
      <c r="BM244" s="27" t="s">
        <v>790</v>
      </c>
    </row>
    <row r="245" spans="1:70" s="245" customFormat="1" ht="13.15" customHeight="1" x14ac:dyDescent="0.25">
      <c r="A245" s="61" t="s">
        <v>71</v>
      </c>
      <c r="B245" s="82" t="s">
        <v>426</v>
      </c>
      <c r="C245" s="27"/>
      <c r="D245" s="29" t="s">
        <v>579</v>
      </c>
      <c r="E245" s="61"/>
      <c r="F245" s="61"/>
      <c r="G245" s="85" t="s">
        <v>580</v>
      </c>
      <c r="H245" s="51"/>
      <c r="I245" s="86" t="s">
        <v>581</v>
      </c>
      <c r="J245" s="86" t="s">
        <v>581</v>
      </c>
      <c r="K245" s="40" t="s">
        <v>25</v>
      </c>
      <c r="L245" s="55"/>
      <c r="M245" s="55"/>
      <c r="N245" s="88">
        <v>100</v>
      </c>
      <c r="O245" s="39">
        <v>230000000</v>
      </c>
      <c r="P245" s="89" t="s">
        <v>233</v>
      </c>
      <c r="Q245" s="55" t="s">
        <v>522</v>
      </c>
      <c r="R245" s="55" t="s">
        <v>234</v>
      </c>
      <c r="S245" s="39">
        <v>230000000</v>
      </c>
      <c r="T245" s="89" t="s">
        <v>280</v>
      </c>
      <c r="U245" s="55"/>
      <c r="V245" s="55"/>
      <c r="W245" s="55" t="s">
        <v>478</v>
      </c>
      <c r="X245" s="55" t="s">
        <v>251</v>
      </c>
      <c r="Y245" s="196">
        <v>0</v>
      </c>
      <c r="Z245" s="196">
        <v>100</v>
      </c>
      <c r="AA245" s="196">
        <v>0</v>
      </c>
      <c r="AB245" s="55"/>
      <c r="AC245" s="55" t="s">
        <v>236</v>
      </c>
      <c r="AD245" s="197"/>
      <c r="AE245" s="121"/>
      <c r="AF245" s="199">
        <v>8962200</v>
      </c>
      <c r="AG245" s="199">
        <f t="shared" si="216"/>
        <v>10037664.000000002</v>
      </c>
      <c r="AH245" s="197"/>
      <c r="AI245" s="121"/>
      <c r="AJ245" s="199">
        <v>11949600</v>
      </c>
      <c r="AK245" s="199">
        <f t="shared" ref="AK245:AK247" si="221">AJ245*1.12</f>
        <v>13383552.000000002</v>
      </c>
      <c r="AL245" s="197"/>
      <c r="AM245" s="121"/>
      <c r="AN245" s="199">
        <v>11949600</v>
      </c>
      <c r="AO245" s="200">
        <f t="shared" ref="AO245:AO247" si="222">AN245*1.12</f>
        <v>13383552.000000002</v>
      </c>
      <c r="AP245" s="197"/>
      <c r="AQ245" s="198"/>
      <c r="AR245" s="199"/>
      <c r="AS245" s="199"/>
      <c r="AT245" s="197"/>
      <c r="AU245" s="198"/>
      <c r="AV245" s="200"/>
      <c r="AW245" s="200"/>
      <c r="AX245" s="198"/>
      <c r="AY245" s="194">
        <v>0</v>
      </c>
      <c r="AZ245" s="195">
        <f t="shared" si="198"/>
        <v>0</v>
      </c>
      <c r="BA245" s="55" t="s">
        <v>245</v>
      </c>
      <c r="BB245" s="55" t="s">
        <v>582</v>
      </c>
      <c r="BC245" s="89" t="s">
        <v>583</v>
      </c>
      <c r="BD245" s="55"/>
      <c r="BE245" s="55"/>
      <c r="BF245" s="55"/>
      <c r="BG245" s="55"/>
      <c r="BH245" s="55"/>
      <c r="BI245" s="55"/>
      <c r="BJ245" s="55"/>
      <c r="BK245" s="55"/>
      <c r="BL245" s="61"/>
      <c r="BM245" s="133" t="s">
        <v>668</v>
      </c>
    </row>
    <row r="246" spans="1:70" s="245" customFormat="1" ht="13.15" customHeight="1" x14ac:dyDescent="0.25">
      <c r="A246" s="61" t="s">
        <v>71</v>
      </c>
      <c r="B246" s="82" t="s">
        <v>426</v>
      </c>
      <c r="C246" s="27"/>
      <c r="D246" s="29" t="s">
        <v>584</v>
      </c>
      <c r="E246" s="61"/>
      <c r="F246" s="61"/>
      <c r="G246" s="202" t="s">
        <v>585</v>
      </c>
      <c r="H246" s="203"/>
      <c r="I246" s="140" t="s">
        <v>586</v>
      </c>
      <c r="J246" s="140" t="s">
        <v>586</v>
      </c>
      <c r="K246" s="282" t="s">
        <v>25</v>
      </c>
      <c r="L246" s="204"/>
      <c r="M246" s="204"/>
      <c r="N246" s="283">
        <v>100</v>
      </c>
      <c r="O246" s="284">
        <v>230000000</v>
      </c>
      <c r="P246" s="141" t="s">
        <v>233</v>
      </c>
      <c r="Q246" s="204" t="s">
        <v>522</v>
      </c>
      <c r="R246" s="204" t="s">
        <v>234</v>
      </c>
      <c r="S246" s="284">
        <v>230000000</v>
      </c>
      <c r="T246" s="141" t="s">
        <v>280</v>
      </c>
      <c r="U246" s="204"/>
      <c r="V246" s="204"/>
      <c r="W246" s="204" t="s">
        <v>478</v>
      </c>
      <c r="X246" s="204" t="s">
        <v>251</v>
      </c>
      <c r="Y246" s="285">
        <v>0</v>
      </c>
      <c r="Z246" s="285">
        <v>100</v>
      </c>
      <c r="AA246" s="285">
        <v>0</v>
      </c>
      <c r="AB246" s="204"/>
      <c r="AC246" s="204" t="s">
        <v>236</v>
      </c>
      <c r="AD246" s="286"/>
      <c r="AE246" s="287"/>
      <c r="AF246" s="288">
        <v>3343950</v>
      </c>
      <c r="AG246" s="288">
        <f t="shared" si="216"/>
        <v>3745224.0000000005</v>
      </c>
      <c r="AH246" s="286"/>
      <c r="AI246" s="287"/>
      <c r="AJ246" s="288">
        <v>4458600</v>
      </c>
      <c r="AK246" s="288">
        <f t="shared" si="221"/>
        <v>4993632.0000000009</v>
      </c>
      <c r="AL246" s="286"/>
      <c r="AM246" s="287"/>
      <c r="AN246" s="288">
        <v>4458600</v>
      </c>
      <c r="AO246" s="289">
        <f t="shared" si="222"/>
        <v>4993632.0000000009</v>
      </c>
      <c r="AP246" s="286"/>
      <c r="AQ246" s="290"/>
      <c r="AR246" s="288"/>
      <c r="AS246" s="288"/>
      <c r="AT246" s="286"/>
      <c r="AU246" s="290"/>
      <c r="AV246" s="289"/>
      <c r="AW246" s="289"/>
      <c r="AX246" s="290"/>
      <c r="AY246" s="194">
        <v>0</v>
      </c>
      <c r="AZ246" s="195">
        <f t="shared" si="198"/>
        <v>0</v>
      </c>
      <c r="BA246" s="204" t="s">
        <v>245</v>
      </c>
      <c r="BB246" s="204" t="s">
        <v>587</v>
      </c>
      <c r="BC246" s="141" t="s">
        <v>588</v>
      </c>
      <c r="BD246" s="204"/>
      <c r="BE246" s="204"/>
      <c r="BF246" s="204"/>
      <c r="BG246" s="204"/>
      <c r="BH246" s="204"/>
      <c r="BI246" s="204"/>
      <c r="BJ246" s="204"/>
      <c r="BK246" s="204"/>
      <c r="BL246" s="61"/>
      <c r="BM246" s="133" t="s">
        <v>668</v>
      </c>
    </row>
    <row r="247" spans="1:70" s="137" customFormat="1" ht="13.15" customHeight="1" x14ac:dyDescent="0.25">
      <c r="A247" s="61" t="s">
        <v>71</v>
      </c>
      <c r="B247" s="82" t="s">
        <v>426</v>
      </c>
      <c r="C247" s="33"/>
      <c r="D247" s="29" t="s">
        <v>589</v>
      </c>
      <c r="E247" s="33"/>
      <c r="F247" s="33"/>
      <c r="G247" s="85" t="s">
        <v>590</v>
      </c>
      <c r="H247" s="27"/>
      <c r="I247" s="86" t="s">
        <v>591</v>
      </c>
      <c r="J247" s="86" t="s">
        <v>592</v>
      </c>
      <c r="K247" s="40" t="s">
        <v>25</v>
      </c>
      <c r="L247" s="27"/>
      <c r="M247" s="27"/>
      <c r="N247" s="88">
        <v>100</v>
      </c>
      <c r="O247" s="39">
        <v>230000000</v>
      </c>
      <c r="P247" s="89" t="s">
        <v>233</v>
      </c>
      <c r="Q247" s="55" t="s">
        <v>522</v>
      </c>
      <c r="R247" s="55" t="s">
        <v>234</v>
      </c>
      <c r="S247" s="39">
        <v>230000000</v>
      </c>
      <c r="T247" s="89" t="s">
        <v>132</v>
      </c>
      <c r="U247" s="27"/>
      <c r="V247" s="27"/>
      <c r="W247" s="55" t="s">
        <v>478</v>
      </c>
      <c r="X247" s="55" t="s">
        <v>251</v>
      </c>
      <c r="Y247" s="196">
        <v>0</v>
      </c>
      <c r="Z247" s="196">
        <v>100</v>
      </c>
      <c r="AA247" s="196">
        <v>0</v>
      </c>
      <c r="AB247" s="27"/>
      <c r="AC247" s="55" t="s">
        <v>236</v>
      </c>
      <c r="AD247" s="81"/>
      <c r="AE247" s="81"/>
      <c r="AF247" s="199">
        <v>3304140</v>
      </c>
      <c r="AG247" s="199">
        <f t="shared" si="216"/>
        <v>3700636.8000000003</v>
      </c>
      <c r="AH247" s="81"/>
      <c r="AI247" s="81"/>
      <c r="AJ247" s="199">
        <v>4405520</v>
      </c>
      <c r="AK247" s="199">
        <f t="shared" si="221"/>
        <v>4934182.4000000004</v>
      </c>
      <c r="AL247" s="81"/>
      <c r="AM247" s="81"/>
      <c r="AN247" s="199">
        <v>4405520</v>
      </c>
      <c r="AO247" s="199">
        <f t="shared" si="222"/>
        <v>4934182.4000000004</v>
      </c>
      <c r="AP247" s="81"/>
      <c r="AQ247" s="81"/>
      <c r="AR247" s="81"/>
      <c r="AS247" s="81"/>
      <c r="AT247" s="81"/>
      <c r="AU247" s="81"/>
      <c r="AV247" s="81"/>
      <c r="AW247" s="81"/>
      <c r="AX247" s="81"/>
      <c r="AY247" s="194">
        <v>0</v>
      </c>
      <c r="AZ247" s="195">
        <f t="shared" si="198"/>
        <v>0</v>
      </c>
      <c r="BA247" s="55" t="s">
        <v>245</v>
      </c>
      <c r="BB247" s="27" t="s">
        <v>593</v>
      </c>
      <c r="BC247" s="89" t="s">
        <v>594</v>
      </c>
      <c r="BD247" s="27"/>
      <c r="BE247" s="27"/>
      <c r="BF247" s="27"/>
      <c r="BG247" s="27"/>
      <c r="BH247" s="27"/>
      <c r="BI247" s="27"/>
      <c r="BJ247" s="27"/>
      <c r="BK247" s="27"/>
      <c r="BL247" s="33"/>
      <c r="BM247" s="133" t="s">
        <v>668</v>
      </c>
    </row>
    <row r="248" spans="1:70" s="142" customFormat="1" ht="13.15" customHeight="1" x14ac:dyDescent="0.25">
      <c r="A248" s="84" t="s">
        <v>71</v>
      </c>
      <c r="B248" s="82" t="s">
        <v>426</v>
      </c>
      <c r="C248" s="27"/>
      <c r="D248" s="29" t="s">
        <v>632</v>
      </c>
      <c r="E248" s="40"/>
      <c r="F248" s="37"/>
      <c r="G248" s="89" t="s">
        <v>139</v>
      </c>
      <c r="H248" s="51"/>
      <c r="I248" s="51" t="s">
        <v>123</v>
      </c>
      <c r="J248" s="51" t="s">
        <v>123</v>
      </c>
      <c r="K248" s="40" t="s">
        <v>25</v>
      </c>
      <c r="L248" s="55"/>
      <c r="M248" s="55"/>
      <c r="N248" s="88">
        <v>100</v>
      </c>
      <c r="O248" s="39">
        <v>230000000</v>
      </c>
      <c r="P248" s="89" t="s">
        <v>233</v>
      </c>
      <c r="Q248" s="55" t="s">
        <v>522</v>
      </c>
      <c r="R248" s="55" t="s">
        <v>234</v>
      </c>
      <c r="S248" s="39">
        <v>230000000</v>
      </c>
      <c r="T248" s="89" t="s">
        <v>132</v>
      </c>
      <c r="U248" s="55"/>
      <c r="V248" s="55"/>
      <c r="W248" s="55" t="s">
        <v>478</v>
      </c>
      <c r="X248" s="55" t="s">
        <v>251</v>
      </c>
      <c r="Y248" s="196">
        <v>0</v>
      </c>
      <c r="Z248" s="196">
        <v>100</v>
      </c>
      <c r="AA248" s="196">
        <v>0</v>
      </c>
      <c r="AB248" s="55"/>
      <c r="AC248" s="55" t="s">
        <v>236</v>
      </c>
      <c r="AD248" s="197"/>
      <c r="AE248" s="121"/>
      <c r="AF248" s="114">
        <v>8985600</v>
      </c>
      <c r="AG248" s="199">
        <f t="shared" si="216"/>
        <v>10063872.000000002</v>
      </c>
      <c r="AH248" s="81"/>
      <c r="AI248" s="81"/>
      <c r="AJ248" s="81">
        <v>11980800</v>
      </c>
      <c r="AK248" s="199">
        <f>AJ248*1.12</f>
        <v>13418496.000000002</v>
      </c>
      <c r="AL248" s="81"/>
      <c r="AM248" s="81"/>
      <c r="AN248" s="81">
        <v>11980800</v>
      </c>
      <c r="AO248" s="199">
        <f>AN248*1.12</f>
        <v>13418496.000000002</v>
      </c>
      <c r="AP248" s="81"/>
      <c r="AQ248" s="81"/>
      <c r="AR248" s="81"/>
      <c r="AS248" s="81"/>
      <c r="AT248" s="81"/>
      <c r="AU248" s="81"/>
      <c r="AV248" s="81"/>
      <c r="AW248" s="81"/>
      <c r="AX248" s="81"/>
      <c r="AY248" s="194">
        <v>0</v>
      </c>
      <c r="AZ248" s="195">
        <f t="shared" si="198"/>
        <v>0</v>
      </c>
      <c r="BA248" s="55" t="s">
        <v>245</v>
      </c>
      <c r="BB248" s="55" t="s">
        <v>353</v>
      </c>
      <c r="BC248" s="89" t="s">
        <v>134</v>
      </c>
      <c r="BD248" s="27"/>
      <c r="BE248" s="27"/>
      <c r="BF248" s="27"/>
      <c r="BG248" s="27"/>
      <c r="BH248" s="27"/>
      <c r="BI248" s="27"/>
      <c r="BJ248" s="27"/>
      <c r="BK248" s="27"/>
      <c r="BL248" s="27"/>
      <c r="BM248" s="133" t="s">
        <v>668</v>
      </c>
      <c r="BN248" s="4"/>
      <c r="BO248" s="4"/>
      <c r="BP248" s="4"/>
      <c r="BQ248" s="4"/>
      <c r="BR248" s="4"/>
    </row>
    <row r="249" spans="1:70" s="142" customFormat="1" ht="13.15" customHeight="1" x14ac:dyDescent="0.25">
      <c r="A249" s="84" t="s">
        <v>71</v>
      </c>
      <c r="B249" s="82" t="s">
        <v>426</v>
      </c>
      <c r="C249" s="27"/>
      <c r="D249" s="29" t="s">
        <v>633</v>
      </c>
      <c r="E249" s="40"/>
      <c r="F249" s="37"/>
      <c r="G249" s="89" t="s">
        <v>139</v>
      </c>
      <c r="H249" s="51"/>
      <c r="I249" s="51" t="s">
        <v>123</v>
      </c>
      <c r="J249" s="51" t="s">
        <v>123</v>
      </c>
      <c r="K249" s="40" t="s">
        <v>25</v>
      </c>
      <c r="L249" s="55"/>
      <c r="M249" s="55"/>
      <c r="N249" s="88">
        <v>100</v>
      </c>
      <c r="O249" s="39">
        <v>230000000</v>
      </c>
      <c r="P249" s="89" t="s">
        <v>233</v>
      </c>
      <c r="Q249" s="55" t="s">
        <v>522</v>
      </c>
      <c r="R249" s="55" t="s">
        <v>234</v>
      </c>
      <c r="S249" s="39">
        <v>230000000</v>
      </c>
      <c r="T249" s="89" t="s">
        <v>75</v>
      </c>
      <c r="U249" s="55"/>
      <c r="V249" s="55"/>
      <c r="W249" s="55" t="s">
        <v>478</v>
      </c>
      <c r="X249" s="55" t="s">
        <v>251</v>
      </c>
      <c r="Y249" s="196">
        <v>0</v>
      </c>
      <c r="Z249" s="196">
        <v>100</v>
      </c>
      <c r="AA249" s="196">
        <v>0</v>
      </c>
      <c r="AB249" s="55"/>
      <c r="AC249" s="55" t="s">
        <v>236</v>
      </c>
      <c r="AD249" s="197"/>
      <c r="AE249" s="121"/>
      <c r="AF249" s="114">
        <v>17971200</v>
      </c>
      <c r="AG249" s="199">
        <f t="shared" si="216"/>
        <v>20127744.000000004</v>
      </c>
      <c r="AH249" s="81"/>
      <c r="AI249" s="81"/>
      <c r="AJ249" s="81">
        <v>23961600</v>
      </c>
      <c r="AK249" s="199">
        <f>AJ249*1.12</f>
        <v>26836992.000000004</v>
      </c>
      <c r="AL249" s="81"/>
      <c r="AM249" s="81"/>
      <c r="AN249" s="81">
        <v>23961600</v>
      </c>
      <c r="AO249" s="199">
        <f>AN249*1.12</f>
        <v>26836992.000000004</v>
      </c>
      <c r="AP249" s="81"/>
      <c r="AQ249" s="81"/>
      <c r="AR249" s="81"/>
      <c r="AS249" s="81"/>
      <c r="AT249" s="81"/>
      <c r="AU249" s="81"/>
      <c r="AV249" s="81"/>
      <c r="AW249" s="81"/>
      <c r="AX249" s="81"/>
      <c r="AY249" s="194">
        <v>0</v>
      </c>
      <c r="AZ249" s="195">
        <f t="shared" si="198"/>
        <v>0</v>
      </c>
      <c r="BA249" s="55" t="s">
        <v>245</v>
      </c>
      <c r="BB249" s="55" t="s">
        <v>351</v>
      </c>
      <c r="BC249" s="89" t="s">
        <v>136</v>
      </c>
      <c r="BD249" s="27"/>
      <c r="BE249" s="27"/>
      <c r="BF249" s="27"/>
      <c r="BG249" s="27"/>
      <c r="BH249" s="27"/>
      <c r="BI249" s="27"/>
      <c r="BJ249" s="27"/>
      <c r="BK249" s="27"/>
      <c r="BL249" s="27"/>
      <c r="BM249" s="133" t="s">
        <v>668</v>
      </c>
      <c r="BN249" s="4"/>
      <c r="BO249" s="4"/>
      <c r="BP249" s="4"/>
      <c r="BQ249" s="4"/>
      <c r="BR249" s="4"/>
    </row>
    <row r="250" spans="1:70" s="142" customFormat="1" ht="13.15" customHeight="1" x14ac:dyDescent="0.25">
      <c r="A250" s="84" t="s">
        <v>71</v>
      </c>
      <c r="B250" s="82" t="s">
        <v>426</v>
      </c>
      <c r="C250" s="27"/>
      <c r="D250" s="29" t="s">
        <v>634</v>
      </c>
      <c r="E250" s="40"/>
      <c r="F250" s="37"/>
      <c r="G250" s="85" t="s">
        <v>580</v>
      </c>
      <c r="H250" s="51"/>
      <c r="I250" s="86" t="s">
        <v>581</v>
      </c>
      <c r="J250" s="86" t="s">
        <v>581</v>
      </c>
      <c r="K250" s="40" t="s">
        <v>25</v>
      </c>
      <c r="L250" s="55"/>
      <c r="M250" s="55"/>
      <c r="N250" s="88">
        <v>100</v>
      </c>
      <c r="O250" s="39">
        <v>230000000</v>
      </c>
      <c r="P250" s="89" t="s">
        <v>233</v>
      </c>
      <c r="Q250" s="55" t="s">
        <v>522</v>
      </c>
      <c r="R250" s="55" t="s">
        <v>234</v>
      </c>
      <c r="S250" s="39">
        <v>230000000</v>
      </c>
      <c r="T250" s="89" t="s">
        <v>280</v>
      </c>
      <c r="U250" s="55"/>
      <c r="V250" s="55"/>
      <c r="W250" s="55" t="s">
        <v>478</v>
      </c>
      <c r="X250" s="55" t="s">
        <v>251</v>
      </c>
      <c r="Y250" s="196">
        <v>0</v>
      </c>
      <c r="Z250" s="196">
        <v>100</v>
      </c>
      <c r="AA250" s="196">
        <v>0</v>
      </c>
      <c r="AB250" s="55"/>
      <c r="AC250" s="55" t="s">
        <v>236</v>
      </c>
      <c r="AD250" s="197"/>
      <c r="AE250" s="121"/>
      <c r="AF250" s="199">
        <v>8962200</v>
      </c>
      <c r="AG250" s="199">
        <f t="shared" si="216"/>
        <v>10037664.000000002</v>
      </c>
      <c r="AH250" s="197"/>
      <c r="AI250" s="121"/>
      <c r="AJ250" s="199">
        <v>11949600</v>
      </c>
      <c r="AK250" s="199">
        <f t="shared" ref="AK250:AK255" si="223">AJ250*1.12</f>
        <v>13383552.000000002</v>
      </c>
      <c r="AL250" s="197"/>
      <c r="AM250" s="121"/>
      <c r="AN250" s="199">
        <v>11949600</v>
      </c>
      <c r="AO250" s="200">
        <f t="shared" ref="AO250:AO255" si="224">AN250*1.12</f>
        <v>13383552.000000002</v>
      </c>
      <c r="AP250" s="197"/>
      <c r="AQ250" s="198"/>
      <c r="AR250" s="199"/>
      <c r="AS250" s="199"/>
      <c r="AT250" s="197"/>
      <c r="AU250" s="198"/>
      <c r="AV250" s="200"/>
      <c r="AW250" s="200"/>
      <c r="AX250" s="198"/>
      <c r="AY250" s="194">
        <v>0</v>
      </c>
      <c r="AZ250" s="195">
        <f t="shared" si="198"/>
        <v>0</v>
      </c>
      <c r="BA250" s="55" t="s">
        <v>245</v>
      </c>
      <c r="BB250" s="55" t="s">
        <v>582</v>
      </c>
      <c r="BC250" s="89" t="s">
        <v>583</v>
      </c>
      <c r="BD250" s="55"/>
      <c r="BE250" s="55"/>
      <c r="BF250" s="55"/>
      <c r="BG250" s="55"/>
      <c r="BH250" s="55"/>
      <c r="BI250" s="55"/>
      <c r="BJ250" s="55"/>
      <c r="BK250" s="55"/>
      <c r="BL250" s="55"/>
      <c r="BM250" s="27" t="s">
        <v>417</v>
      </c>
      <c r="BN250" s="4"/>
      <c r="BO250" s="4"/>
      <c r="BP250" s="4"/>
      <c r="BQ250" s="4"/>
      <c r="BR250" s="4"/>
    </row>
    <row r="251" spans="1:70" ht="13.15" customHeight="1" x14ac:dyDescent="0.2">
      <c r="A251" s="55" t="s">
        <v>71</v>
      </c>
      <c r="B251" s="82" t="s">
        <v>426</v>
      </c>
      <c r="C251" s="87"/>
      <c r="D251" s="29" t="s">
        <v>682</v>
      </c>
      <c r="E251" s="87"/>
      <c r="F251" s="87"/>
      <c r="G251" s="85" t="s">
        <v>580</v>
      </c>
      <c r="H251" s="51"/>
      <c r="I251" s="86" t="s">
        <v>581</v>
      </c>
      <c r="J251" s="86" t="s">
        <v>581</v>
      </c>
      <c r="K251" s="40" t="s">
        <v>25</v>
      </c>
      <c r="L251" s="55"/>
      <c r="M251" s="55"/>
      <c r="N251" s="88">
        <v>100</v>
      </c>
      <c r="O251" s="39">
        <v>230000000</v>
      </c>
      <c r="P251" s="89" t="s">
        <v>233</v>
      </c>
      <c r="Q251" s="55" t="s">
        <v>484</v>
      </c>
      <c r="R251" s="55" t="s">
        <v>234</v>
      </c>
      <c r="S251" s="39">
        <v>230000000</v>
      </c>
      <c r="T251" s="89" t="s">
        <v>280</v>
      </c>
      <c r="U251" s="55"/>
      <c r="V251" s="55" t="s">
        <v>251</v>
      </c>
      <c r="W251" s="55"/>
      <c r="X251" s="55"/>
      <c r="Y251" s="196">
        <v>0</v>
      </c>
      <c r="Z251" s="196">
        <v>100</v>
      </c>
      <c r="AA251" s="196">
        <v>0</v>
      </c>
      <c r="AB251" s="55"/>
      <c r="AC251" s="55" t="s">
        <v>236</v>
      </c>
      <c r="AD251" s="197"/>
      <c r="AE251" s="121"/>
      <c r="AF251" s="199">
        <v>8962200</v>
      </c>
      <c r="AG251" s="199">
        <f>AF251*1.12</f>
        <v>10037664.000000002</v>
      </c>
      <c r="AH251" s="197"/>
      <c r="AI251" s="121"/>
      <c r="AJ251" s="199">
        <v>11949600</v>
      </c>
      <c r="AK251" s="199">
        <f>AJ251*1.12</f>
        <v>13383552.000000002</v>
      </c>
      <c r="AL251" s="197"/>
      <c r="AM251" s="121"/>
      <c r="AN251" s="199">
        <v>11949600</v>
      </c>
      <c r="AO251" s="200">
        <f>AN251*1.12</f>
        <v>13383552.000000002</v>
      </c>
      <c r="AP251" s="197"/>
      <c r="AQ251" s="198"/>
      <c r="AR251" s="199"/>
      <c r="AS251" s="199"/>
      <c r="AT251" s="197"/>
      <c r="AU251" s="198"/>
      <c r="AV251" s="200"/>
      <c r="AW251" s="200"/>
      <c r="AX251" s="198"/>
      <c r="AY251" s="198">
        <v>0</v>
      </c>
      <c r="AZ251" s="198">
        <f t="shared" si="198"/>
        <v>0</v>
      </c>
      <c r="BA251" s="55" t="s">
        <v>245</v>
      </c>
      <c r="BB251" s="55" t="s">
        <v>582</v>
      </c>
      <c r="BC251" s="89" t="s">
        <v>583</v>
      </c>
      <c r="BD251" s="27"/>
      <c r="BE251" s="27"/>
      <c r="BF251" s="27"/>
      <c r="BG251" s="27"/>
      <c r="BH251" s="27"/>
      <c r="BI251" s="27"/>
      <c r="BJ251" s="27"/>
      <c r="BK251" s="27"/>
      <c r="BL251" s="27"/>
      <c r="BM251" s="27" t="s">
        <v>790</v>
      </c>
    </row>
    <row r="252" spans="1:70" s="142" customFormat="1" ht="13.15" customHeight="1" x14ac:dyDescent="0.25">
      <c r="A252" s="84" t="s">
        <v>71</v>
      </c>
      <c r="B252" s="82" t="s">
        <v>426</v>
      </c>
      <c r="C252" s="27"/>
      <c r="D252" s="29" t="s">
        <v>635</v>
      </c>
      <c r="E252" s="40"/>
      <c r="F252" s="37"/>
      <c r="G252" s="202" t="s">
        <v>585</v>
      </c>
      <c r="H252" s="203"/>
      <c r="I252" s="140" t="s">
        <v>586</v>
      </c>
      <c r="J252" s="140" t="s">
        <v>586</v>
      </c>
      <c r="K252" s="282" t="s">
        <v>25</v>
      </c>
      <c r="L252" s="204"/>
      <c r="M252" s="204"/>
      <c r="N252" s="283">
        <v>100</v>
      </c>
      <c r="O252" s="284">
        <v>230000000</v>
      </c>
      <c r="P252" s="141" t="s">
        <v>233</v>
      </c>
      <c r="Q252" s="204" t="s">
        <v>522</v>
      </c>
      <c r="R252" s="204" t="s">
        <v>234</v>
      </c>
      <c r="S252" s="284">
        <v>230000000</v>
      </c>
      <c r="T252" s="141" t="s">
        <v>280</v>
      </c>
      <c r="U252" s="204"/>
      <c r="V252" s="204"/>
      <c r="W252" s="204" t="s">
        <v>478</v>
      </c>
      <c r="X252" s="204" t="s">
        <v>251</v>
      </c>
      <c r="Y252" s="285">
        <v>0</v>
      </c>
      <c r="Z252" s="285">
        <v>100</v>
      </c>
      <c r="AA252" s="285">
        <v>0</v>
      </c>
      <c r="AB252" s="204"/>
      <c r="AC252" s="204" t="s">
        <v>236</v>
      </c>
      <c r="AD252" s="286"/>
      <c r="AE252" s="287"/>
      <c r="AF252" s="288">
        <v>3343950</v>
      </c>
      <c r="AG252" s="288">
        <f t="shared" si="216"/>
        <v>3745224.0000000005</v>
      </c>
      <c r="AH252" s="286"/>
      <c r="AI252" s="287"/>
      <c r="AJ252" s="288">
        <v>4458600</v>
      </c>
      <c r="AK252" s="288">
        <f t="shared" si="223"/>
        <v>4993632.0000000009</v>
      </c>
      <c r="AL252" s="286"/>
      <c r="AM252" s="287"/>
      <c r="AN252" s="288">
        <v>4458600</v>
      </c>
      <c r="AO252" s="289">
        <f t="shared" si="224"/>
        <v>4993632.0000000009</v>
      </c>
      <c r="AP252" s="286"/>
      <c r="AQ252" s="290"/>
      <c r="AR252" s="288"/>
      <c r="AS252" s="288"/>
      <c r="AT252" s="286"/>
      <c r="AU252" s="290"/>
      <c r="AV252" s="289"/>
      <c r="AW252" s="289"/>
      <c r="AX252" s="290"/>
      <c r="AY252" s="194">
        <v>0</v>
      </c>
      <c r="AZ252" s="195">
        <f t="shared" si="198"/>
        <v>0</v>
      </c>
      <c r="BA252" s="204" t="s">
        <v>245</v>
      </c>
      <c r="BB252" s="204" t="s">
        <v>587</v>
      </c>
      <c r="BC252" s="141" t="s">
        <v>588</v>
      </c>
      <c r="BD252" s="204"/>
      <c r="BE252" s="204"/>
      <c r="BF252" s="204"/>
      <c r="BG252" s="204"/>
      <c r="BH252" s="204"/>
      <c r="BI252" s="204"/>
      <c r="BJ252" s="204"/>
      <c r="BK252" s="204"/>
      <c r="BL252" s="204"/>
      <c r="BM252" s="27" t="s">
        <v>417</v>
      </c>
      <c r="BN252" s="4"/>
      <c r="BO252" s="4"/>
      <c r="BP252" s="4"/>
      <c r="BQ252" s="4"/>
      <c r="BR252" s="4"/>
    </row>
    <row r="253" spans="1:70" ht="13.15" customHeight="1" x14ac:dyDescent="0.2">
      <c r="A253" s="55" t="s">
        <v>71</v>
      </c>
      <c r="B253" s="82" t="s">
        <v>426</v>
      </c>
      <c r="C253" s="92"/>
      <c r="D253" s="29" t="s">
        <v>683</v>
      </c>
      <c r="E253" s="201"/>
      <c r="F253" s="201"/>
      <c r="G253" s="202" t="s">
        <v>585</v>
      </c>
      <c r="H253" s="203"/>
      <c r="I253" s="140" t="s">
        <v>586</v>
      </c>
      <c r="J253" s="140" t="s">
        <v>586</v>
      </c>
      <c r="K253" s="40" t="s">
        <v>25</v>
      </c>
      <c r="L253" s="55"/>
      <c r="M253" s="55"/>
      <c r="N253" s="88">
        <v>100</v>
      </c>
      <c r="O253" s="39">
        <v>230000000</v>
      </c>
      <c r="P253" s="89" t="s">
        <v>233</v>
      </c>
      <c r="Q253" s="55" t="s">
        <v>484</v>
      </c>
      <c r="R253" s="55" t="s">
        <v>234</v>
      </c>
      <c r="S253" s="39">
        <v>230000000</v>
      </c>
      <c r="T253" s="141" t="s">
        <v>280</v>
      </c>
      <c r="U253" s="55"/>
      <c r="V253" s="55" t="s">
        <v>251</v>
      </c>
      <c r="W253" s="204"/>
      <c r="X253" s="204"/>
      <c r="Y253" s="196">
        <v>0</v>
      </c>
      <c r="Z253" s="196">
        <v>100</v>
      </c>
      <c r="AA253" s="196">
        <v>0</v>
      </c>
      <c r="AB253" s="55"/>
      <c r="AC253" s="55" t="s">
        <v>236</v>
      </c>
      <c r="AD253" s="197"/>
      <c r="AE253" s="121"/>
      <c r="AF253" s="288">
        <v>3343950</v>
      </c>
      <c r="AG253" s="199">
        <f t="shared" si="216"/>
        <v>3745224.0000000005</v>
      </c>
      <c r="AH253" s="197"/>
      <c r="AI253" s="121"/>
      <c r="AJ253" s="288">
        <v>4458600</v>
      </c>
      <c r="AK253" s="199">
        <f t="shared" si="223"/>
        <v>4993632.0000000009</v>
      </c>
      <c r="AL253" s="197"/>
      <c r="AM253" s="121"/>
      <c r="AN253" s="288">
        <v>4458600</v>
      </c>
      <c r="AO253" s="200">
        <f t="shared" si="224"/>
        <v>4993632.0000000009</v>
      </c>
      <c r="AP253" s="197"/>
      <c r="AQ253" s="198"/>
      <c r="AR253" s="199"/>
      <c r="AS253" s="199"/>
      <c r="AT253" s="197"/>
      <c r="AU253" s="198"/>
      <c r="AV253" s="200"/>
      <c r="AW253" s="200"/>
      <c r="AX253" s="198"/>
      <c r="AY253" s="198">
        <v>0</v>
      </c>
      <c r="AZ253" s="198">
        <f t="shared" si="198"/>
        <v>0</v>
      </c>
      <c r="BA253" s="55" t="s">
        <v>245</v>
      </c>
      <c r="BB253" s="204" t="s">
        <v>587</v>
      </c>
      <c r="BC253" s="141" t="s">
        <v>588</v>
      </c>
      <c r="BD253" s="27"/>
      <c r="BE253" s="27"/>
      <c r="BF253" s="27"/>
      <c r="BG253" s="27"/>
      <c r="BH253" s="27"/>
      <c r="BI253" s="27"/>
      <c r="BJ253" s="27"/>
      <c r="BK253" s="27"/>
      <c r="BL253" s="27"/>
      <c r="BM253" s="27" t="s">
        <v>790</v>
      </c>
    </row>
    <row r="254" spans="1:70" s="142" customFormat="1" ht="13.15" customHeight="1" x14ac:dyDescent="0.25">
      <c r="A254" s="84" t="s">
        <v>71</v>
      </c>
      <c r="B254" s="82" t="s">
        <v>426</v>
      </c>
      <c r="C254" s="27"/>
      <c r="D254" s="29" t="s">
        <v>636</v>
      </c>
      <c r="E254" s="40"/>
      <c r="F254" s="37"/>
      <c r="G254" s="85" t="s">
        <v>590</v>
      </c>
      <c r="H254" s="27"/>
      <c r="I254" s="86" t="s">
        <v>591</v>
      </c>
      <c r="J254" s="86" t="s">
        <v>592</v>
      </c>
      <c r="K254" s="40" t="s">
        <v>25</v>
      </c>
      <c r="L254" s="27"/>
      <c r="M254" s="27"/>
      <c r="N254" s="88">
        <v>100</v>
      </c>
      <c r="O254" s="39">
        <v>230000000</v>
      </c>
      <c r="P254" s="89" t="s">
        <v>233</v>
      </c>
      <c r="Q254" s="55" t="s">
        <v>522</v>
      </c>
      <c r="R254" s="55" t="s">
        <v>234</v>
      </c>
      <c r="S254" s="39">
        <v>230000000</v>
      </c>
      <c r="T254" s="89" t="s">
        <v>132</v>
      </c>
      <c r="U254" s="27"/>
      <c r="V254" s="27"/>
      <c r="W254" s="55" t="s">
        <v>478</v>
      </c>
      <c r="X254" s="55" t="s">
        <v>251</v>
      </c>
      <c r="Y254" s="196">
        <v>0</v>
      </c>
      <c r="Z254" s="196">
        <v>100</v>
      </c>
      <c r="AA254" s="196">
        <v>0</v>
      </c>
      <c r="AB254" s="27"/>
      <c r="AC254" s="55" t="s">
        <v>236</v>
      </c>
      <c r="AD254" s="81"/>
      <c r="AE254" s="81"/>
      <c r="AF254" s="199">
        <v>3304140</v>
      </c>
      <c r="AG254" s="199">
        <f t="shared" si="216"/>
        <v>3700636.8000000003</v>
      </c>
      <c r="AH254" s="81"/>
      <c r="AI254" s="81"/>
      <c r="AJ254" s="199">
        <v>4405520</v>
      </c>
      <c r="AK254" s="199">
        <f t="shared" si="223"/>
        <v>4934182.4000000004</v>
      </c>
      <c r="AL254" s="81"/>
      <c r="AM254" s="81"/>
      <c r="AN254" s="199">
        <v>4405520</v>
      </c>
      <c r="AO254" s="199">
        <f t="shared" si="224"/>
        <v>4934182.4000000004</v>
      </c>
      <c r="AP254" s="81"/>
      <c r="AQ254" s="81"/>
      <c r="AR254" s="81"/>
      <c r="AS254" s="81"/>
      <c r="AT254" s="81"/>
      <c r="AU254" s="81"/>
      <c r="AV254" s="81"/>
      <c r="AW254" s="81"/>
      <c r="AX254" s="81"/>
      <c r="AY254" s="194">
        <v>0</v>
      </c>
      <c r="AZ254" s="195">
        <f t="shared" si="198"/>
        <v>0</v>
      </c>
      <c r="BA254" s="55" t="s">
        <v>245</v>
      </c>
      <c r="BB254" s="27" t="s">
        <v>593</v>
      </c>
      <c r="BC254" s="89" t="s">
        <v>594</v>
      </c>
      <c r="BD254" s="27"/>
      <c r="BE254" s="27"/>
      <c r="BF254" s="27"/>
      <c r="BG254" s="27"/>
      <c r="BH254" s="27"/>
      <c r="BI254" s="27"/>
      <c r="BJ254" s="27"/>
      <c r="BK254" s="27"/>
      <c r="BL254" s="27"/>
      <c r="BM254" s="27" t="s">
        <v>417</v>
      </c>
      <c r="BN254" s="4"/>
      <c r="BO254" s="4"/>
      <c r="BP254" s="4"/>
      <c r="BQ254" s="4"/>
      <c r="BR254" s="4"/>
    </row>
    <row r="255" spans="1:70" ht="13.15" customHeight="1" x14ac:dyDescent="0.2">
      <c r="A255" s="55" t="s">
        <v>71</v>
      </c>
      <c r="B255" s="82" t="s">
        <v>426</v>
      </c>
      <c r="C255" s="92"/>
      <c r="D255" s="29" t="s">
        <v>684</v>
      </c>
      <c r="E255" s="201"/>
      <c r="F255" s="201"/>
      <c r="G255" s="85" t="s">
        <v>590</v>
      </c>
      <c r="H255" s="27"/>
      <c r="I255" s="86" t="s">
        <v>591</v>
      </c>
      <c r="J255" s="86" t="s">
        <v>592</v>
      </c>
      <c r="K255" s="40" t="s">
        <v>25</v>
      </c>
      <c r="L255" s="55"/>
      <c r="M255" s="55"/>
      <c r="N255" s="88">
        <v>100</v>
      </c>
      <c r="O255" s="39">
        <v>230000000</v>
      </c>
      <c r="P255" s="89" t="s">
        <v>233</v>
      </c>
      <c r="Q255" s="55" t="s">
        <v>484</v>
      </c>
      <c r="R255" s="55" t="s">
        <v>234</v>
      </c>
      <c r="S255" s="39">
        <v>230000000</v>
      </c>
      <c r="T255" s="89" t="s">
        <v>132</v>
      </c>
      <c r="U255" s="55"/>
      <c r="V255" s="55" t="s">
        <v>251</v>
      </c>
      <c r="W255" s="55"/>
      <c r="X255" s="55"/>
      <c r="Y255" s="196">
        <v>0</v>
      </c>
      <c r="Z255" s="196">
        <v>100</v>
      </c>
      <c r="AA255" s="196">
        <v>0</v>
      </c>
      <c r="AB255" s="55"/>
      <c r="AC255" s="55" t="s">
        <v>236</v>
      </c>
      <c r="AD255" s="197"/>
      <c r="AE255" s="121"/>
      <c r="AF255" s="199">
        <v>3304140</v>
      </c>
      <c r="AG255" s="199">
        <f t="shared" si="216"/>
        <v>3700636.8000000003</v>
      </c>
      <c r="AH255" s="197"/>
      <c r="AI255" s="121"/>
      <c r="AJ255" s="199">
        <v>4405520</v>
      </c>
      <c r="AK255" s="199">
        <f t="shared" si="223"/>
        <v>4934182.4000000004</v>
      </c>
      <c r="AL255" s="197"/>
      <c r="AM255" s="121"/>
      <c r="AN255" s="199">
        <v>4405520</v>
      </c>
      <c r="AO255" s="200">
        <f t="shared" si="224"/>
        <v>4934182.4000000004</v>
      </c>
      <c r="AP255" s="197"/>
      <c r="AQ255" s="198"/>
      <c r="AR255" s="199"/>
      <c r="AS255" s="199"/>
      <c r="AT255" s="197"/>
      <c r="AU255" s="198"/>
      <c r="AV255" s="200"/>
      <c r="AW255" s="200"/>
      <c r="AX255" s="198"/>
      <c r="AY255" s="198">
        <v>0</v>
      </c>
      <c r="AZ255" s="198">
        <f t="shared" si="198"/>
        <v>0</v>
      </c>
      <c r="BA255" s="55" t="s">
        <v>245</v>
      </c>
      <c r="BB255" s="27" t="s">
        <v>593</v>
      </c>
      <c r="BC255" s="89" t="s">
        <v>594</v>
      </c>
      <c r="BD255" s="27"/>
      <c r="BE255" s="27"/>
      <c r="BF255" s="27"/>
      <c r="BG255" s="27"/>
      <c r="BH255" s="27"/>
      <c r="BI255" s="27"/>
      <c r="BJ255" s="27"/>
      <c r="BK255" s="27"/>
      <c r="BL255" s="27"/>
      <c r="BM255" s="27" t="s">
        <v>790</v>
      </c>
    </row>
    <row r="256" spans="1:70" s="57" customFormat="1" ht="13.5" customHeight="1" x14ac:dyDescent="0.25">
      <c r="A256" s="61" t="s">
        <v>685</v>
      </c>
      <c r="B256" s="61"/>
      <c r="C256" s="61"/>
      <c r="D256" s="29" t="s">
        <v>694</v>
      </c>
      <c r="E256" s="61"/>
      <c r="F256" s="74" t="s">
        <v>652</v>
      </c>
      <c r="G256" s="61" t="s">
        <v>686</v>
      </c>
      <c r="H256" s="61"/>
      <c r="I256" s="61" t="s">
        <v>687</v>
      </c>
      <c r="J256" s="61" t="s">
        <v>687</v>
      </c>
      <c r="K256" s="61" t="s">
        <v>9</v>
      </c>
      <c r="L256" s="61" t="s">
        <v>274</v>
      </c>
      <c r="M256" s="61" t="s">
        <v>688</v>
      </c>
      <c r="N256" s="25">
        <v>100</v>
      </c>
      <c r="O256" s="61">
        <v>230000000</v>
      </c>
      <c r="P256" s="61" t="s">
        <v>233</v>
      </c>
      <c r="Q256" s="75" t="s">
        <v>484</v>
      </c>
      <c r="R256" s="61" t="s">
        <v>234</v>
      </c>
      <c r="S256" s="61">
        <v>230000000</v>
      </c>
      <c r="T256" s="61" t="s">
        <v>72</v>
      </c>
      <c r="U256" s="61"/>
      <c r="V256" s="75" t="s">
        <v>235</v>
      </c>
      <c r="W256" s="61"/>
      <c r="X256" s="61"/>
      <c r="Y256" s="61">
        <v>0</v>
      </c>
      <c r="Z256" s="61">
        <v>100</v>
      </c>
      <c r="AA256" s="61">
        <v>0</v>
      </c>
      <c r="AB256" s="61"/>
      <c r="AC256" s="61" t="s">
        <v>236</v>
      </c>
      <c r="AD256" s="61"/>
      <c r="AE256" s="76"/>
      <c r="AF256" s="76">
        <v>20000000</v>
      </c>
      <c r="AG256" s="76">
        <v>22400000.000000004</v>
      </c>
      <c r="AH256" s="77"/>
      <c r="AI256" s="76"/>
      <c r="AJ256" s="76">
        <v>20049000</v>
      </c>
      <c r="AK256" s="76">
        <v>22454880.000000004</v>
      </c>
      <c r="AL256" s="61"/>
      <c r="AM256" s="61"/>
      <c r="AN256" s="61"/>
      <c r="AO256" s="61"/>
      <c r="AP256" s="61"/>
      <c r="AQ256" s="61"/>
      <c r="AR256" s="61"/>
      <c r="AS256" s="61"/>
      <c r="AT256" s="61"/>
      <c r="AU256" s="61"/>
      <c r="AV256" s="61"/>
      <c r="AW256" s="61"/>
      <c r="AX256" s="61"/>
      <c r="AY256" s="76">
        <v>40049000</v>
      </c>
      <c r="AZ256" s="76">
        <v>44854880.000000007</v>
      </c>
      <c r="BA256" s="159">
        <v>120240021112</v>
      </c>
      <c r="BB256" s="61" t="s">
        <v>689</v>
      </c>
      <c r="BC256" s="61" t="s">
        <v>690</v>
      </c>
      <c r="BD256" s="61"/>
      <c r="BE256" s="61"/>
      <c r="BF256" s="61"/>
      <c r="BG256" s="61"/>
      <c r="BH256" s="61"/>
      <c r="BI256" s="61"/>
      <c r="BJ256" s="61"/>
      <c r="BK256" s="61"/>
      <c r="BL256" s="61"/>
      <c r="BM256" s="74" t="s">
        <v>417</v>
      </c>
    </row>
    <row r="257" spans="1:82" ht="13.15" customHeight="1" x14ac:dyDescent="0.2">
      <c r="A257" s="55" t="s">
        <v>71</v>
      </c>
      <c r="B257" s="82" t="s">
        <v>426</v>
      </c>
      <c r="C257" s="82"/>
      <c r="D257" s="29" t="s">
        <v>697</v>
      </c>
      <c r="E257" s="83"/>
      <c r="F257" s="84"/>
      <c r="G257" s="84" t="s">
        <v>691</v>
      </c>
      <c r="H257" s="85"/>
      <c r="I257" s="85" t="s">
        <v>692</v>
      </c>
      <c r="J257" s="85" t="s">
        <v>693</v>
      </c>
      <c r="K257" s="86" t="s">
        <v>25</v>
      </c>
      <c r="L257" s="40"/>
      <c r="M257" s="87"/>
      <c r="N257" s="88">
        <v>100</v>
      </c>
      <c r="O257" s="39">
        <v>230000000</v>
      </c>
      <c r="P257" s="89" t="s">
        <v>233</v>
      </c>
      <c r="Q257" s="55" t="s">
        <v>484</v>
      </c>
      <c r="R257" s="55" t="s">
        <v>234</v>
      </c>
      <c r="S257" s="39">
        <v>230000000</v>
      </c>
      <c r="T257" s="89" t="s">
        <v>75</v>
      </c>
      <c r="U257" s="85"/>
      <c r="V257" s="55" t="s">
        <v>251</v>
      </c>
      <c r="W257" s="27"/>
      <c r="X257" s="55"/>
      <c r="Y257" s="55">
        <v>0</v>
      </c>
      <c r="Z257" s="84">
        <v>100</v>
      </c>
      <c r="AA257" s="84">
        <v>0</v>
      </c>
      <c r="AB257" s="84"/>
      <c r="AC257" s="84" t="s">
        <v>236</v>
      </c>
      <c r="AD257" s="40"/>
      <c r="AE257" s="87"/>
      <c r="AF257" s="81">
        <v>40107157</v>
      </c>
      <c r="AG257" s="217">
        <v>44920015.840000004</v>
      </c>
      <c r="AH257" s="81"/>
      <c r="AI257" s="81"/>
      <c r="AJ257" s="81">
        <v>53471770</v>
      </c>
      <c r="AK257" s="90">
        <v>59888382.400000006</v>
      </c>
      <c r="AL257" s="81"/>
      <c r="AM257" s="81"/>
      <c r="AN257" s="81">
        <v>53471770</v>
      </c>
      <c r="AO257" s="90">
        <v>59888382.400000006</v>
      </c>
      <c r="AP257" s="81"/>
      <c r="AQ257" s="81"/>
      <c r="AR257" s="81"/>
      <c r="AS257" s="81"/>
      <c r="AT257" s="81"/>
      <c r="AU257" s="81"/>
      <c r="AV257" s="81"/>
      <c r="AW257" s="81"/>
      <c r="AX257" s="81"/>
      <c r="AY257" s="217">
        <v>0</v>
      </c>
      <c r="AZ257" s="217">
        <v>164696780.64000002</v>
      </c>
      <c r="BA257" s="90" t="s">
        <v>245</v>
      </c>
      <c r="BB257" s="91" t="s">
        <v>358</v>
      </c>
      <c r="BC257" s="92" t="s">
        <v>135</v>
      </c>
      <c r="BD257" s="27"/>
      <c r="BE257" s="27"/>
      <c r="BF257" s="27"/>
      <c r="BG257" s="27"/>
      <c r="BH257" s="27"/>
      <c r="BI257" s="27"/>
      <c r="BJ257" s="27"/>
      <c r="BK257" s="27"/>
      <c r="BL257" s="27"/>
      <c r="BM257" s="27" t="s">
        <v>790</v>
      </c>
    </row>
    <row r="258" spans="1:82" ht="13.15" customHeight="1" x14ac:dyDescent="0.2">
      <c r="A258" s="96" t="s">
        <v>71</v>
      </c>
      <c r="B258" s="97" t="s">
        <v>426</v>
      </c>
      <c r="C258" s="97"/>
      <c r="D258" s="29" t="s">
        <v>696</v>
      </c>
      <c r="E258" s="98"/>
      <c r="F258" s="99"/>
      <c r="G258" s="84" t="s">
        <v>691</v>
      </c>
      <c r="H258" s="100"/>
      <c r="I258" s="85" t="s">
        <v>692</v>
      </c>
      <c r="J258" s="85" t="s">
        <v>693</v>
      </c>
      <c r="K258" s="101" t="s">
        <v>25</v>
      </c>
      <c r="L258" s="102"/>
      <c r="M258" s="103"/>
      <c r="N258" s="104">
        <v>100</v>
      </c>
      <c r="O258" s="105">
        <v>230000000</v>
      </c>
      <c r="P258" s="106" t="s">
        <v>233</v>
      </c>
      <c r="Q258" s="55" t="s">
        <v>484</v>
      </c>
      <c r="R258" s="96" t="s">
        <v>234</v>
      </c>
      <c r="S258" s="105">
        <v>230000000</v>
      </c>
      <c r="T258" s="106" t="s">
        <v>280</v>
      </c>
      <c r="U258" s="100"/>
      <c r="V258" s="96" t="s">
        <v>251</v>
      </c>
      <c r="W258" s="27"/>
      <c r="X258" s="96"/>
      <c r="Y258" s="96">
        <v>0</v>
      </c>
      <c r="Z258" s="99">
        <v>100</v>
      </c>
      <c r="AA258" s="99">
        <v>0</v>
      </c>
      <c r="AB258" s="99"/>
      <c r="AC258" s="99" t="s">
        <v>236</v>
      </c>
      <c r="AD258" s="102"/>
      <c r="AE258" s="103"/>
      <c r="AF258" s="94">
        <v>7254720</v>
      </c>
      <c r="AG258" s="217">
        <v>8125286.4000000004</v>
      </c>
      <c r="AH258" s="94"/>
      <c r="AI258" s="94"/>
      <c r="AJ258" s="217">
        <v>9672960</v>
      </c>
      <c r="AK258" s="217">
        <v>10833715.200000001</v>
      </c>
      <c r="AL258" s="217"/>
      <c r="AM258" s="217"/>
      <c r="AN258" s="217">
        <v>9672960</v>
      </c>
      <c r="AO258" s="217">
        <v>10833715.200000001</v>
      </c>
      <c r="AP258" s="94"/>
      <c r="AQ258" s="94"/>
      <c r="AR258" s="94"/>
      <c r="AS258" s="94"/>
      <c r="AT258" s="94"/>
      <c r="AU258" s="94"/>
      <c r="AV258" s="94"/>
      <c r="AW258" s="94"/>
      <c r="AX258" s="94"/>
      <c r="AY258" s="217">
        <v>0</v>
      </c>
      <c r="AZ258" s="217">
        <v>29792716.800000004</v>
      </c>
      <c r="BA258" s="90" t="s">
        <v>245</v>
      </c>
      <c r="BB258" s="91" t="s">
        <v>359</v>
      </c>
      <c r="BC258" s="92" t="s">
        <v>269</v>
      </c>
      <c r="BD258" s="95"/>
      <c r="BE258" s="95"/>
      <c r="BF258" s="95"/>
      <c r="BG258" s="95"/>
      <c r="BH258" s="95"/>
      <c r="BI258" s="95"/>
      <c r="BJ258" s="95"/>
      <c r="BK258" s="95"/>
      <c r="BL258" s="95"/>
      <c r="BM258" s="27" t="s">
        <v>790</v>
      </c>
    </row>
    <row r="259" spans="1:82" ht="13.15" customHeight="1" x14ac:dyDescent="0.2">
      <c r="A259" s="55" t="s">
        <v>71</v>
      </c>
      <c r="B259" s="82" t="s">
        <v>426</v>
      </c>
      <c r="C259" s="82"/>
      <c r="D259" s="29" t="s">
        <v>695</v>
      </c>
      <c r="E259" s="107"/>
      <c r="F259" s="84"/>
      <c r="G259" s="84" t="s">
        <v>691</v>
      </c>
      <c r="H259" s="85"/>
      <c r="I259" s="85" t="s">
        <v>692</v>
      </c>
      <c r="J259" s="85" t="s">
        <v>693</v>
      </c>
      <c r="K259" s="86" t="s">
        <v>25</v>
      </c>
      <c r="L259" s="40"/>
      <c r="M259" s="87"/>
      <c r="N259" s="88">
        <v>100</v>
      </c>
      <c r="O259" s="39">
        <v>230000000</v>
      </c>
      <c r="P259" s="89" t="s">
        <v>233</v>
      </c>
      <c r="Q259" s="55" t="s">
        <v>484</v>
      </c>
      <c r="R259" s="55" t="s">
        <v>234</v>
      </c>
      <c r="S259" s="39">
        <v>230000000</v>
      </c>
      <c r="T259" s="89" t="s">
        <v>72</v>
      </c>
      <c r="U259" s="85"/>
      <c r="V259" s="55" t="s">
        <v>251</v>
      </c>
      <c r="W259" s="27"/>
      <c r="X259" s="55"/>
      <c r="Y259" s="55">
        <v>0</v>
      </c>
      <c r="Z259" s="84">
        <v>100</v>
      </c>
      <c r="AA259" s="84">
        <v>0</v>
      </c>
      <c r="AB259" s="84"/>
      <c r="AC259" s="84" t="s">
        <v>236</v>
      </c>
      <c r="AD259" s="40"/>
      <c r="AE259" s="87"/>
      <c r="AF259" s="94">
        <v>30677377.5</v>
      </c>
      <c r="AG259" s="217">
        <v>34358662.800000004</v>
      </c>
      <c r="AH259" s="81"/>
      <c r="AI259" s="81"/>
      <c r="AJ259" s="217">
        <v>40903170</v>
      </c>
      <c r="AK259" s="217">
        <v>45811550.400000006</v>
      </c>
      <c r="AL259" s="217"/>
      <c r="AM259" s="217"/>
      <c r="AN259" s="217">
        <v>40903170</v>
      </c>
      <c r="AO259" s="217">
        <v>45811550.400000006</v>
      </c>
      <c r="AP259" s="81"/>
      <c r="AQ259" s="81"/>
      <c r="AR259" s="81"/>
      <c r="AS259" s="81"/>
      <c r="AT259" s="81"/>
      <c r="AU259" s="81"/>
      <c r="AV259" s="81"/>
      <c r="AW259" s="81"/>
      <c r="AX259" s="81"/>
      <c r="AY259" s="217">
        <v>0</v>
      </c>
      <c r="AZ259" s="217">
        <v>125981763.60000001</v>
      </c>
      <c r="BA259" s="90" t="s">
        <v>245</v>
      </c>
      <c r="BB259" s="91" t="s">
        <v>360</v>
      </c>
      <c r="BC259" s="92" t="s">
        <v>361</v>
      </c>
      <c r="BD259" s="27"/>
      <c r="BE259" s="27"/>
      <c r="BF259" s="27"/>
      <c r="BG259" s="27"/>
      <c r="BH259" s="27"/>
      <c r="BI259" s="27"/>
      <c r="BJ259" s="27"/>
      <c r="BK259" s="27"/>
      <c r="BL259" s="27"/>
      <c r="BM259" s="27" t="s">
        <v>790</v>
      </c>
    </row>
    <row r="260" spans="1:82" ht="13.5" customHeight="1" x14ac:dyDescent="0.2">
      <c r="A260" s="156" t="s">
        <v>530</v>
      </c>
      <c r="B260" s="27"/>
      <c r="C260" s="55"/>
      <c r="D260" s="30" t="s">
        <v>743</v>
      </c>
      <c r="E260" s="60"/>
      <c r="F260" s="60"/>
      <c r="G260" s="291" t="s">
        <v>744</v>
      </c>
      <c r="H260" s="291" t="s">
        <v>652</v>
      </c>
      <c r="I260" s="205" t="s">
        <v>745</v>
      </c>
      <c r="J260" s="206" t="s">
        <v>746</v>
      </c>
      <c r="K260" s="75" t="s">
        <v>25</v>
      </c>
      <c r="L260" s="75"/>
      <c r="M260" s="75"/>
      <c r="N260" s="292">
        <v>100</v>
      </c>
      <c r="O260" s="42">
        <v>230000000</v>
      </c>
      <c r="P260" s="51" t="s">
        <v>747</v>
      </c>
      <c r="Q260" s="75" t="s">
        <v>662</v>
      </c>
      <c r="R260" s="40" t="s">
        <v>234</v>
      </c>
      <c r="S260" s="40">
        <v>230000000</v>
      </c>
      <c r="T260" s="51" t="s">
        <v>748</v>
      </c>
      <c r="U260" s="75"/>
      <c r="V260" s="58" t="s">
        <v>285</v>
      </c>
      <c r="W260" s="75"/>
      <c r="X260" s="75"/>
      <c r="Y260" s="292">
        <v>0</v>
      </c>
      <c r="Z260" s="292">
        <v>100</v>
      </c>
      <c r="AA260" s="292">
        <v>0</v>
      </c>
      <c r="AB260" s="75"/>
      <c r="AC260" s="75" t="s">
        <v>236</v>
      </c>
      <c r="AD260" s="293"/>
      <c r="AE260" s="294"/>
      <c r="AF260" s="295">
        <v>9423000</v>
      </c>
      <c r="AG260" s="295">
        <f>IF(AC260="С НДС",AF260*1.12,AF260)</f>
        <v>10553760.000000002</v>
      </c>
      <c r="AH260" s="295"/>
      <c r="AI260" s="295"/>
      <c r="AJ260" s="295">
        <v>13768000</v>
      </c>
      <c r="AK260" s="295">
        <f>IF(AC260="С НДС",AJ260*1.12,AJ260)</f>
        <v>15420160.000000002</v>
      </c>
      <c r="AL260" s="295"/>
      <c r="AM260" s="295"/>
      <c r="AN260" s="295">
        <v>15420460</v>
      </c>
      <c r="AO260" s="295">
        <f>IF(AC260="С НДС",AN260*1.12,AN260)</f>
        <v>17270915.200000003</v>
      </c>
      <c r="AP260" s="295"/>
      <c r="AQ260" s="295"/>
      <c r="AR260" s="295">
        <v>17270579.199999999</v>
      </c>
      <c r="AS260" s="295">
        <f>IF(AC260="С НДС",AR260*1.12,AR260)</f>
        <v>19343048.704</v>
      </c>
      <c r="AT260" s="295"/>
      <c r="AU260" s="295"/>
      <c r="AV260" s="295">
        <v>19343048.699999999</v>
      </c>
      <c r="AW260" s="295">
        <f>IF(AC260="С НДС",AV260*1.12,AV260)</f>
        <v>21664214.544</v>
      </c>
      <c r="AX260" s="294"/>
      <c r="AY260" s="294">
        <v>0</v>
      </c>
      <c r="AZ260" s="294">
        <f>IF(AC260="С НДС",AY260*1.12,AY260)</f>
        <v>0</v>
      </c>
      <c r="BA260" s="84" t="s">
        <v>245</v>
      </c>
      <c r="BB260" s="207" t="s">
        <v>749</v>
      </c>
      <c r="BC260" s="207" t="s">
        <v>749</v>
      </c>
      <c r="BD260" s="291"/>
      <c r="BE260" s="291"/>
      <c r="BF260" s="291"/>
      <c r="BG260" s="291"/>
      <c r="BH260" s="291"/>
      <c r="BI260" s="291"/>
      <c r="BJ260" s="291"/>
      <c r="BK260" s="291"/>
      <c r="BL260" s="291"/>
      <c r="BM260" s="25"/>
    </row>
    <row r="261" spans="1:82" ht="13.5" customHeight="1" x14ac:dyDescent="0.2">
      <c r="A261" s="156" t="s">
        <v>530</v>
      </c>
      <c r="B261" s="27"/>
      <c r="C261" s="55"/>
      <c r="D261" s="30" t="s">
        <v>785</v>
      </c>
      <c r="E261" s="60"/>
      <c r="F261" s="60"/>
      <c r="G261" s="291" t="s">
        <v>744</v>
      </c>
      <c r="H261" s="291" t="s">
        <v>652</v>
      </c>
      <c r="I261" s="205" t="s">
        <v>745</v>
      </c>
      <c r="J261" s="206" t="s">
        <v>746</v>
      </c>
      <c r="K261" s="75" t="s">
        <v>25</v>
      </c>
      <c r="L261" s="75"/>
      <c r="M261" s="75"/>
      <c r="N261" s="292">
        <v>100</v>
      </c>
      <c r="O261" s="42">
        <v>230000000</v>
      </c>
      <c r="P261" s="51" t="s">
        <v>747</v>
      </c>
      <c r="Q261" s="75" t="s">
        <v>765</v>
      </c>
      <c r="R261" s="40" t="s">
        <v>234</v>
      </c>
      <c r="S261" s="40">
        <v>230000000</v>
      </c>
      <c r="T261" s="51" t="s">
        <v>748</v>
      </c>
      <c r="U261" s="75"/>
      <c r="V261" s="58" t="s">
        <v>285</v>
      </c>
      <c r="W261" s="75"/>
      <c r="X261" s="75"/>
      <c r="Y261" s="292">
        <v>0</v>
      </c>
      <c r="Z261" s="292">
        <v>100</v>
      </c>
      <c r="AA261" s="292">
        <v>0</v>
      </c>
      <c r="AB261" s="75"/>
      <c r="AC261" s="75" t="s">
        <v>236</v>
      </c>
      <c r="AD261" s="293"/>
      <c r="AE261" s="294"/>
      <c r="AF261" s="295">
        <v>9423000</v>
      </c>
      <c r="AG261" s="295">
        <v>10553760.000000002</v>
      </c>
      <c r="AH261" s="295"/>
      <c r="AI261" s="295"/>
      <c r="AJ261" s="295">
        <v>13768000</v>
      </c>
      <c r="AK261" s="295">
        <v>15420160.000000002</v>
      </c>
      <c r="AL261" s="295"/>
      <c r="AM261" s="295"/>
      <c r="AN261" s="295">
        <v>15420460</v>
      </c>
      <c r="AO261" s="295">
        <v>17270915.200000003</v>
      </c>
      <c r="AP261" s="295"/>
      <c r="AQ261" s="295"/>
      <c r="AR261" s="295">
        <v>17270579.199999999</v>
      </c>
      <c r="AS261" s="295">
        <v>19343048.704</v>
      </c>
      <c r="AT261" s="295"/>
      <c r="AU261" s="295"/>
      <c r="AV261" s="295">
        <v>19343048.699999999</v>
      </c>
      <c r="AW261" s="295">
        <v>21664214.544</v>
      </c>
      <c r="AX261" s="294"/>
      <c r="AY261" s="294">
        <v>75225087.900000006</v>
      </c>
      <c r="AZ261" s="294">
        <v>84252098.448000014</v>
      </c>
      <c r="BA261" s="84" t="s">
        <v>245</v>
      </c>
      <c r="BB261" s="207" t="s">
        <v>749</v>
      </c>
      <c r="BC261" s="207" t="s">
        <v>749</v>
      </c>
      <c r="BD261" s="291"/>
      <c r="BE261" s="291"/>
      <c r="BF261" s="291"/>
      <c r="BG261" s="291"/>
      <c r="BH261" s="291"/>
      <c r="BI261" s="291"/>
      <c r="BJ261" s="291"/>
      <c r="BK261" s="291"/>
      <c r="BL261" s="291"/>
      <c r="BM261" s="50" t="s">
        <v>191</v>
      </c>
    </row>
    <row r="262" spans="1:82" s="303" customFormat="1" ht="12.95" customHeight="1" x14ac:dyDescent="0.25">
      <c r="A262" s="190" t="s">
        <v>66</v>
      </c>
      <c r="B262" s="122"/>
      <c r="C262" s="122"/>
      <c r="D262" s="29" t="s">
        <v>786</v>
      </c>
      <c r="E262" s="122"/>
      <c r="F262" s="122"/>
      <c r="G262" s="122" t="s">
        <v>265</v>
      </c>
      <c r="H262" s="122"/>
      <c r="I262" s="122" t="s">
        <v>266</v>
      </c>
      <c r="J262" s="122" t="s">
        <v>266</v>
      </c>
      <c r="K262" s="122" t="s">
        <v>25</v>
      </c>
      <c r="L262" s="122"/>
      <c r="M262" s="122"/>
      <c r="N262" s="296">
        <v>80</v>
      </c>
      <c r="O262" s="39">
        <v>230000000</v>
      </c>
      <c r="P262" s="122" t="s">
        <v>273</v>
      </c>
      <c r="Q262" s="297" t="s">
        <v>765</v>
      </c>
      <c r="R262" s="96" t="s">
        <v>234</v>
      </c>
      <c r="S262" s="263">
        <v>230000000</v>
      </c>
      <c r="T262" s="122" t="s">
        <v>787</v>
      </c>
      <c r="U262" s="122"/>
      <c r="V262" s="190" t="s">
        <v>235</v>
      </c>
      <c r="W262" s="122"/>
      <c r="X262" s="122"/>
      <c r="Y262" s="190" t="s">
        <v>278</v>
      </c>
      <c r="Z262" s="190" t="s">
        <v>700</v>
      </c>
      <c r="AA262" s="190">
        <v>10</v>
      </c>
      <c r="AB262" s="136"/>
      <c r="AC262" s="84" t="s">
        <v>236</v>
      </c>
      <c r="AD262" s="52"/>
      <c r="AE262" s="52"/>
      <c r="AF262" s="298">
        <v>10550480</v>
      </c>
      <c r="AG262" s="298">
        <f>AF262*1.12</f>
        <v>11816537.600000001</v>
      </c>
      <c r="AH262" s="299"/>
      <c r="AI262" s="299"/>
      <c r="AJ262" s="300">
        <v>21029784</v>
      </c>
      <c r="AK262" s="298">
        <f>AJ262*1.12</f>
        <v>23553358.080000002</v>
      </c>
      <c r="AL262" s="299"/>
      <c r="AM262" s="270"/>
      <c r="AN262" s="270"/>
      <c r="AO262" s="270"/>
      <c r="AP262" s="270"/>
      <c r="AQ262" s="270"/>
      <c r="AR262" s="270"/>
      <c r="AS262" s="270"/>
      <c r="AT262" s="270"/>
      <c r="AU262" s="270"/>
      <c r="AV262" s="270"/>
      <c r="AW262" s="270"/>
      <c r="AX262" s="270"/>
      <c r="AY262" s="298">
        <f t="shared" ref="AY262:AZ262" si="225">AF262+AJ262+AN262+AR262+AV262</f>
        <v>31580264</v>
      </c>
      <c r="AZ262" s="301">
        <f t="shared" si="225"/>
        <v>35369895.680000007</v>
      </c>
      <c r="BA262" s="298">
        <v>120240021112</v>
      </c>
      <c r="BB262" s="190" t="s">
        <v>788</v>
      </c>
      <c r="BC262" s="190" t="s">
        <v>789</v>
      </c>
      <c r="BD262" s="268"/>
      <c r="BE262" s="268"/>
      <c r="BF262" s="302"/>
      <c r="BG262" s="26"/>
      <c r="BH262" s="26"/>
      <c r="BI262" s="26"/>
      <c r="BJ262" s="26"/>
      <c r="BK262" s="26"/>
      <c r="BL262" s="26"/>
      <c r="BM262" s="26" t="s">
        <v>417</v>
      </c>
    </row>
    <row r="263" spans="1:82" s="303" customFormat="1" ht="12.95" customHeight="1" x14ac:dyDescent="0.2">
      <c r="A263" s="321" t="s">
        <v>66</v>
      </c>
      <c r="B263" s="169"/>
      <c r="C263" s="169"/>
      <c r="D263" s="169" t="s">
        <v>803</v>
      </c>
      <c r="E263" s="169"/>
      <c r="F263" s="169"/>
      <c r="G263" s="161" t="s">
        <v>265</v>
      </c>
      <c r="H263" s="161"/>
      <c r="I263" s="161" t="s">
        <v>266</v>
      </c>
      <c r="J263" s="161" t="s">
        <v>266</v>
      </c>
      <c r="K263" s="161" t="s">
        <v>9</v>
      </c>
      <c r="L263" s="161" t="s">
        <v>526</v>
      </c>
      <c r="M263" s="169"/>
      <c r="N263" s="378">
        <v>80</v>
      </c>
      <c r="O263" s="379">
        <v>230000000</v>
      </c>
      <c r="P263" s="161" t="s">
        <v>273</v>
      </c>
      <c r="Q263" s="380" t="s">
        <v>765</v>
      </c>
      <c r="R263" s="380" t="s">
        <v>234</v>
      </c>
      <c r="S263" s="379">
        <v>230000000</v>
      </c>
      <c r="T263" s="161" t="s">
        <v>787</v>
      </c>
      <c r="U263" s="161"/>
      <c r="V263" s="321" t="s">
        <v>235</v>
      </c>
      <c r="W263" s="169"/>
      <c r="X263" s="169"/>
      <c r="Y263" s="321" t="s">
        <v>278</v>
      </c>
      <c r="Z263" s="321" t="s">
        <v>700</v>
      </c>
      <c r="AA263" s="321" t="s">
        <v>190</v>
      </c>
      <c r="AB263" s="381">
        <v>90</v>
      </c>
      <c r="AC263" s="381">
        <v>10</v>
      </c>
      <c r="AD263" s="382"/>
      <c r="AE263" s="382"/>
      <c r="AF263" s="383">
        <v>3636720</v>
      </c>
      <c r="AG263" s="383">
        <f>AF263*1.12</f>
        <v>4073126.4000000004</v>
      </c>
      <c r="AH263" s="384" t="s">
        <v>652</v>
      </c>
      <c r="AI263" s="384" t="s">
        <v>652</v>
      </c>
      <c r="AJ263" s="385">
        <v>7251659</v>
      </c>
      <c r="AK263" s="383">
        <f>AJ263*1.12</f>
        <v>8121858.080000001</v>
      </c>
      <c r="AL263" s="384" t="s">
        <v>652</v>
      </c>
      <c r="AM263" s="386"/>
      <c r="AN263" s="386"/>
      <c r="AO263" s="386"/>
      <c r="AP263" s="386"/>
      <c r="AQ263" s="386"/>
      <c r="AR263" s="386"/>
      <c r="AS263" s="386"/>
      <c r="AT263" s="386"/>
      <c r="AU263" s="386"/>
      <c r="AV263" s="386"/>
      <c r="AW263" s="386"/>
      <c r="AX263" s="386"/>
      <c r="AY263" s="383">
        <f>AF263+AJ263</f>
        <v>10888379</v>
      </c>
      <c r="AZ263" s="383">
        <f>AG263+AK263</f>
        <v>12194984.48</v>
      </c>
      <c r="BA263" s="387">
        <v>120240021112</v>
      </c>
      <c r="BB263" s="321" t="s">
        <v>800</v>
      </c>
      <c r="BC263" s="321" t="s">
        <v>801</v>
      </c>
      <c r="BD263" s="388"/>
      <c r="BE263" s="388"/>
      <c r="BF263" s="388"/>
      <c r="BG263" s="388"/>
      <c r="BH263" s="388"/>
      <c r="BI263" s="388"/>
      <c r="BJ263" s="388"/>
      <c r="BK263" s="388"/>
      <c r="BL263" s="388"/>
      <c r="BM263" s="389" t="s">
        <v>802</v>
      </c>
      <c r="BN263" s="4"/>
      <c r="BO263" s="4"/>
      <c r="BP263" s="4"/>
      <c r="BQ263" s="4"/>
      <c r="BR263" s="4"/>
      <c r="BS263" s="4"/>
      <c r="BT263" s="4"/>
      <c r="BU263" s="4"/>
      <c r="BV263" s="4"/>
      <c r="BW263" s="4"/>
      <c r="BX263" s="4"/>
      <c r="BY263" s="4"/>
      <c r="BZ263" s="4"/>
      <c r="CA263" s="4"/>
      <c r="CB263" s="4"/>
      <c r="CC263" s="4"/>
      <c r="CD263" s="4"/>
    </row>
    <row r="264" spans="1:82" ht="13.15" customHeight="1" x14ac:dyDescent="0.2">
      <c r="A264" s="14"/>
      <c r="B264" s="14"/>
      <c r="C264" s="14"/>
      <c r="D264" s="14"/>
      <c r="E264" s="14"/>
      <c r="F264" s="7" t="s">
        <v>246</v>
      </c>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9"/>
      <c r="AE264" s="19"/>
      <c r="AF264" s="19"/>
      <c r="AG264" s="16">
        <f>IF(AC264="С НДС",AF264*1.12,AF264)</f>
        <v>0</v>
      </c>
      <c r="AH264" s="19"/>
      <c r="AI264" s="19"/>
      <c r="AJ264" s="19"/>
      <c r="AK264" s="19"/>
      <c r="AL264" s="19"/>
      <c r="AM264" s="19"/>
      <c r="AN264" s="19"/>
      <c r="AO264" s="19"/>
      <c r="AP264" s="19"/>
      <c r="AQ264" s="19"/>
      <c r="AR264" s="19"/>
      <c r="AS264" s="19"/>
      <c r="AT264" s="19"/>
      <c r="AU264" s="19"/>
      <c r="AV264" s="19"/>
      <c r="AW264" s="19"/>
      <c r="AX264" s="19"/>
      <c r="AY264" s="19">
        <f>SUM(AY139:AY263)</f>
        <v>14029021017.757999</v>
      </c>
      <c r="AZ264" s="19">
        <f>SUM(AZ139:AZ263)</f>
        <v>16032974800.93856</v>
      </c>
      <c r="BA264" s="14"/>
      <c r="BB264" s="14"/>
      <c r="BC264" s="14"/>
      <c r="BD264" s="14"/>
      <c r="BE264" s="14"/>
      <c r="BF264" s="14"/>
      <c r="BG264" s="14"/>
      <c r="BH264" s="14"/>
      <c r="BI264" s="14"/>
      <c r="BJ264" s="14"/>
      <c r="BK264" s="14"/>
      <c r="BL264" s="14"/>
      <c r="BM264" s="14"/>
    </row>
    <row r="265" spans="1:82" ht="13.15" customHeight="1" x14ac:dyDescent="0.2">
      <c r="A265" s="14"/>
      <c r="B265" s="14"/>
      <c r="C265" s="14"/>
      <c r="D265" s="14"/>
      <c r="E265" s="14"/>
      <c r="F265" s="7" t="s">
        <v>249</v>
      </c>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9"/>
      <c r="AE265" s="19"/>
      <c r="AF265" s="19"/>
      <c r="AG265" s="16">
        <f>IF(AC265="С НДС",AF265*1.12,AF265)</f>
        <v>0</v>
      </c>
      <c r="AH265" s="19"/>
      <c r="AI265" s="19"/>
      <c r="AJ265" s="19"/>
      <c r="AK265" s="19"/>
      <c r="AL265" s="19"/>
      <c r="AM265" s="19"/>
      <c r="AN265" s="19"/>
      <c r="AO265" s="19"/>
      <c r="AP265" s="19"/>
      <c r="AQ265" s="19"/>
      <c r="AR265" s="19"/>
      <c r="AS265" s="19"/>
      <c r="AT265" s="19"/>
      <c r="AU265" s="19"/>
      <c r="AV265" s="19"/>
      <c r="AW265" s="19"/>
      <c r="AX265" s="19"/>
      <c r="AY265" s="19">
        <f>AY110+AY137+AY264</f>
        <v>23336369793.632812</v>
      </c>
      <c r="AZ265" s="19">
        <f>AZ110+AZ137+AZ264</f>
        <v>26457205429.922348</v>
      </c>
      <c r="BA265" s="14"/>
      <c r="BB265" s="14"/>
      <c r="BC265" s="14"/>
      <c r="BD265" s="14"/>
      <c r="BE265" s="14"/>
      <c r="BF265" s="14"/>
      <c r="BG265" s="14"/>
      <c r="BH265" s="14"/>
      <c r="BI265" s="14"/>
      <c r="BJ265" s="14"/>
      <c r="BK265" s="14"/>
      <c r="BL265" s="14"/>
      <c r="BM265" s="14"/>
    </row>
  </sheetData>
  <protectedRanges>
    <protectedRange sqref="J187" name="Диапазон3_74_5_1_5_2_1_1_1_1_1_2_5_1_2_1_2" securityDescriptor="O:WDG:WDD:(A;;CC;;;S-1-5-21-1281035640-548247933-376692995-11259)(A;;CC;;;S-1-5-21-1281035640-548247933-376692995-11258)(A;;CC;;;S-1-5-21-1281035640-548247933-376692995-5864)"/>
    <protectedRange sqref="I126" name="Диапазон3_27_1_2_1_1_1_24_1_3" securityDescriptor="O:WDG:WDD:(A;;CC;;;S-1-5-21-1281035640-548247933-376692995-11259)(A;;CC;;;S-1-5-21-1281035640-548247933-376692995-11258)(A;;CC;;;S-1-5-21-1281035640-548247933-376692995-5864)"/>
    <protectedRange sqref="J126" name="Диапазон3_27_1_2_2_1_1_24_1_3" securityDescriptor="O:WDG:WDD:(A;;CC;;;S-1-5-21-1281035640-548247933-376692995-11259)(A;;CC;;;S-1-5-21-1281035640-548247933-376692995-11258)(A;;CC;;;S-1-5-21-1281035640-548247933-376692995-5864)"/>
    <protectedRange sqref="I194" name="Диапазон3_27_1_2_1_1_1_24_1_1_1" securityDescriptor="O:WDG:WDD:(A;;CC;;;S-1-5-21-1281035640-548247933-376692995-11259)(A;;CC;;;S-1-5-21-1281035640-548247933-376692995-11258)(A;;CC;;;S-1-5-21-1281035640-548247933-376692995-5864)"/>
    <protectedRange sqref="J194" name="Диапазон3_27_1_2_2_1_1_24_1_1_1" securityDescriptor="O:WDG:WDD:(A;;CC;;;S-1-5-21-1281035640-548247933-376692995-11259)(A;;CC;;;S-1-5-21-1281035640-548247933-376692995-11258)(A;;CC;;;S-1-5-21-1281035640-548247933-376692995-5864)"/>
    <protectedRange sqref="I127" name="Диапазон3_27_1_2_1_1_1_24_1_2_1" securityDescriptor="O:WDG:WDD:(A;;CC;;;S-1-5-21-1281035640-548247933-376692995-11259)(A;;CC;;;S-1-5-21-1281035640-548247933-376692995-11258)(A;;CC;;;S-1-5-21-1281035640-548247933-376692995-5864)"/>
    <protectedRange sqref="J127" name="Диапазон3_27_1_2_2_1_1_24_1_2_1" securityDescriptor="O:WDG:WDD:(A;;CC;;;S-1-5-21-1281035640-548247933-376692995-11259)(A;;CC;;;S-1-5-21-1281035640-548247933-376692995-11258)(A;;CC;;;S-1-5-21-1281035640-548247933-376692995-5864)"/>
    <protectedRange sqref="J188" name="Диапазон3_74_5_1_5_2_1_1_1_1_1_2_5_1_2_1_1_1" securityDescriptor="O:WDG:WDD:(A;;CC;;;S-1-5-21-1281035640-548247933-376692995-11259)(A;;CC;;;S-1-5-21-1281035640-548247933-376692995-11258)(A;;CC;;;S-1-5-21-1281035640-548247933-376692995-5864)"/>
    <protectedRange sqref="H133:I133" name="Диапазон3_27_1_2_1_1_1_24_1_3_1" securityDescriptor="O:WDG:WDD:(A;;CC;;;S-1-5-21-1281035640-548247933-376692995-11259)(A;;CC;;;S-1-5-21-1281035640-548247933-376692995-11258)(A;;CC;;;S-1-5-21-1281035640-548247933-376692995-5864)"/>
    <protectedRange sqref="H128:I128" name="Диапазон3_27_1_2_1_1_1_24_1_4" securityDescriptor="O:WDG:WDD:(A;;CC;;;S-1-5-21-1281035640-548247933-376692995-11259)(A;;CC;;;S-1-5-21-1281035640-548247933-376692995-11258)(A;;CC;;;S-1-5-21-1281035640-548247933-376692995-5864)"/>
    <protectedRange sqref="I196" name="Диапазон3_27_1_2_1_1_1_24_1_1_1_1" securityDescriptor="O:WDG:WDD:(A;;CC;;;S-1-5-21-1281035640-548247933-376692995-11259)(A;;CC;;;S-1-5-21-1281035640-548247933-376692995-11258)(A;;CC;;;S-1-5-21-1281035640-548247933-376692995-5864)"/>
    <protectedRange sqref="J196" name="Диапазон3_27_1_2_2_1_1_24_1_1_1_1" securityDescriptor="O:WDG:WDD:(A;;CC;;;S-1-5-21-1281035640-548247933-376692995-11259)(A;;CC;;;S-1-5-21-1281035640-548247933-376692995-11258)(A;;CC;;;S-1-5-21-1281035640-548247933-376692995-5864)"/>
    <protectedRange sqref="J155" name="Диапазон3_74_5_1_5_2_1_1_1_1_1_2_5_1_2_1_2_1" securityDescriptor="O:WDG:WDD:(A;;CC;;;S-1-5-21-1281035640-548247933-376692995-11259)(A;;CC;;;S-1-5-21-1281035640-548247933-376692995-11258)(A;;CC;;;S-1-5-21-1281035640-548247933-376692995-5864)"/>
    <protectedRange sqref="J158" name="Диапазон3_74_5_1_5_2_1_1_1_1_1_2_5_1_2_1_3" securityDescriptor="O:WDG:WDD:(A;;CC;;;S-1-5-21-1281035640-548247933-376692995-11259)(A;;CC;;;S-1-5-21-1281035640-548247933-376692995-11258)(A;;CC;;;S-1-5-21-1281035640-548247933-376692995-5864)"/>
    <protectedRange sqref="J161" name="Диапазон3_74_5_1_5_2_1_1_1_1_1_2_5_1_2_1_4" securityDescriptor="O:WDG:WDD:(A;;CC;;;S-1-5-21-1281035640-548247933-376692995-11259)(A;;CC;;;S-1-5-21-1281035640-548247933-376692995-11258)(A;;CC;;;S-1-5-21-1281035640-548247933-376692995-5864)"/>
    <protectedRange sqref="J256" name="Диапазон3_27_1_2_1_1_1_24_1_1_1_1_1" securityDescriptor="O:WDG:WDD:(A;;CC;;;S-1-5-21-1281035640-548247933-376692995-11259)(A;;CC;;;S-1-5-21-1281035640-548247933-376692995-11258)(A;;CC;;;S-1-5-21-1281035640-548247933-376692995-5864)"/>
    <protectedRange sqref="K256" name="Диапазон3_27_1_2_2_1_1_24_1_1_1_1_1" securityDescriptor="O:WDG:WDD:(A;;CC;;;S-1-5-21-1281035640-548247933-376692995-11259)(A;;CC;;;S-1-5-21-1281035640-548247933-376692995-11258)(A;;CC;;;S-1-5-21-1281035640-548247933-376692995-5864)"/>
    <protectedRange sqref="J251" name="Диапазон3_27_1_2_1_1_1_24_1_1_1_2" securityDescriptor="O:WDG:WDD:(A;;CC;;;S-1-5-21-1281035640-548247933-376692995-11259)(A;;CC;;;S-1-5-21-1281035640-548247933-376692995-11258)(A;;CC;;;S-1-5-21-1281035640-548247933-376692995-5864)"/>
    <protectedRange sqref="K251" name="Диапазон3_27_1_2_2_1_1_24_1_1_1_2" securityDescriptor="O:WDG:WDD:(A;;CC;;;S-1-5-21-1281035640-548247933-376692995-11259)(A;;CC;;;S-1-5-21-1281035640-548247933-376692995-11258)(A;;CC;;;S-1-5-21-1281035640-548247933-376692995-5864)"/>
    <protectedRange sqref="J253" name="Диапазон3_27_1_2_1_1_1_24_1_1_1_3" securityDescriptor="O:WDG:WDD:(A;;CC;;;S-1-5-21-1281035640-548247933-376692995-11259)(A;;CC;;;S-1-5-21-1281035640-548247933-376692995-11258)(A;;CC;;;S-1-5-21-1281035640-548247933-376692995-5864)"/>
    <protectedRange sqref="K253" name="Диапазон3_27_1_2_2_1_1_24_1_1_1_3" securityDescriptor="O:WDG:WDD:(A;;CC;;;S-1-5-21-1281035640-548247933-376692995-11259)(A;;CC;;;S-1-5-21-1281035640-548247933-376692995-11258)(A;;CC;;;S-1-5-21-1281035640-548247933-376692995-5864)"/>
    <protectedRange sqref="J255" name="Диапазон3_27_1_2_1_1_1_24_1_1_1_4" securityDescriptor="O:WDG:WDD:(A;;CC;;;S-1-5-21-1281035640-548247933-376692995-11259)(A;;CC;;;S-1-5-21-1281035640-548247933-376692995-11258)(A;;CC;;;S-1-5-21-1281035640-548247933-376692995-5864)"/>
    <protectedRange sqref="K255" name="Диапазон3_27_1_2_2_1_1_24_1_1_1_4" securityDescriptor="O:WDG:WDD:(A;;CC;;;S-1-5-21-1281035640-548247933-376692995-11259)(A;;CC;;;S-1-5-21-1281035640-548247933-376692995-11258)(A;;CC;;;S-1-5-21-1281035640-548247933-376692995-5864)"/>
  </protectedRanges>
  <autoFilter ref="A9:WXN265"/>
  <mergeCells count="64">
    <mergeCell ref="Q5:Q7"/>
    <mergeCell ref="K5:K7"/>
    <mergeCell ref="L5:L7"/>
    <mergeCell ref="M5:M7"/>
    <mergeCell ref="N5:N7"/>
    <mergeCell ref="O5:O7"/>
    <mergeCell ref="P5:P7"/>
    <mergeCell ref="AH6:AH7"/>
    <mergeCell ref="AI6:AI7"/>
    <mergeCell ref="AJ6:AJ7"/>
    <mergeCell ref="AK6:AK7"/>
    <mergeCell ref="R5:R7"/>
    <mergeCell ref="S5:S7"/>
    <mergeCell ref="T5:T7"/>
    <mergeCell ref="U5:U7"/>
    <mergeCell ref="AL6:AL7"/>
    <mergeCell ref="BD6:BF6"/>
    <mergeCell ref="BG6:BI6"/>
    <mergeCell ref="BJ6:BL6"/>
    <mergeCell ref="AN6:AN7"/>
    <mergeCell ref="AO6:AO7"/>
    <mergeCell ref="AX6:AX7"/>
    <mergeCell ref="AY6:AY7"/>
    <mergeCell ref="AZ6:AZ7"/>
    <mergeCell ref="BB6:BB7"/>
    <mergeCell ref="AM6:AM7"/>
    <mergeCell ref="BB5:BC5"/>
    <mergeCell ref="BC6:BC7"/>
    <mergeCell ref="AP5:AS5"/>
    <mergeCell ref="AP6:AP7"/>
    <mergeCell ref="AQ6:AQ7"/>
    <mergeCell ref="AR6:AR7"/>
    <mergeCell ref="AS6:AS7"/>
    <mergeCell ref="AT5:AW5"/>
    <mergeCell ref="AT6:AT7"/>
    <mergeCell ref="AU6:AU7"/>
    <mergeCell ref="AV6:AV7"/>
    <mergeCell ref="AW6:AW7"/>
    <mergeCell ref="BD5:BL5"/>
    <mergeCell ref="BM5:BM7"/>
    <mergeCell ref="W6:X6"/>
    <mergeCell ref="AB5:AB7"/>
    <mergeCell ref="AC5:AC7"/>
    <mergeCell ref="AD5:AG5"/>
    <mergeCell ref="AH5:AK5"/>
    <mergeCell ref="AL5:AO5"/>
    <mergeCell ref="AD6:AD7"/>
    <mergeCell ref="AE6:AE7"/>
    <mergeCell ref="AF6:AF7"/>
    <mergeCell ref="AG6:AG7"/>
    <mergeCell ref="V5:X5"/>
    <mergeCell ref="Y5:AA6"/>
    <mergeCell ref="AX5:AZ5"/>
    <mergeCell ref="BA5:BA7"/>
    <mergeCell ref="A5:A7"/>
    <mergeCell ref="F5:F7"/>
    <mergeCell ref="G5:G7"/>
    <mergeCell ref="I5:I7"/>
    <mergeCell ref="J5:J7"/>
    <mergeCell ref="C5:C7"/>
    <mergeCell ref="D5:D7"/>
    <mergeCell ref="E5:E7"/>
    <mergeCell ref="B5:B7"/>
    <mergeCell ref="H5:H7"/>
  </mergeCells>
  <conditionalFormatting sqref="AT139:AU141 AT165:AU165 AT167:AU167 AT169:AU169 AT171:AU171 AT174:AU174 AT177:AU177 AT180:AU180 AT156:AU156 AT159:AU159 AT162:AU163 AT144:AU144 AT147:AU147 AT149:AU149 AT151:AU151 AT153:AU153">
    <cfRule type="duplicateValues" dxfId="96" priority="99" stopIfTrue="1"/>
  </conditionalFormatting>
  <conditionalFormatting sqref="BC169">
    <cfRule type="duplicateValues" dxfId="95" priority="98"/>
  </conditionalFormatting>
  <conditionalFormatting sqref="AX139:AX141 AX165 AX167 AX169 AX171 AX174 AX177 AX180 AX156 AX159 AX162:AX163 AX144 AX147 AX149 AX151 AX153">
    <cfRule type="duplicateValues" dxfId="94" priority="97" stopIfTrue="1"/>
  </conditionalFormatting>
  <conditionalFormatting sqref="E43 E46 E49 E52 E55">
    <cfRule type="duplicateValues" dxfId="93" priority="96"/>
  </conditionalFormatting>
  <conditionalFormatting sqref="AT181:AU181">
    <cfRule type="duplicateValues" dxfId="92" priority="100" stopIfTrue="1"/>
  </conditionalFormatting>
  <conditionalFormatting sqref="BC182:BC186 AX181">
    <cfRule type="duplicateValues" dxfId="91" priority="101" stopIfTrue="1"/>
  </conditionalFormatting>
  <conditionalFormatting sqref="AT164:AU164">
    <cfRule type="duplicateValues" dxfId="90" priority="95" stopIfTrue="1"/>
  </conditionalFormatting>
  <conditionalFormatting sqref="AX164">
    <cfRule type="duplicateValues" dxfId="89" priority="94" stopIfTrue="1"/>
  </conditionalFormatting>
  <conditionalFormatting sqref="AT166:AU166">
    <cfRule type="duplicateValues" dxfId="88" priority="93" stopIfTrue="1"/>
  </conditionalFormatting>
  <conditionalFormatting sqref="AX166">
    <cfRule type="duplicateValues" dxfId="87" priority="92" stopIfTrue="1"/>
  </conditionalFormatting>
  <conditionalFormatting sqref="AT168:AU168">
    <cfRule type="duplicateValues" dxfId="86" priority="91" stopIfTrue="1"/>
  </conditionalFormatting>
  <conditionalFormatting sqref="AX168">
    <cfRule type="duplicateValues" dxfId="85" priority="90" stopIfTrue="1"/>
  </conditionalFormatting>
  <conditionalFormatting sqref="AT170:AU170">
    <cfRule type="duplicateValues" dxfId="84" priority="89" stopIfTrue="1"/>
  </conditionalFormatting>
  <conditionalFormatting sqref="BC170">
    <cfRule type="duplicateValues" dxfId="83" priority="88"/>
  </conditionalFormatting>
  <conditionalFormatting sqref="AX170">
    <cfRule type="duplicateValues" dxfId="82" priority="87" stopIfTrue="1"/>
  </conditionalFormatting>
  <conditionalFormatting sqref="AT172:AU172">
    <cfRule type="duplicateValues" dxfId="81" priority="86" stopIfTrue="1"/>
  </conditionalFormatting>
  <conditionalFormatting sqref="AX172">
    <cfRule type="duplicateValues" dxfId="80" priority="85" stopIfTrue="1"/>
  </conditionalFormatting>
  <conditionalFormatting sqref="AT175:AU175">
    <cfRule type="duplicateValues" dxfId="79" priority="84" stopIfTrue="1"/>
  </conditionalFormatting>
  <conditionalFormatting sqref="AX175">
    <cfRule type="duplicateValues" dxfId="78" priority="83" stopIfTrue="1"/>
  </conditionalFormatting>
  <conditionalFormatting sqref="AT178:AU178">
    <cfRule type="duplicateValues" dxfId="77" priority="82" stopIfTrue="1"/>
  </conditionalFormatting>
  <conditionalFormatting sqref="AX178">
    <cfRule type="duplicateValues" dxfId="76" priority="81" stopIfTrue="1"/>
  </conditionalFormatting>
  <conditionalFormatting sqref="AX191">
    <cfRule type="duplicateValues" dxfId="75" priority="80" stopIfTrue="1"/>
  </conditionalFormatting>
  <conditionalFormatting sqref="H101 H105">
    <cfRule type="duplicateValues" dxfId="74" priority="79"/>
  </conditionalFormatting>
  <conditionalFormatting sqref="H101">
    <cfRule type="duplicateValues" dxfId="73" priority="78"/>
  </conditionalFormatting>
  <conditionalFormatting sqref="H101">
    <cfRule type="duplicateValues" dxfId="72" priority="77"/>
  </conditionalFormatting>
  <conditionalFormatting sqref="AT197:AU198">
    <cfRule type="duplicateValues" dxfId="71" priority="76" stopIfTrue="1"/>
  </conditionalFormatting>
  <conditionalFormatting sqref="AX197:AX198">
    <cfRule type="duplicateValues" dxfId="70" priority="75" stopIfTrue="1"/>
  </conditionalFormatting>
  <conditionalFormatting sqref="AT154:AU154">
    <cfRule type="duplicateValues" dxfId="69" priority="74" stopIfTrue="1"/>
  </conditionalFormatting>
  <conditionalFormatting sqref="AX154">
    <cfRule type="duplicateValues" dxfId="68" priority="73" stopIfTrue="1"/>
  </conditionalFormatting>
  <conditionalFormatting sqref="AT157:AU157">
    <cfRule type="duplicateValues" dxfId="67" priority="72" stopIfTrue="1"/>
  </conditionalFormatting>
  <conditionalFormatting sqref="AX157">
    <cfRule type="duplicateValues" dxfId="66" priority="71" stopIfTrue="1"/>
  </conditionalFormatting>
  <conditionalFormatting sqref="AT160:AU160">
    <cfRule type="duplicateValues" dxfId="65" priority="70" stopIfTrue="1"/>
  </conditionalFormatting>
  <conditionalFormatting sqref="AX160">
    <cfRule type="duplicateValues" dxfId="64" priority="69" stopIfTrue="1"/>
  </conditionalFormatting>
  <conditionalFormatting sqref="BB199">
    <cfRule type="duplicateValues" dxfId="63" priority="67" stopIfTrue="1"/>
  </conditionalFormatting>
  <conditionalFormatting sqref="AX199">
    <cfRule type="duplicateValues" dxfId="62" priority="68" stopIfTrue="1"/>
  </conditionalFormatting>
  <conditionalFormatting sqref="AT245:AU245">
    <cfRule type="duplicateValues" dxfId="61" priority="65" stopIfTrue="1"/>
  </conditionalFormatting>
  <conditionalFormatting sqref="AX245">
    <cfRule type="duplicateValues" dxfId="60" priority="66" stopIfTrue="1"/>
  </conditionalFormatting>
  <conditionalFormatting sqref="AT246:AU246">
    <cfRule type="duplicateValues" dxfId="59" priority="63" stopIfTrue="1"/>
  </conditionalFormatting>
  <conditionalFormatting sqref="AX246">
    <cfRule type="duplicateValues" dxfId="58" priority="64" stopIfTrue="1"/>
  </conditionalFormatting>
  <conditionalFormatting sqref="H102">
    <cfRule type="duplicateValues" dxfId="57" priority="62"/>
  </conditionalFormatting>
  <conditionalFormatting sqref="H102">
    <cfRule type="duplicateValues" dxfId="56" priority="61"/>
  </conditionalFormatting>
  <conditionalFormatting sqref="H102">
    <cfRule type="duplicateValues" dxfId="55" priority="60"/>
  </conditionalFormatting>
  <conditionalFormatting sqref="H106">
    <cfRule type="duplicateValues" dxfId="54" priority="59"/>
  </conditionalFormatting>
  <conditionalFormatting sqref="H106">
    <cfRule type="duplicateValues" dxfId="53" priority="58"/>
  </conditionalFormatting>
  <conditionalFormatting sqref="H106">
    <cfRule type="duplicateValues" dxfId="52" priority="57"/>
  </conditionalFormatting>
  <conditionalFormatting sqref="AT250:AU250">
    <cfRule type="duplicateValues" dxfId="51" priority="55" stopIfTrue="1"/>
  </conditionalFormatting>
  <conditionalFormatting sqref="AX250">
    <cfRule type="duplicateValues" dxfId="50" priority="56" stopIfTrue="1"/>
  </conditionalFormatting>
  <conditionalFormatting sqref="AT252:AU252">
    <cfRule type="duplicateValues" dxfId="49" priority="53" stopIfTrue="1"/>
  </conditionalFormatting>
  <conditionalFormatting sqref="AX252">
    <cfRule type="duplicateValues" dxfId="48" priority="54" stopIfTrue="1"/>
  </conditionalFormatting>
  <conditionalFormatting sqref="H103">
    <cfRule type="duplicateValues" dxfId="47" priority="48"/>
  </conditionalFormatting>
  <conditionalFormatting sqref="H103">
    <cfRule type="duplicateValues" dxfId="46" priority="47"/>
  </conditionalFormatting>
  <conditionalFormatting sqref="H103">
    <cfRule type="duplicateValues" dxfId="45" priority="46"/>
  </conditionalFormatting>
  <conditionalFormatting sqref="H107">
    <cfRule type="duplicateValues" dxfId="44" priority="45"/>
  </conditionalFormatting>
  <conditionalFormatting sqref="H107">
    <cfRule type="duplicateValues" dxfId="43" priority="44"/>
  </conditionalFormatting>
  <conditionalFormatting sqref="H107">
    <cfRule type="duplicateValues" dxfId="42" priority="43"/>
  </conditionalFormatting>
  <conditionalFormatting sqref="AP196">
    <cfRule type="duplicateValues" dxfId="41" priority="42" stopIfTrue="1"/>
  </conditionalFormatting>
  <conditionalFormatting sqref="AT155:AU155">
    <cfRule type="duplicateValues" dxfId="40" priority="40" stopIfTrue="1"/>
  </conditionalFormatting>
  <conditionalFormatting sqref="AX155">
    <cfRule type="duplicateValues" dxfId="39" priority="41" stopIfTrue="1"/>
  </conditionalFormatting>
  <conditionalFormatting sqref="AT158:AU158">
    <cfRule type="duplicateValues" dxfId="38" priority="38" stopIfTrue="1"/>
  </conditionalFormatting>
  <conditionalFormatting sqref="AX158">
    <cfRule type="duplicateValues" dxfId="37" priority="39" stopIfTrue="1"/>
  </conditionalFormatting>
  <conditionalFormatting sqref="AT161:AU161">
    <cfRule type="duplicateValues" dxfId="36" priority="36" stopIfTrue="1"/>
  </conditionalFormatting>
  <conditionalFormatting sqref="AX161">
    <cfRule type="duplicateValues" dxfId="35" priority="37" stopIfTrue="1"/>
  </conditionalFormatting>
  <conditionalFormatting sqref="AQ256">
    <cfRule type="duplicateValues" dxfId="34" priority="34" stopIfTrue="1"/>
  </conditionalFormatting>
  <conditionalFormatting sqref="AP256">
    <cfRule type="duplicateValues" dxfId="33" priority="35" stopIfTrue="1"/>
  </conditionalFormatting>
  <conditionalFormatting sqref="AT257:AU259">
    <cfRule type="duplicateValues" dxfId="32" priority="32" stopIfTrue="1"/>
  </conditionalFormatting>
  <conditionalFormatting sqref="AX257:AX259">
    <cfRule type="duplicateValues" dxfId="31" priority="33" stopIfTrue="1"/>
  </conditionalFormatting>
  <conditionalFormatting sqref="AT251:AU251">
    <cfRule type="duplicateValues" dxfId="30" priority="30" stopIfTrue="1"/>
  </conditionalFormatting>
  <conditionalFormatting sqref="AX251">
    <cfRule type="duplicateValues" dxfId="29" priority="31" stopIfTrue="1"/>
  </conditionalFormatting>
  <conditionalFormatting sqref="AT253:AU253">
    <cfRule type="duplicateValues" dxfId="28" priority="28" stopIfTrue="1"/>
  </conditionalFormatting>
  <conditionalFormatting sqref="AX253">
    <cfRule type="duplicateValues" dxfId="27" priority="29" stopIfTrue="1"/>
  </conditionalFormatting>
  <conditionalFormatting sqref="AT255:AU255">
    <cfRule type="duplicateValues" dxfId="26" priority="26" stopIfTrue="1"/>
  </conditionalFormatting>
  <conditionalFormatting sqref="AX255">
    <cfRule type="duplicateValues" dxfId="25" priority="27" stopIfTrue="1"/>
  </conditionalFormatting>
  <conditionalFormatting sqref="AZ66">
    <cfRule type="duplicateValues" dxfId="24" priority="25"/>
  </conditionalFormatting>
  <conditionalFormatting sqref="AZ71">
    <cfRule type="duplicateValues" dxfId="23" priority="24"/>
  </conditionalFormatting>
  <conditionalFormatting sqref="AZ100">
    <cfRule type="duplicateValues" dxfId="22" priority="23"/>
  </conditionalFormatting>
  <conditionalFormatting sqref="AZ91">
    <cfRule type="duplicateValues" dxfId="21" priority="22"/>
  </conditionalFormatting>
  <conditionalFormatting sqref="AZ91">
    <cfRule type="duplicateValues" dxfId="20" priority="20"/>
    <cfRule type="duplicateValues" dxfId="19" priority="21"/>
  </conditionalFormatting>
  <conditionalFormatting sqref="H108">
    <cfRule type="duplicateValues" dxfId="18" priority="19"/>
  </conditionalFormatting>
  <conditionalFormatting sqref="H108">
    <cfRule type="duplicateValues" dxfId="17" priority="18"/>
  </conditionalFormatting>
  <conditionalFormatting sqref="H108">
    <cfRule type="duplicateValues" dxfId="16" priority="17"/>
  </conditionalFormatting>
  <conditionalFormatting sqref="H80">
    <cfRule type="duplicateValues" dxfId="15" priority="14"/>
  </conditionalFormatting>
  <conditionalFormatting sqref="H80">
    <cfRule type="duplicateValues" dxfId="14" priority="16"/>
  </conditionalFormatting>
  <conditionalFormatting sqref="H80">
    <cfRule type="duplicateValues" dxfId="13" priority="15"/>
  </conditionalFormatting>
  <conditionalFormatting sqref="H83">
    <cfRule type="duplicateValues" dxfId="12" priority="11"/>
  </conditionalFormatting>
  <conditionalFormatting sqref="H83">
    <cfRule type="duplicateValues" dxfId="11" priority="13"/>
  </conditionalFormatting>
  <conditionalFormatting sqref="H83">
    <cfRule type="duplicateValues" dxfId="10" priority="12"/>
  </conditionalFormatting>
  <conditionalFormatting sqref="H14">
    <cfRule type="duplicateValues" dxfId="9" priority="8"/>
  </conditionalFormatting>
  <conditionalFormatting sqref="H14">
    <cfRule type="duplicateValues" dxfId="8" priority="10"/>
  </conditionalFormatting>
  <conditionalFormatting sqref="H14">
    <cfRule type="duplicateValues" dxfId="7" priority="9"/>
  </conditionalFormatting>
  <conditionalFormatting sqref="H17">
    <cfRule type="duplicateValues" dxfId="6" priority="5"/>
  </conditionalFormatting>
  <conditionalFormatting sqref="H17">
    <cfRule type="duplicateValues" dxfId="5" priority="7"/>
  </conditionalFormatting>
  <conditionalFormatting sqref="H17">
    <cfRule type="duplicateValues" dxfId="4" priority="6"/>
  </conditionalFormatting>
  <conditionalFormatting sqref="AZ92">
    <cfRule type="duplicateValues" dxfId="3" priority="4"/>
  </conditionalFormatting>
  <conditionalFormatting sqref="AZ92">
    <cfRule type="duplicateValues" dxfId="2" priority="2"/>
    <cfRule type="duplicateValues" dxfId="1" priority="3"/>
  </conditionalFormatting>
  <conditionalFormatting sqref="AZ72">
    <cfRule type="duplicateValues" dxfId="0" priority="1"/>
  </conditionalFormatting>
  <dataValidations count="10">
    <dataValidation type="custom" allowBlank="1" showInputMessage="1" showErrorMessage="1" sqref="AF187">
      <formula1>#REF!*#REF!</formula1>
    </dataValidation>
    <dataValidation type="list" allowBlank="1" showInputMessage="1" showErrorMessage="1" sqref="L255 L112:L114 L197:L198 L243:L246 L180:L181 L174:L175 L177:L178 L162:L172 L139:L154 L156:L157 L159:L160 L248:L253 L189:L191">
      <formula1>основания150</formula1>
    </dataValidation>
    <dataValidation type="list" allowBlank="1" showInputMessage="1" showErrorMessage="1" sqref="AB182:AB186 WMF126 WLU127 WCJ126 VSN126 VIR126 UYV126 UOZ126 UFD126 TVH126 TLL126 TBP126 SRT126 SHX126 RYB126 ROF126 REJ126 QUN126 QKR126 QAV126 PQZ126 PHD126 OXH126 ONL126 ODP126 NTT126 NJX126 NAB126 MQF126 MGJ126 LWN126 LMR126 LCV126 KSZ126 KJD126 JZH126 JPL126 JFP126 IVT126 ILX126 ICB126 HSF126 HIJ126 GYN126 GOR126 GEV126 FUZ126 FLD126 FBH126 ERL126 EHP126 DXT126 DNX126 DEB126 CUF126 CKJ126 CAN126 BQR126 BGV126 AWZ126 AND126 ADH126 TL126 JP126 WWB126 WCH195 VIR194 UYV194 UOZ194 UFD194 TVH194 TLL194 TBP194 SRT194 SHX194 RYB194 ROF194 REJ194 QUN194 QKR194 QAV194 PQZ194 PHD194 OXH194 ONL194 ODP194 NTT194 NJX194 NAB194 MQF194 MGJ194 LWN194 LMR194 LCV194 KSZ194 KJD194 JZH194 JPL194 JFP194 IVT194 ILX194 ICB194 HSF194 HIJ194 GYN194 GOR194 GEV194 FUZ194 FLD194 FBH194 ERL194 EHP194 DXT194 DNX194 DEB194 CUF194 CKJ194 CAN194 BQR194 BGV194 AWZ194 AND194 ADH194 TL194 JP194 WWB194 WMF194 WCJ194 AB126:AB128 VSL195 VIP195 UYT195 UOX195 UFB195 TVF195 TLJ195 TBN195 SRR195 SHV195 RXZ195 ROD195 REH195 QUL195 QKP195 QAT195 PQX195 PHB195 OXF195 ONJ195 ODN195 NTR195 NJV195 MZZ195 MQD195 MGH195 LWL195 LMP195 LCT195 KSX195 KJB195 JZF195 JPJ195 JFN195 IVR195 ILV195 IBZ195 HSD195 HIH195 GYL195 GOP195 GET195 FUX195 FLB195 FBF195 ERJ195 EHN195 DXR195 DNV195 DDZ195 CUD195 CKH195 CAL195 BQP195 BGT195 AWX195 ANB195 ADF195 TJ195 JN195 WVZ195 WMD195 VSN194 WBY127 VSC127 VIG127 UYK127 UOO127 UES127 TUW127 TLA127 TBE127 SRI127 SHM127 RXQ127 RNU127 RDY127 QUC127 QKG127 QAK127 PQO127 PGS127 OWW127 ONA127 ODE127 NTI127 NJM127 MZQ127 MPU127 MFY127 LWC127 LMG127 LCK127 KSO127 KIS127 JYW127 JPA127 JFE127 IVI127 ILM127 IBQ127 HRU127 HHY127 GYC127 GOG127 GEK127 FUO127 FKS127 FAW127 ERA127 EHE127 DXI127 DNM127 DDQ127 CTU127 CJY127 CAC127 BQG127 BGK127 AWO127 AMS127 ACW127 TA127 JE127 WVQ127 AB260:AB261 AB115:AB116 AB133 AB201:AB204">
      <formula1>ЕИ</formula1>
    </dataValidation>
    <dataValidation type="list" allowBlank="1" showInputMessage="1" showErrorMessage="1" sqref="U182:U186 WLY126 WLN127 WCC126 VSG126 VIK126 UYO126 UOS126 UEW126 TVA126 TLE126 TBI126 SRM126 SHQ126 RXU126 RNY126 REC126 QUG126 QKK126 QAO126 PQS126 PGW126 OXA126 ONE126 ODI126 NTM126 NJQ126 MZU126 MPY126 MGC126 LWG126 LMK126 LCO126 KSS126 KIW126 JZA126 JPE126 JFI126 IVM126 ILQ126 IBU126 HRY126 HIC126 GYG126 GOK126 GEO126 FUS126 FKW126 FBA126 ERE126 EHI126 DXM126 DNQ126 DDU126 CTY126 CKC126 CAG126 BQK126 BGO126 AWS126 AMW126 ADA126 TE126 JI126 WVU126 WLW195 VIK194 UYO194 UOS194 UEW194 TVA194 TLE194 TBI194 SRM194 SHQ194 RXU194 RNY194 REC194 QUG194 QKK194 QAO194 PQS194 PGW194 OXA194 ONE194 ODI194 NTM194 NJQ194 MZU194 MPY194 MGC194 LWG194 LMK194 LCO194 KSS194 KIW194 JZA194 JPE194 JFI194 IVM194 ILQ194 IBU194 HRY194 HIC194 GYG194 GOK194 GEO194 FUS194 FKW194 FBA194 ERE194 EHI194 DXM194 DNQ194 DDU194 CTY194 CKC194 CAG194 BQK194 BGO194 AWS194 AMW194 ADA194 TE194 JI194 WVU194 WLY194 WCC194 U126:U128 WCA195 VSE195 VII195 UYM195 UOQ195 UEU195 TUY195 TLC195 TBG195 SRK195 SHO195 RXS195 RNW195 REA195 QUE195 QKI195 QAM195 PQQ195 PGU195 OWY195 ONC195 ODG195 NTK195 NJO195 MZS195 MPW195 MGA195 LWE195 LMI195 LCM195 KSQ195 KIU195 JYY195 JPC195 JFG195 IVK195 ILO195 IBS195 HRW195 HIA195 GYE195 GOI195 GEM195 FUQ195 FKU195 FAY195 ERC195 EHG195 DXK195 DNO195 DDS195 CTW195 CKA195 CAE195 BQI195 BGM195 AWQ195 AMU195 ACY195 TC195 JG195 WVS195 VSG194 WBR127 VRV127 VHZ127 UYD127 UOH127 UEL127 TUP127 TKT127 TAX127 SRB127 SHF127 RXJ127 RNN127 RDR127 QTV127 QJZ127 QAD127 PQH127 PGL127 OWP127 OMT127 OCX127 NTB127 NJF127 MZJ127 MPN127 MFR127 LVV127 LLZ127 LCD127 KSH127 KIL127 JYP127 JOT127 JEX127 IVB127 ILF127 IBJ127 HRN127 HHR127 GXV127 GNZ127 GED127 FUH127 FKL127 FAP127 EQT127 EGX127 DXB127 DNF127 DDJ127 CTN127 CJR127 BZV127 BPZ127 BGD127 AWH127 AML127 ACP127 ST127 IX127 WVJ127 U260:U261 U115:U116 U133 U201:U204">
      <formula1>Инкотермс</formula1>
    </dataValidation>
    <dataValidation type="custom" allowBlank="1" showInputMessage="1" showErrorMessage="1" sqref="AY131106:AY131129 AY65570:AY65593 AY196642:AY196665 AY983074:AY983097 AY917538:AY917561 AY852002:AY852025 AY786466:AY786489 AY720930:AY720953 AY655394:AY655417 AY589858:AY589881 AY524322:AY524345 AY458786:AY458809 AY393250:AY393273 AY327714:AY327737 AY262178:AY262201">
      <formula1>AO65570*AX65570</formula1>
    </dataValidation>
    <dataValidation type="list" allowBlank="1" showInputMessage="1" showErrorMessage="1" sqref="WVR983074:WVR983902 L65570:L66398 JF65570:JF66398 TB65570:TB66398 ACX65570:ACX66398 AMT65570:AMT66398 AWP65570:AWP66398 BGL65570:BGL66398 BQH65570:BQH66398 CAD65570:CAD66398 CJZ65570:CJZ66398 CTV65570:CTV66398 DDR65570:DDR66398 DNN65570:DNN66398 DXJ65570:DXJ66398 EHF65570:EHF66398 ERB65570:ERB66398 FAX65570:FAX66398 FKT65570:FKT66398 FUP65570:FUP66398 GEL65570:GEL66398 GOH65570:GOH66398 GYD65570:GYD66398 HHZ65570:HHZ66398 HRV65570:HRV66398 IBR65570:IBR66398 ILN65570:ILN66398 IVJ65570:IVJ66398 JFF65570:JFF66398 JPB65570:JPB66398 JYX65570:JYX66398 KIT65570:KIT66398 KSP65570:KSP66398 LCL65570:LCL66398 LMH65570:LMH66398 LWD65570:LWD66398 MFZ65570:MFZ66398 MPV65570:MPV66398 MZR65570:MZR66398 NJN65570:NJN66398 NTJ65570:NTJ66398 ODF65570:ODF66398 ONB65570:ONB66398 OWX65570:OWX66398 PGT65570:PGT66398 PQP65570:PQP66398 QAL65570:QAL66398 QKH65570:QKH66398 QUD65570:QUD66398 RDZ65570:RDZ66398 RNV65570:RNV66398 RXR65570:RXR66398 SHN65570:SHN66398 SRJ65570:SRJ66398 TBF65570:TBF66398 TLB65570:TLB66398 TUX65570:TUX66398 UET65570:UET66398 UOP65570:UOP66398 UYL65570:UYL66398 VIH65570:VIH66398 VSD65570:VSD66398 WBZ65570:WBZ66398 WLV65570:WLV66398 WVR65570:WVR66398 L131106:L131934 JF131106:JF131934 TB131106:TB131934 ACX131106:ACX131934 AMT131106:AMT131934 AWP131106:AWP131934 BGL131106:BGL131934 BQH131106:BQH131934 CAD131106:CAD131934 CJZ131106:CJZ131934 CTV131106:CTV131934 DDR131106:DDR131934 DNN131106:DNN131934 DXJ131106:DXJ131934 EHF131106:EHF131934 ERB131106:ERB131934 FAX131106:FAX131934 FKT131106:FKT131934 FUP131106:FUP131934 GEL131106:GEL131934 GOH131106:GOH131934 GYD131106:GYD131934 HHZ131106:HHZ131934 HRV131106:HRV131934 IBR131106:IBR131934 ILN131106:ILN131934 IVJ131106:IVJ131934 JFF131106:JFF131934 JPB131106:JPB131934 JYX131106:JYX131934 KIT131106:KIT131934 KSP131106:KSP131934 LCL131106:LCL131934 LMH131106:LMH131934 LWD131106:LWD131934 MFZ131106:MFZ131934 MPV131106:MPV131934 MZR131106:MZR131934 NJN131106:NJN131934 NTJ131106:NTJ131934 ODF131106:ODF131934 ONB131106:ONB131934 OWX131106:OWX131934 PGT131106:PGT131934 PQP131106:PQP131934 QAL131106:QAL131934 QKH131106:QKH131934 QUD131106:QUD131934 RDZ131106:RDZ131934 RNV131106:RNV131934 RXR131106:RXR131934 SHN131106:SHN131934 SRJ131106:SRJ131934 TBF131106:TBF131934 TLB131106:TLB131934 TUX131106:TUX131934 UET131106:UET131934 UOP131106:UOP131934 UYL131106:UYL131934 VIH131106:VIH131934 VSD131106:VSD131934 WBZ131106:WBZ131934 WLV131106:WLV131934 WVR131106:WVR131934 L196642:L197470 JF196642:JF197470 TB196642:TB197470 ACX196642:ACX197470 AMT196642:AMT197470 AWP196642:AWP197470 BGL196642:BGL197470 BQH196642:BQH197470 CAD196642:CAD197470 CJZ196642:CJZ197470 CTV196642:CTV197470 DDR196642:DDR197470 DNN196642:DNN197470 DXJ196642:DXJ197470 EHF196642:EHF197470 ERB196642:ERB197470 FAX196642:FAX197470 FKT196642:FKT197470 FUP196642:FUP197470 GEL196642:GEL197470 GOH196642:GOH197470 GYD196642:GYD197470 HHZ196642:HHZ197470 HRV196642:HRV197470 IBR196642:IBR197470 ILN196642:ILN197470 IVJ196642:IVJ197470 JFF196642:JFF197470 JPB196642:JPB197470 JYX196642:JYX197470 KIT196642:KIT197470 KSP196642:KSP197470 LCL196642:LCL197470 LMH196642:LMH197470 LWD196642:LWD197470 MFZ196642:MFZ197470 MPV196642:MPV197470 MZR196642:MZR197470 NJN196642:NJN197470 NTJ196642:NTJ197470 ODF196642:ODF197470 ONB196642:ONB197470 OWX196642:OWX197470 PGT196642:PGT197470 PQP196642:PQP197470 QAL196642:QAL197470 QKH196642:QKH197470 QUD196642:QUD197470 RDZ196642:RDZ197470 RNV196642:RNV197470 RXR196642:RXR197470 SHN196642:SHN197470 SRJ196642:SRJ197470 TBF196642:TBF197470 TLB196642:TLB197470 TUX196642:TUX197470 UET196642:UET197470 UOP196642:UOP197470 UYL196642:UYL197470 VIH196642:VIH197470 VSD196642:VSD197470 WBZ196642:WBZ197470 WLV196642:WLV197470 WVR196642:WVR197470 L262178:L263006 JF262178:JF263006 TB262178:TB263006 ACX262178:ACX263006 AMT262178:AMT263006 AWP262178:AWP263006 BGL262178:BGL263006 BQH262178:BQH263006 CAD262178:CAD263006 CJZ262178:CJZ263006 CTV262178:CTV263006 DDR262178:DDR263006 DNN262178:DNN263006 DXJ262178:DXJ263006 EHF262178:EHF263006 ERB262178:ERB263006 FAX262178:FAX263006 FKT262178:FKT263006 FUP262178:FUP263006 GEL262178:GEL263006 GOH262178:GOH263006 GYD262178:GYD263006 HHZ262178:HHZ263006 HRV262178:HRV263006 IBR262178:IBR263006 ILN262178:ILN263006 IVJ262178:IVJ263006 JFF262178:JFF263006 JPB262178:JPB263006 JYX262178:JYX263006 KIT262178:KIT263006 KSP262178:KSP263006 LCL262178:LCL263006 LMH262178:LMH263006 LWD262178:LWD263006 MFZ262178:MFZ263006 MPV262178:MPV263006 MZR262178:MZR263006 NJN262178:NJN263006 NTJ262178:NTJ263006 ODF262178:ODF263006 ONB262178:ONB263006 OWX262178:OWX263006 PGT262178:PGT263006 PQP262178:PQP263006 QAL262178:QAL263006 QKH262178:QKH263006 QUD262178:QUD263006 RDZ262178:RDZ263006 RNV262178:RNV263006 RXR262178:RXR263006 SHN262178:SHN263006 SRJ262178:SRJ263006 TBF262178:TBF263006 TLB262178:TLB263006 TUX262178:TUX263006 UET262178:UET263006 UOP262178:UOP263006 UYL262178:UYL263006 VIH262178:VIH263006 VSD262178:VSD263006 WBZ262178:WBZ263006 WLV262178:WLV263006 WVR262178:WVR263006 L327714:L328542 JF327714:JF328542 TB327714:TB328542 ACX327714:ACX328542 AMT327714:AMT328542 AWP327714:AWP328542 BGL327714:BGL328542 BQH327714:BQH328542 CAD327714:CAD328542 CJZ327714:CJZ328542 CTV327714:CTV328542 DDR327714:DDR328542 DNN327714:DNN328542 DXJ327714:DXJ328542 EHF327714:EHF328542 ERB327714:ERB328542 FAX327714:FAX328542 FKT327714:FKT328542 FUP327714:FUP328542 GEL327714:GEL328542 GOH327714:GOH328542 GYD327714:GYD328542 HHZ327714:HHZ328542 HRV327714:HRV328542 IBR327714:IBR328542 ILN327714:ILN328542 IVJ327714:IVJ328542 JFF327714:JFF328542 JPB327714:JPB328542 JYX327714:JYX328542 KIT327714:KIT328542 KSP327714:KSP328542 LCL327714:LCL328542 LMH327714:LMH328542 LWD327714:LWD328542 MFZ327714:MFZ328542 MPV327714:MPV328542 MZR327714:MZR328542 NJN327714:NJN328542 NTJ327714:NTJ328542 ODF327714:ODF328542 ONB327714:ONB328542 OWX327714:OWX328542 PGT327714:PGT328542 PQP327714:PQP328542 QAL327714:QAL328542 QKH327714:QKH328542 QUD327714:QUD328542 RDZ327714:RDZ328542 RNV327714:RNV328542 RXR327714:RXR328542 SHN327714:SHN328542 SRJ327714:SRJ328542 TBF327714:TBF328542 TLB327714:TLB328542 TUX327714:TUX328542 UET327714:UET328542 UOP327714:UOP328542 UYL327714:UYL328542 VIH327714:VIH328542 VSD327714:VSD328542 WBZ327714:WBZ328542 WLV327714:WLV328542 WVR327714:WVR328542 L393250:L394078 JF393250:JF394078 TB393250:TB394078 ACX393250:ACX394078 AMT393250:AMT394078 AWP393250:AWP394078 BGL393250:BGL394078 BQH393250:BQH394078 CAD393250:CAD394078 CJZ393250:CJZ394078 CTV393250:CTV394078 DDR393250:DDR394078 DNN393250:DNN394078 DXJ393250:DXJ394078 EHF393250:EHF394078 ERB393250:ERB394078 FAX393250:FAX394078 FKT393250:FKT394078 FUP393250:FUP394078 GEL393250:GEL394078 GOH393250:GOH394078 GYD393250:GYD394078 HHZ393250:HHZ394078 HRV393250:HRV394078 IBR393250:IBR394078 ILN393250:ILN394078 IVJ393250:IVJ394078 JFF393250:JFF394078 JPB393250:JPB394078 JYX393250:JYX394078 KIT393250:KIT394078 KSP393250:KSP394078 LCL393250:LCL394078 LMH393250:LMH394078 LWD393250:LWD394078 MFZ393250:MFZ394078 MPV393250:MPV394078 MZR393250:MZR394078 NJN393250:NJN394078 NTJ393250:NTJ394078 ODF393250:ODF394078 ONB393250:ONB394078 OWX393250:OWX394078 PGT393250:PGT394078 PQP393250:PQP394078 QAL393250:QAL394078 QKH393250:QKH394078 QUD393250:QUD394078 RDZ393250:RDZ394078 RNV393250:RNV394078 RXR393250:RXR394078 SHN393250:SHN394078 SRJ393250:SRJ394078 TBF393250:TBF394078 TLB393250:TLB394078 TUX393250:TUX394078 UET393250:UET394078 UOP393250:UOP394078 UYL393250:UYL394078 VIH393250:VIH394078 VSD393250:VSD394078 WBZ393250:WBZ394078 WLV393250:WLV394078 WVR393250:WVR394078 L458786:L459614 JF458786:JF459614 TB458786:TB459614 ACX458786:ACX459614 AMT458786:AMT459614 AWP458786:AWP459614 BGL458786:BGL459614 BQH458786:BQH459614 CAD458786:CAD459614 CJZ458786:CJZ459614 CTV458786:CTV459614 DDR458786:DDR459614 DNN458786:DNN459614 DXJ458786:DXJ459614 EHF458786:EHF459614 ERB458786:ERB459614 FAX458786:FAX459614 FKT458786:FKT459614 FUP458786:FUP459614 GEL458786:GEL459614 GOH458786:GOH459614 GYD458786:GYD459614 HHZ458786:HHZ459614 HRV458786:HRV459614 IBR458786:IBR459614 ILN458786:ILN459614 IVJ458786:IVJ459614 JFF458786:JFF459614 JPB458786:JPB459614 JYX458786:JYX459614 KIT458786:KIT459614 KSP458786:KSP459614 LCL458786:LCL459614 LMH458786:LMH459614 LWD458786:LWD459614 MFZ458786:MFZ459614 MPV458786:MPV459614 MZR458786:MZR459614 NJN458786:NJN459614 NTJ458786:NTJ459614 ODF458786:ODF459614 ONB458786:ONB459614 OWX458786:OWX459614 PGT458786:PGT459614 PQP458786:PQP459614 QAL458786:QAL459614 QKH458786:QKH459614 QUD458786:QUD459614 RDZ458786:RDZ459614 RNV458786:RNV459614 RXR458786:RXR459614 SHN458786:SHN459614 SRJ458786:SRJ459614 TBF458786:TBF459614 TLB458786:TLB459614 TUX458786:TUX459614 UET458786:UET459614 UOP458786:UOP459614 UYL458786:UYL459614 VIH458786:VIH459614 VSD458786:VSD459614 WBZ458786:WBZ459614 WLV458786:WLV459614 WVR458786:WVR459614 L524322:L525150 JF524322:JF525150 TB524322:TB525150 ACX524322:ACX525150 AMT524322:AMT525150 AWP524322:AWP525150 BGL524322:BGL525150 BQH524322:BQH525150 CAD524322:CAD525150 CJZ524322:CJZ525150 CTV524322:CTV525150 DDR524322:DDR525150 DNN524322:DNN525150 DXJ524322:DXJ525150 EHF524322:EHF525150 ERB524322:ERB525150 FAX524322:FAX525150 FKT524322:FKT525150 FUP524322:FUP525150 GEL524322:GEL525150 GOH524322:GOH525150 GYD524322:GYD525150 HHZ524322:HHZ525150 HRV524322:HRV525150 IBR524322:IBR525150 ILN524322:ILN525150 IVJ524322:IVJ525150 JFF524322:JFF525150 JPB524322:JPB525150 JYX524322:JYX525150 KIT524322:KIT525150 KSP524322:KSP525150 LCL524322:LCL525150 LMH524322:LMH525150 LWD524322:LWD525150 MFZ524322:MFZ525150 MPV524322:MPV525150 MZR524322:MZR525150 NJN524322:NJN525150 NTJ524322:NTJ525150 ODF524322:ODF525150 ONB524322:ONB525150 OWX524322:OWX525150 PGT524322:PGT525150 PQP524322:PQP525150 QAL524322:QAL525150 QKH524322:QKH525150 QUD524322:QUD525150 RDZ524322:RDZ525150 RNV524322:RNV525150 RXR524322:RXR525150 SHN524322:SHN525150 SRJ524322:SRJ525150 TBF524322:TBF525150 TLB524322:TLB525150 TUX524322:TUX525150 UET524322:UET525150 UOP524322:UOP525150 UYL524322:UYL525150 VIH524322:VIH525150 VSD524322:VSD525150 WBZ524322:WBZ525150 WLV524322:WLV525150 WVR524322:WVR525150 L589858:L590686 JF589858:JF590686 TB589858:TB590686 ACX589858:ACX590686 AMT589858:AMT590686 AWP589858:AWP590686 BGL589858:BGL590686 BQH589858:BQH590686 CAD589858:CAD590686 CJZ589858:CJZ590686 CTV589858:CTV590686 DDR589858:DDR590686 DNN589858:DNN590686 DXJ589858:DXJ590686 EHF589858:EHF590686 ERB589858:ERB590686 FAX589858:FAX590686 FKT589858:FKT590686 FUP589858:FUP590686 GEL589858:GEL590686 GOH589858:GOH590686 GYD589858:GYD590686 HHZ589858:HHZ590686 HRV589858:HRV590686 IBR589858:IBR590686 ILN589858:ILN590686 IVJ589858:IVJ590686 JFF589858:JFF590686 JPB589858:JPB590686 JYX589858:JYX590686 KIT589858:KIT590686 KSP589858:KSP590686 LCL589858:LCL590686 LMH589858:LMH590686 LWD589858:LWD590686 MFZ589858:MFZ590686 MPV589858:MPV590686 MZR589858:MZR590686 NJN589858:NJN590686 NTJ589858:NTJ590686 ODF589858:ODF590686 ONB589858:ONB590686 OWX589858:OWX590686 PGT589858:PGT590686 PQP589858:PQP590686 QAL589858:QAL590686 QKH589858:QKH590686 QUD589858:QUD590686 RDZ589858:RDZ590686 RNV589858:RNV590686 RXR589858:RXR590686 SHN589858:SHN590686 SRJ589858:SRJ590686 TBF589858:TBF590686 TLB589858:TLB590686 TUX589858:TUX590686 UET589858:UET590686 UOP589858:UOP590686 UYL589858:UYL590686 VIH589858:VIH590686 VSD589858:VSD590686 WBZ589858:WBZ590686 WLV589858:WLV590686 WVR589858:WVR590686 L655394:L656222 JF655394:JF656222 TB655394:TB656222 ACX655394:ACX656222 AMT655394:AMT656222 AWP655394:AWP656222 BGL655394:BGL656222 BQH655394:BQH656222 CAD655394:CAD656222 CJZ655394:CJZ656222 CTV655394:CTV656222 DDR655394:DDR656222 DNN655394:DNN656222 DXJ655394:DXJ656222 EHF655394:EHF656222 ERB655394:ERB656222 FAX655394:FAX656222 FKT655394:FKT656222 FUP655394:FUP656222 GEL655394:GEL656222 GOH655394:GOH656222 GYD655394:GYD656222 HHZ655394:HHZ656222 HRV655394:HRV656222 IBR655394:IBR656222 ILN655394:ILN656222 IVJ655394:IVJ656222 JFF655394:JFF656222 JPB655394:JPB656222 JYX655394:JYX656222 KIT655394:KIT656222 KSP655394:KSP656222 LCL655394:LCL656222 LMH655394:LMH656222 LWD655394:LWD656222 MFZ655394:MFZ656222 MPV655394:MPV656222 MZR655394:MZR656222 NJN655394:NJN656222 NTJ655394:NTJ656222 ODF655394:ODF656222 ONB655394:ONB656222 OWX655394:OWX656222 PGT655394:PGT656222 PQP655394:PQP656222 QAL655394:QAL656222 QKH655394:QKH656222 QUD655394:QUD656222 RDZ655394:RDZ656222 RNV655394:RNV656222 RXR655394:RXR656222 SHN655394:SHN656222 SRJ655394:SRJ656222 TBF655394:TBF656222 TLB655394:TLB656222 TUX655394:TUX656222 UET655394:UET656222 UOP655394:UOP656222 UYL655394:UYL656222 VIH655394:VIH656222 VSD655394:VSD656222 WBZ655394:WBZ656222 WLV655394:WLV656222 WVR655394:WVR656222 L720930:L721758 JF720930:JF721758 TB720930:TB721758 ACX720930:ACX721758 AMT720930:AMT721758 AWP720930:AWP721758 BGL720930:BGL721758 BQH720930:BQH721758 CAD720930:CAD721758 CJZ720930:CJZ721758 CTV720930:CTV721758 DDR720930:DDR721758 DNN720930:DNN721758 DXJ720930:DXJ721758 EHF720930:EHF721758 ERB720930:ERB721758 FAX720930:FAX721758 FKT720930:FKT721758 FUP720930:FUP721758 GEL720930:GEL721758 GOH720930:GOH721758 GYD720930:GYD721758 HHZ720930:HHZ721758 HRV720930:HRV721758 IBR720930:IBR721758 ILN720930:ILN721758 IVJ720930:IVJ721758 JFF720930:JFF721758 JPB720930:JPB721758 JYX720930:JYX721758 KIT720930:KIT721758 KSP720930:KSP721758 LCL720930:LCL721758 LMH720930:LMH721758 LWD720930:LWD721758 MFZ720930:MFZ721758 MPV720930:MPV721758 MZR720930:MZR721758 NJN720930:NJN721758 NTJ720930:NTJ721758 ODF720930:ODF721758 ONB720930:ONB721758 OWX720930:OWX721758 PGT720930:PGT721758 PQP720930:PQP721758 QAL720930:QAL721758 QKH720930:QKH721758 QUD720930:QUD721758 RDZ720930:RDZ721758 RNV720930:RNV721758 RXR720930:RXR721758 SHN720930:SHN721758 SRJ720930:SRJ721758 TBF720930:TBF721758 TLB720930:TLB721758 TUX720930:TUX721758 UET720930:UET721758 UOP720930:UOP721758 UYL720930:UYL721758 VIH720930:VIH721758 VSD720930:VSD721758 WBZ720930:WBZ721758 WLV720930:WLV721758 WVR720930:WVR721758 L786466:L787294 JF786466:JF787294 TB786466:TB787294 ACX786466:ACX787294 AMT786466:AMT787294 AWP786466:AWP787294 BGL786466:BGL787294 BQH786466:BQH787294 CAD786466:CAD787294 CJZ786466:CJZ787294 CTV786466:CTV787294 DDR786466:DDR787294 DNN786466:DNN787294 DXJ786466:DXJ787294 EHF786466:EHF787294 ERB786466:ERB787294 FAX786466:FAX787294 FKT786466:FKT787294 FUP786466:FUP787294 GEL786466:GEL787294 GOH786466:GOH787294 GYD786466:GYD787294 HHZ786466:HHZ787294 HRV786466:HRV787294 IBR786466:IBR787294 ILN786466:ILN787294 IVJ786466:IVJ787294 JFF786466:JFF787294 JPB786466:JPB787294 JYX786466:JYX787294 KIT786466:KIT787294 KSP786466:KSP787294 LCL786466:LCL787294 LMH786466:LMH787294 LWD786466:LWD787294 MFZ786466:MFZ787294 MPV786466:MPV787294 MZR786466:MZR787294 NJN786466:NJN787294 NTJ786466:NTJ787294 ODF786466:ODF787294 ONB786466:ONB787294 OWX786466:OWX787294 PGT786466:PGT787294 PQP786466:PQP787294 QAL786466:QAL787294 QKH786466:QKH787294 QUD786466:QUD787294 RDZ786466:RDZ787294 RNV786466:RNV787294 RXR786466:RXR787294 SHN786466:SHN787294 SRJ786466:SRJ787294 TBF786466:TBF787294 TLB786466:TLB787294 TUX786466:TUX787294 UET786466:UET787294 UOP786466:UOP787294 UYL786466:UYL787294 VIH786466:VIH787294 VSD786466:VSD787294 WBZ786466:WBZ787294 WLV786466:WLV787294 WVR786466:WVR787294 L852002:L852830 JF852002:JF852830 TB852002:TB852830 ACX852002:ACX852830 AMT852002:AMT852830 AWP852002:AWP852830 BGL852002:BGL852830 BQH852002:BQH852830 CAD852002:CAD852830 CJZ852002:CJZ852830 CTV852002:CTV852830 DDR852002:DDR852830 DNN852002:DNN852830 DXJ852002:DXJ852830 EHF852002:EHF852830 ERB852002:ERB852830 FAX852002:FAX852830 FKT852002:FKT852830 FUP852002:FUP852830 GEL852002:GEL852830 GOH852002:GOH852830 GYD852002:GYD852830 HHZ852002:HHZ852830 HRV852002:HRV852830 IBR852002:IBR852830 ILN852002:ILN852830 IVJ852002:IVJ852830 JFF852002:JFF852830 JPB852002:JPB852830 JYX852002:JYX852830 KIT852002:KIT852830 KSP852002:KSP852830 LCL852002:LCL852830 LMH852002:LMH852830 LWD852002:LWD852830 MFZ852002:MFZ852830 MPV852002:MPV852830 MZR852002:MZR852830 NJN852002:NJN852830 NTJ852002:NTJ852830 ODF852002:ODF852830 ONB852002:ONB852830 OWX852002:OWX852830 PGT852002:PGT852830 PQP852002:PQP852830 QAL852002:QAL852830 QKH852002:QKH852830 QUD852002:QUD852830 RDZ852002:RDZ852830 RNV852002:RNV852830 RXR852002:RXR852830 SHN852002:SHN852830 SRJ852002:SRJ852830 TBF852002:TBF852830 TLB852002:TLB852830 TUX852002:TUX852830 UET852002:UET852830 UOP852002:UOP852830 UYL852002:UYL852830 VIH852002:VIH852830 VSD852002:VSD852830 WBZ852002:WBZ852830 WLV852002:WLV852830 WVR852002:WVR852830 L917538:L918366 JF917538:JF918366 TB917538:TB918366 ACX917538:ACX918366 AMT917538:AMT918366 AWP917538:AWP918366 BGL917538:BGL918366 BQH917538:BQH918366 CAD917538:CAD918366 CJZ917538:CJZ918366 CTV917538:CTV918366 DDR917538:DDR918366 DNN917538:DNN918366 DXJ917538:DXJ918366 EHF917538:EHF918366 ERB917538:ERB918366 FAX917538:FAX918366 FKT917538:FKT918366 FUP917538:FUP918366 GEL917538:GEL918366 GOH917538:GOH918366 GYD917538:GYD918366 HHZ917538:HHZ918366 HRV917538:HRV918366 IBR917538:IBR918366 ILN917538:ILN918366 IVJ917538:IVJ918366 JFF917538:JFF918366 JPB917538:JPB918366 JYX917538:JYX918366 KIT917538:KIT918366 KSP917538:KSP918366 LCL917538:LCL918366 LMH917538:LMH918366 LWD917538:LWD918366 MFZ917538:MFZ918366 MPV917538:MPV918366 MZR917538:MZR918366 NJN917538:NJN918366 NTJ917538:NTJ918366 ODF917538:ODF918366 ONB917538:ONB918366 OWX917538:OWX918366 PGT917538:PGT918366 PQP917538:PQP918366 QAL917538:QAL918366 QKH917538:QKH918366 QUD917538:QUD918366 RDZ917538:RDZ918366 RNV917538:RNV918366 RXR917538:RXR918366 SHN917538:SHN918366 SRJ917538:SRJ918366 TBF917538:TBF918366 TLB917538:TLB918366 TUX917538:TUX918366 UET917538:UET918366 UOP917538:UOP918366 UYL917538:UYL918366 VIH917538:VIH918366 VSD917538:VSD918366 WBZ917538:WBZ918366 WLV917538:WLV918366 WVR917538:WVR918366 L983074:L983902 JF983074:JF983902 TB983074:TB983902 ACX983074:ACX983902 AMT983074:AMT983902 AWP983074:AWP983902 BGL983074:BGL983902 BQH983074:BQH983902 CAD983074:CAD983902 CJZ983074:CJZ983902 CTV983074:CTV983902 DDR983074:DDR983902 DNN983074:DNN983902 DXJ983074:DXJ983902 EHF983074:EHF983902 ERB983074:ERB983902 FAX983074:FAX983902 FKT983074:FKT983902 FUP983074:FUP983902 GEL983074:GEL983902 GOH983074:GOH983902 GYD983074:GYD983902 HHZ983074:HHZ983902 HRV983074:HRV983902 IBR983074:IBR983902 ILN983074:ILN983902 IVJ983074:IVJ983902 JFF983074:JFF983902 JPB983074:JPB983902 JYX983074:JYX983902 KIT983074:KIT983902 KSP983074:KSP983902 LCL983074:LCL983902 LMH983074:LMH983902 LWD983074:LWD983902 MFZ983074:MFZ983902 MPV983074:MPV983902 MZR983074:MZR983902 NJN983074:NJN983902 NTJ983074:NTJ983902 ODF983074:ODF983902 ONB983074:ONB983902 OWX983074:OWX983902 PGT983074:PGT983902 PQP983074:PQP983902 QAL983074:QAL983902 QKH983074:QKH983902 QUD983074:QUD983902 RDZ983074:RDZ983902 RNV983074:RNV983902 RXR983074:RXR983902 SHN983074:SHN983902 SRJ983074:SRJ983902 TBF983074:TBF983902 TLB983074:TLB983902 TUX983074:TUX983902 UET983074:UET983902 UOP983074:UOP983902 UYL983074:UYL983902 VIH983074:VIH983902 VSD983074:VSD983902 WBZ983074:WBZ983902 WLV983074:WLV983902 IX110 IX9 WVJ9 WVJ110 WLN9 WLN110 WBR9 WBR110 VRV9 VRV110 VHZ9 VHZ110 UYD9 UYD110 UOH9 UOH110 UEL9 UEL110 TUP9 TUP110 TKT9 TKT110 TAX9 TAX110 SRB9 SRB110 SHF9 SHF110 RXJ9 RXJ110 RNN9 RNN110 RDR9 RDR110 QTV9 QTV110 QJZ9 QJZ110 QAD9 QAD110 PQH9 PQH110 PGL9 PGL110 OWP9 OWP110 OMT9 OMT110 OCX9 OCX110 NTB9 NTB110 NJF9 NJF110 MZJ9 MZJ110 MPN9 MPN110 MFR9 MFR110 LVV9 LVV110 LLZ9 LLZ110 LCD9 LCD110 KSH9 KSH110 KIL9 KIL110 JYP9 JYP110 JOT9 JOT110 JEX9 JEX110 IVB9 IVB110 ILF9 ILF110 IBJ9 IBJ110 HRN9 HRN110 HHR9 HHR110 GXV9 GXV110 GNZ9 GNZ110 GED9 GED110 FUH9 FUH110 FKL9 FKL110 FAP9 FAP110 EQT9 EQT110 EGX9 EGX110 DXB9 DXB110 DNF9 DNF110 DDJ9 DDJ110 CTN9 CTN110 CJR9 CJR110 BZV9 BZV110 BPZ9 BPZ110 BGD9 BGD110 AWH9 AWH110 AML9 AML110 ACP9 ACP110 ST9 ST110 L9 N139:N140 TB267:TB862 JF267:JF862 WVR267:WVR862 WLV267:WLV862 WBZ267:WBZ862 VSD267:VSD862 VIH267:VIH862 UYL267:UYL862 UOP267:UOP862 UET267:UET862 TUX267:TUX862 TLB267:TLB862 TBF267:TBF862 SRJ267:SRJ862 SHN267:SHN862 RXR267:RXR862 RNV267:RNV862 RDZ267:RDZ862 QUD267:QUD862 QKH267:QKH862 QAL267:QAL862 PQP267:PQP862 PGT267:PGT862 OWX267:OWX862 ONB267:ONB862 ODF267:ODF862 NTJ267:NTJ862 NJN267:NJN862 MZR267:MZR862 MPV267:MPV862 MFZ267:MFZ862 LWD267:LWD862 LMH267:LMH862 LCL267:LCL862 KSP267:KSP862 KIT267:KIT862 JYX267:JYX862 JPB267:JPB862 JFF267:JFF862 IVJ267:IVJ862 ILN267:ILN862 IBR267:IBR862 HRV267:HRV862 HHZ267:HHZ862 GYD267:GYD862 GOH267:GOH862 GEL267:GEL862 FUP267:FUP862 FKT267:FKT862 FAX267:FAX862 ERB267:ERB862 EHF267:EHF862 DXJ267:DXJ862 DNN267:DNN862 DDR267:DDR862 CTV267:CTV862 CJZ267:CJZ862 CAD267:CAD862 BQH267:BQH862 BGL267:BGL862 AWP267:AWP862 AMT267:AMT862 AMR264:AMR266 ACV264:ACV266 SZ264:SZ266 JD264:JD266 WVP264:WVP266 WLT264:WLT266 WBX264:WBX266 VSB264:VSB266 VIF264:VIF266 UYJ264:UYJ266 UON264:UON266 UER264:UER266 TUV264:TUV266 TKZ264:TKZ266 TBD264:TBD266 SRH264:SRH266 SHL264:SHL266 RXP264:RXP266 RNT264:RNT266 RDX264:RDX266 QUB264:QUB266 QKF264:QKF266 QAJ264:QAJ266 PQN264:PQN266 PGR264:PGR266 OWV264:OWV266 OMZ264:OMZ266 ODD264:ODD266 NTH264:NTH266 NJL264:NJL266 MZP264:MZP266 MPT264:MPT266 MFX264:MFX266 LWB264:LWB266 LMF264:LMF266 LCJ264:LCJ266 KSN264:KSN266 KIR264:KIR266 JYV264:JYV266 JOZ264:JOZ266 JFD264:JFD266 IVH264:IVH266 ILL264:ILL266 IBP264:IBP266 HRT264:HRT266 HHX264:HHX266 GYB264:GYB266 GOF264:GOF266 GEJ264:GEJ266 FUN264:FUN266 FKR264:FKR266 FAV264:FAV266 EQZ264:EQZ266 EHD264:EHD266 DXH264:DXH266 DNL264:DNL266 DDP264:DDP266 CTT264:CTT266 CJX264:CJX266 CAB264:CAB266 BQF264:BQF266 BGJ264:BGJ266 AWN264:AWN266 L182:L186 ACX267:ACX862 ABT106:ABT107 UDZ105 TUD105 TKH105 TAL105 SQP105 SGT105 RWX105 RNB105 RDF105 QTJ105 QJN105 PZR105 PPV105 PFZ105 OWD105 OMH105 OCL105 NSP105 NIT105 MYX105 MPB105 MFF105 LVJ105 LLN105 LBR105 KRV105 KHZ105 JYD105 JOH105 JEL105 IUP105 IKT105 IAX105 HRB105 HHF105 GXJ105 GNN105 GDR105 FTV105 FJZ105 FAD105 EQH105 EGL105 DWP105 DMT105 DCX105 CTB105 CJF105 BZJ105 BPN105 BFR105 AVV105 ALZ105 ACD105 SH105 IL105 WUX105 WLB105 WBF105 VRJ105 ALP106:ALP107 VHN105 L110 WBT126 DWZ123 EGV123 EQR123 FAN123 FKJ123 FUF123 GEB123 GNX123 GXT123 HHP123 HRL123 IBH123 ILD123 IUZ123 JEV123 JOR123 JYN123 KIJ123 KSF123 LCB123 LLX123 LVT123 MFP123 MPL123 MZH123 NJD123 NSZ123 OCV123 OMR123 OWN123 PGJ123 PQF123 QAB123 QJX123 QTT123 RDP123 RNL123 RXH123 SHD123 SQZ123 TAV123 TKR123 TUN123 UEJ123 UOF123 UYB123 VHX123 VRT123 WBP123 WLL123 WVH123 IV123 SR123 ACN123 AMJ123 AWF123 BGB123 BPX123 BZT123 CJP123 CTL123 L115:L116 M32 VRX126 VIB126 UYF126 UOJ126 UEN126 TUR126 TKV126 TAZ126 SRD126 SHH126 RXL126 RNP126 RDT126 QTX126 QKB126 QAF126 PQJ126 PGN126 OWR126 OMV126 OCZ126 NTD126 NJH126 MZL126 MPP126 MFT126 LVX126 LMB126 LCF126 KSJ126 KIN126 JYR126 JOV126 JEZ126 IVD126 ILH126 IBL126 HRP126 HHT126 GXX126 GOB126 GEF126 FUJ126 FKN126 FAR126 EQV126 EGZ126 DXD126 DNH126 DDL126 CTP126 CJT126 BZX126 BQB126 BGF126 AWJ126 AMN126 ACR126 SV126 IZ126 WLP126 WVL126 AVL106:AVL107 DDH123 UYF194 UOJ194 UEN194 TUR194 TKV194 TAZ194 SRD194 SHH194 RXL194 RNP194 RDT194 QTX194 QKB194 QAF194 PQJ194 PGN194 OWR194 OMV194 OCZ194 NTD194 NJH194 MZL194 MPP194 MFT194 LVX194 LMB194 LCF194 KSJ194 KIN194 JYR194 JOV194 JEZ194 IVD194 ILH194 IBL194 HRP194 HHT194 GXX194 GOB194 GEF194 FUJ194 FKN194 FAR194 EQV194 EGZ194 DXD194 DNH194 DDL194 CTP194 CJT194 BZX194 BQB194 BGF194 AWJ194 AMN194 ACR194 SV194 IZ194 WLP194 WVL194 WBT194 VRX194 BFZ124 IX195 IU188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IX62 ST62 ACP62 M6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IX22 ST22 ACP22 M22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IX25 ST25 ACP25 M25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IX29 ST29 ACP29 M29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IX32 ST32 ACP32 AMP130 BPV124 BZR124 CJN124 CTJ124 DDF124 DNB124 DWX124 EGT124 EQP124 FAL124 FKH124 FUD124 GDZ124 GNV124 GXR124 HHN124 HRJ124 IBF124 ILB124 IUX124 JET124 JOP124 JYL124 KIH124 KSD124 LBZ124 LLV124 LVR124 MFN124 MPJ124 MZF124 NJB124 NSX124 OCT124 OMP124 OWL124 PGH124 PQD124 PZZ124 QJV124 QTR124 RDN124 RNJ124 RXF124 SHB124 SQX124 TAT124 TKP124 TUL124 UEH124 UOD124 UXZ124 VHV124 VRR124 WBN124 WLJ124 WVF124 IT124 SP124 ACL124 AMH124 L247 ACT130 WLN195 WVJ195 WBR195 VRV195 VHZ195 UYD195 UOH195 UEL195 TUP195 TKT195 TAX195 SRB195 SHF195 RXJ195 RNN195 RDR195 QTV195 QJZ195 QAD195 PQH195 PGL195 OWP195 OMT195 OCX195 NTB195 NJF195 MZJ195 MPN195 MFR195 LVV195 LLZ195 LCD195 KSH195 KIL195 JYP195 JOT195 JEX195 IVB195 ILF195 IBJ195 HRN195 HHR195 GXV195 GNZ195 GED195 FUH195 FKL195 FAP195 EQT195 EGX195 DXB195 DNF195 DDJ195 CTN195 CJR195 BZV195 BPZ195 BGD195 AWH195 AML195 ACP195 VIB194 N197:N198 ALZ63 AVV63 BFR63 BPN63 BZJ63 CJF63 CTB63 DCX63 DMT63 DWP63 EGL63 EQH63 FAD63 FJZ63 FTV63 GDR63 GNN63 GXJ63 HHF63 HRB63 IAX63 IKT63 IUP63 JEL63 JOH63 JYD63 KHZ63 KRV63 LBR63 LLN63 LVJ63 MFF63 MPB63 MYX63 NIT63 NSP63 OCL63 OMH63 OWD63 PFZ63 PPV63 PZR63 QJN63 QTJ63 RDF63 RNB63 RWX63 SGT63 SQP63 TAL63 TKH63 TUD63 UDZ63 UNV63 UXR63 VHN63 VRJ63 WBF63 WLB63 WUX63 IL63 SH63 ACD63 AVL64:AVL65 BFH64:BFH65 BPD64:BPD65 BYZ64:BYZ65 CIV64:CIV65 CSR64:CSR65 DCN64:DCN65 DMJ64:DMJ65 DWF64:DWF65 EGB64:EGB65 EPX64:EPX65 EZT64:EZT65 FJP64:FJP65 FTL64:FTL65 GDH64:GDH65 GND64:GND65 GWZ64:GWZ65 HGV64:HGV65 HQR64:HQR65 IAN64:IAN65 IKJ64:IKJ65 IUF64:IUF65 JEB64:JEB65 JNX64:JNX65 JXT64:JXT65 KHP64:KHP65 KRL64:KRL65 LBH64:LBH65 LLD64:LLD65 LUZ64:LUZ65 MEV64:MEV65 MOR64:MOR65 MYN64:MYN65 NIJ64:NIJ65 NSF64:NSF65 OCB64:OCB65 OLX64:OLX65 OVT64:OVT65 PFP64:PFP65 PPL64:PPL65 PZH64:PZH65 QJD64:QJD65 QSZ64:QSZ65 RCV64:RCV65 RMR64:RMR65 RWN64:RWN65 SGJ64:SGJ65 SQF64:SQF65 TAB64:TAB65 TJX64:TJX65 TTT64:TTT65 UDP64:UDP65 UNL64:UNL65 UXH64:UXH65 VHD64:VHD65 VQZ64:VQZ65 WAV64:WAV65 WKR64:WKR65 WUN64:WUN65 IB64:IB65 RX64:RX65 ALZ68 AVV68 BFR68 BPN68 BZJ68 CJF68 CTB68 DCX68 DMT68 DWP68 EGL68 EQH68 FAD68 FJZ68 FTV68 GDR68 GNN68 GXJ68 HHF68 HRB68 IAX68 IKT68 IUP68 JEL68 JOH68 JYD68 KHZ68 KRV68 LBR68 LLN68 LVJ68 MFF68 MPB68 MYX68 NIT68 NSP68 OCL68 OMH68 OWD68 PFZ68 PPV68 PZR68 QJN68 QTJ68 RDF68 RNB68 RWX68 SGT68 SQP68 TAL68 TKH68 TUD68 UDZ68 UNV68 UXR68 VHN68 VRJ68 WBF68 WLB68 WUX68 IL68 SH68 ACD68 AVL69:AVL70 BFH69:BFH70 BPD69:BPD70 BYZ69:BYZ70 CIV69:CIV70 CSR69:CSR70 DCN69:DCN70 DMJ69:DMJ70 DWF69:DWF70 EGB69:EGB70 EPX69:EPX70 EZT69:EZT70 FJP69:FJP70 FTL69:FTL70 GDH69:GDH70 GND69:GND70 GWZ69:GWZ70 HGV69:HGV70 HQR69:HQR70 IAN69:IAN70 IKJ69:IKJ70 IUF69:IUF70 JEB69:JEB70 JNX69:JNX70 JXT69:JXT70 KHP69:KHP70 KRL69:KRL70 LBH69:LBH70 LLD69:LLD70 LUZ69:LUZ70 MEV69:MEV70 MOR69:MOR70 MYN69:MYN70 NIJ69:NIJ70 NSF69:NSF70 OCB69:OCB70 OLX69:OLX70 OVT69:OVT70 PFP69:PFP70 PPL69:PPL70 PZH69:PZH70 QJD69:QJD70 QSZ69:QSZ70 RCV69:RCV70 RMR69:RMR70 RWN69:RWN70 SGJ69:SGJ70 SQF69:SQF70 TAB69:TAB70 TJX69:TJX70 TTT69:TTT70 UDP69:UDP70 UNL69:UNL70 UXH69:UXH70 VHD69:VHD70 VQZ69:VQZ70 WAV69:WAV70 WKR69:WKR70 WUN69:WUN70 IB69:IB70 RX69:RX70 ABT69:ABT70 ACD73 ALZ73 AVV73 BFR73 BPN73 BZJ73 CJF73 CTB73 DCX73 DMT73 DWP73 EGL73 EQH73 FAD73 FJZ73 FTV73 GDR73 GNN73 GXJ73 HHF73 HRB73 IAX73 IKT73 IUP73 JEL73 JOH73 JYD73 KHZ73 KRV73 LBR73 LLN73 LVJ73 MFF73 MPB73 MYX73 NIT73 NSP73 OCL73 OMH73 OWD73 PFZ73 PPV73 PZR73 QJN73 QTJ73 RDF73 RNB73 RWX73 SGT73 SQP73 TAL73 TKH73 TUD73 UDZ73 UNV73 UXR73 VHN73 VRJ73 WBF73 WLB73 WUX73 IL73 SH73 AVL74:AVL75 BFH74:BFH75 BPD74:BPD75 BYZ74:BYZ75 CIV74:CIV75 CSR74:CSR75 DCN74:DCN75 DMJ74:DMJ75 DWF74:DWF75 EGB74:EGB75 EPX74:EPX75 EZT74:EZT75 FJP74:FJP75 FTL74:FTL75 GDH74:GDH75 GND74:GND75 GWZ74:GWZ75 HGV74:HGV75 HQR74:HQR75 IAN74:IAN75 IKJ74:IKJ75 IUF74:IUF75 JEB74:JEB75 JNX74:JNX75 JXT74:JXT75 KHP74:KHP75 KRL74:KRL75 LBH74:LBH75 LLD74:LLD75 LUZ74:LUZ75 MEV74:MEV75 MOR74:MOR75 MYN74:MYN75 NIJ74:NIJ75 NSF74:NSF75 OCB74:OCB75 OLX74:OLX75 OVT74:OVT75 PFP74:PFP75 PPL74:PPL75 PZH74:PZH75 QJD74:QJD75 QSZ74:QSZ75 RCV74:RCV75 RMR74:RMR75 RWN74:RWN75 SGJ74:SGJ75 SQF74:SQF75 TAB74:TAB75 TJX74:TJX75 TTT74:TTT75 UDP74:UDP75 UNL74:UNL75 UXH74:UXH75 VHD74:VHD75 VQZ74:VQZ75 WAV74:WAV75 WKR74:WKR75 WUN74:WUN75 IB74:IB75 RX74:RX75 ABT74:ABT75 SH77:SH78 ACD77:ACD78 ALZ77:ALZ78 AVV77:AVV78 BFR77:BFR78 BPN77:BPN78 BZJ77:BZJ78 CJF77:CJF78 CTB77:CTB78 DCX77:DCX78 DMT77:DMT78 DWP77:DWP78 EGL77:EGL78 EQH77:EQH78 FAD77:FAD78 FJZ77:FJZ78 FTV77:FTV78 GDR77:GDR78 GNN77:GNN78 GXJ77:GXJ78 HHF77:HHF78 HRB77:HRB78 IAX77:IAX78 IKT77:IKT78 IUP77:IUP78 JEL77:JEL78 JOH77:JOH78 JYD77:JYD78 KHZ77:KHZ78 KRV77:KRV78 LBR77:LBR78 LLN77:LLN78 LVJ77:LVJ78 MFF77:MFF78 MPB77:MPB78 MYX77:MYX78 NIT77:NIT78 NSP77:NSP78 OCL77:OCL78 OMH77:OMH78 OWD77:OWD78 PFZ77:PFZ78 PPV77:PPV78 PZR77:PZR78 QJN77:QJN78 QTJ77:QTJ78 RDF77:RDF78 RNB77:RNB78 RWX77:RWX78 SGT77:SGT78 SQP77:SQP78 TAL77:TAL78 TKH77:TKH78 TUD77:TUD78 UDZ77:UDZ78 UNV77:UNV78 UXR77:UXR78 VHN77:VHN78 VRJ77:VRJ78 WBF77:WBF78 WLB77:WLB78 WUX77:WUX78 IL77:IL78 AVL79 BFH79 BPD79 BYZ79 CIV79 CSR79 DCN79 DMJ79 DWF79 EGB79 EPX79 EZT79 FJP79 FTL79 GDH79 GND79 GWZ79 HGV79 HQR79 IAN79 IKJ79 IUF79 JEB79 JNX79 JXT79 KHP79 KRL79 LBH79 LLD79 LUZ79 MEV79 MOR79 MYN79 NIJ79 NSF79 OCB79 OLX79 OVT79 PFP79 PPL79 PZH79 QJD79 QSZ79 RCV79 RMR79 RWN79 SGJ79 SQF79 TAB79 TJX79 TTT79 UDP79 UNL79 UXH79 VHD79 VQZ79 WAV79 WKR79 WUN79 IB79 RX79 IL81 SH81 ACD81 ALZ81 AVV81 BFR81 BPN81 BZJ81 CJF81 CTB81 DCX81 DMT81 DWP81 EGL81 EQH81 FAD81 FJZ81 FTV81 GDR81 GNN81 GXJ81 HHF81 HRB81 IAX81 IKT81 IUP81 JEL81 JOH81 JYD81 KHZ81 KRV81 LBR81 LLN81 LVJ81 MFF81 MPB81 MYX81 NIT81 NSP81 OCL81 OMH81 OWD81 PFZ81 PPV81 PZR81 QJN81 QTJ81 RDF81 RNB81 RWX81 SGT81 SQP81 TAL81 TKH81 TUD81 UDZ81 UNV81 UXR81 VHN81 VRJ81 WBF81 WLB81 WUX81 AVL82 BFH82 BPD82 BYZ82 CIV82 CSR82 DCN82 DMJ82 DWF82 EGB82 EPX82 EZT82 FJP82 FTL82 GDH82 GND82 GWZ82 HGV82 HQR82 IAN82 IKJ82 IUF82 JEB82 JNX82 JXT82 KHP82 KRL82 LBH82 LLD82 LUZ82 MEV82 MOR82 MYN82 NIJ82 NSF82 OCB82 OLX82 OVT82 PFP82 PPL82 PZH82 QJD82 QSZ82 RCV82 RMR82 RWN82 SGJ82 SQF82 TAB82 TJX82 TTT82 UDP82 UNL82 UXH82 VHD82 VQZ82 WAV82 WKR82 WUN82 IB82 RX82 ABT82 WUX84 IL84 SH84 ACD84 ALZ84 AVV84 BFR84 BPN84 BZJ84 CJF84 CTB84 DCX84 DMT84 DWP84 EGL84 EQH84 FAD84 FJZ84 FTV84 GDR84 GNN84 GXJ84 HHF84 HRB84 IAX84 IKT84 IUP84 JEL84 JOH84 JYD84 KHZ84 KRV84 LBR84 LLN84 LVJ84 MFF84 MPB84 MYX84 NIT84 NSP84 OCL84 OMH84 OWD84 PFZ84 PPV84 PZR84 QJN84 QTJ84 RDF84 RNB84 RWX84 SGT84 SQP84 TAL84 TKH84 TUD84 UDZ84 UNV84 UXR84 VHN84 VRJ84 WBF84 WLB84 AVL85:AVL86 BFH85:BFH86 BPD85:BPD86 BYZ85:BYZ86 CIV85:CIV86 CSR85:CSR86 DCN85:DCN86 DMJ85:DMJ86 DWF85:DWF86 EGB85:EGB86 EPX85:EPX86 EZT85:EZT86 FJP85:FJP86 FTL85:FTL86 GDH85:GDH86 GND85:GND86 GWZ85:GWZ86 HGV85:HGV86 HQR85:HQR86 IAN85:IAN86 IKJ85:IKJ86 IUF85:IUF86 JEB85:JEB86 JNX85:JNX86 JXT85:JXT86 KHP85:KHP86 KRL85:KRL86 LBH85:LBH86 LLD85:LLD86 LUZ85:LUZ86 MEV85:MEV86 MOR85:MOR86 MYN85:MYN86 NIJ85:NIJ86 NSF85:NSF86 OCB85:OCB86 OLX85:OLX86 OVT85:OVT86 PFP85:PFP86 PPL85:PPL86 PZH85:PZH86 QJD85:QJD86 QSZ85:QSZ86 RCV85:RCV86 RMR85:RMR86 RWN85:RWN86 SGJ85:SGJ86 SQF85:SQF86 TAB85:TAB86 TJX85:TJX86 TTT85:TTT86 UDP85:UDP86 UNL85:UNL86 UXH85:UXH86 VHD85:VHD86 VQZ85:VQZ86 WAV85:WAV86 WKR85:WKR86 WUN85:WUN86 IB85:IB86 RX85:RX86 ABT85:ABT86 WLB88 WUX88 IL88 SH88 ACD88 ALZ88 AVV88 BFR88 BPN88 BZJ88 CJF88 CTB88 DCX88 DMT88 DWP88 EGL88 EQH88 FAD88 FJZ88 FTV88 GDR88 GNN88 GXJ88 HHF88 HRB88 IAX88 IKT88 IUP88 JEL88 JOH88 JYD88 KHZ88 KRV88 LBR88 LLN88 LVJ88 MFF88 MPB88 MYX88 NIT88 NSP88 OCL88 OMH88 OWD88 PFZ88 PPV88 PZR88 QJN88 QTJ88 RDF88 RNB88 RWX88 SGT88 SQP88 TAL88 TKH88 TUD88 UDZ88 UNV88 UXR88 VHN88 VRJ88 WBF88 AVL89:AVL90 BFH89:BFH90 BPD89:BPD90 BYZ89:BYZ90 CIV89:CIV90 CSR89:CSR90 DCN89:DCN90 DMJ89:DMJ90 DWF89:DWF90 EGB89:EGB90 EPX89:EPX90 EZT89:EZT90 FJP89:FJP90 FTL89:FTL90 GDH89:GDH90 GND89:GND90 GWZ89:GWZ90 HGV89:HGV90 HQR89:HQR90 IAN89:IAN90 IKJ89:IKJ90 IUF89:IUF90 JEB89:JEB90 JNX89:JNX90 JXT89:JXT90 KHP89:KHP90 KRL89:KRL90 LBH89:LBH90 LLD89:LLD90 LUZ89:LUZ90 MEV89:MEV90 MOR89:MOR90 MYN89:MYN90 NIJ89:NIJ90 NSF89:NSF90 OCB89:OCB90 OLX89:OLX90 OVT89:OVT90 PFP89:PFP90 PPL89:PPL90 PZH89:PZH90 QJD89:QJD90 QSZ89:QSZ90 RCV89:RCV90 RMR89:RMR90 RWN89:RWN90 SGJ89:SGJ90 SQF89:SQF90 TAB89:TAB90 TJX89:TJX90 TTT89:TTT90 UDP89:UDP90 UNL89:UNL90 UXH89:UXH90 VHD89:VHD90 VQZ89:VQZ90 WAV89:WAV90 WKR89:WKR90 WUN89:WUN90 IB89:IB90 RX89:RX90 ABT89:ABT90 WBF93 ST195 WLB93 WUX93 IL93 SH93 ACD93 ALZ93 AVV93 BFR93 BPN93 BZJ93 CJF93 CTB93 DCX93 DMT93 DWP93 EGL93 EQH93 FAD93 FJZ93 FTV93 GDR93 GNN93 GXJ93 HHF93 HRB93 IAX93 IKT93 IUP93 JEL93 JOH93 JYD93 KHZ93 KRV93 LBR93 LLN93 LVJ93 MFF93 MPB93 MYX93 NIT93 NSP93 OCL93 OMH93 OWD93 PFZ93 PPV93 PZR93 QJN93 QTJ93 RDF93 RNB93 RWX93 SGT93 SQP93 TAL93 TKH93 TUD93 UDZ93 UNV93 UXR93 VHN93 VRJ93 AVL94:AVL95 BFH94:BFH95 BPD94:BPD95 BYZ94:BYZ95 CIV94:CIV95 CSR94:CSR95 DCN94:DCN95 DMJ94:DMJ95 DWF94:DWF95 EGB94:EGB95 EPX94:EPX95 EZT94:EZT95 FJP94:FJP95 FTL94:FTL95 GDH94:GDH95 GND94:GND95 GWZ94:GWZ95 HGV94:HGV95 HQR94:HQR95 IAN94:IAN95 IKJ94:IKJ95 IUF94:IUF95 JEB94:JEB95 JNX94:JNX95 JXT94:JXT95 KHP94:KHP95 KRL94:KRL95 LBH94:LBH95 LLD94:LLD95 LUZ94:LUZ95 MEV94:MEV95 MOR94:MOR95 MYN94:MYN95 NIJ94:NIJ95 NSF94:NSF95 OCB94:OCB95 OLX94:OLX95 OVT94:OVT95 PFP94:PFP95 PPL94:PPL95 PZH94:PZH95 QJD94:QJD95 QSZ94:QSZ95 RCV94:RCV95 RMR94:RMR95 RWN94:RWN95 SGJ94:SGJ95 SQF94:SQF95 TAB94:TAB95 TJX94:TJX95 TTT94:TTT95 UDP94:UDP95 UNL94:UNL95 UXH94:UXH95 VHD94:VHD95 VQZ94:VQZ95 WAV94:WAV95 WKR94:WKR95 WUN94:WUN95 IB94:IB95 RX94:RX95 ABT94:ABT95 VRJ97 UXR105 WBF97 WLB97 WUX97 IL97 SH97 ACD97 ALZ97 AVV97 BFR97 BPN97 BZJ97 CJF97 CTB97 DCX97 DMT97 DWP97 EGL97 EQH97 FAD97 FJZ97 FTV97 GDR97 GNN97 GXJ97 HHF97 HRB97 IAX97 IKT97 IUP97 JEL97 JOH97 JYD97 KHZ97 KRV97 LBR97 LLN97 LVJ97 MFF97 MPB97 MYX97 NIT97 NSP97 OCL97 OMH97 OWD97 PFZ97 PPV97 PZR97 QJN97 QTJ97 RDF97 RNB97 RWX97 SGT97 SQP97 TAL97 TKH97 TUD97 UDZ97 UNV97 UXR97 VHN97 AVL98:AVL99 BFH98:BFH99 BPD98:BPD99 BYZ98:BYZ99 CIV98:CIV99 CSR98:CSR99 DCN98:DCN99 DMJ98:DMJ99 DWF98:DWF99 EGB98:EGB99 EPX98:EPX99 EZT98:EZT99 FJP98:FJP99 FTL98:FTL99 GDH98:GDH99 GND98:GND99 GWZ98:GWZ99 HGV98:HGV99 HQR98:HQR99 IAN98:IAN99 IKJ98:IKJ99 IUF98:IUF99 JEB98:JEB99 JNX98:JNX99 JXT98:JXT99 KHP98:KHP99 KRL98:KRL99 LBH98:LBH99 LLD98:LLD99 LUZ98:LUZ99 MEV98:MEV99 MOR98:MOR99 MYN98:MYN99 NIJ98:NIJ99 NSF98:NSF99 OCB98:OCB99 OLX98:OLX99 OVT98:OVT99 PFP98:PFP99 PPL98:PPL99 PZH98:PZH99 QJD98:QJD99 QSZ98:QSZ99 RCV98:RCV99 RMR98:RMR99 RWN98:RWN99 SGJ98:SGJ99 SQF98:SQF99 TAB98:TAB99 TJX98:TJX99 TTT98:TTT99 UDP98:UDP99 UNL98:UNL99 UXH98:UXH99 VHD98:VHD99 VQZ98:VQZ99 WAV98:WAV99 WKR98:WKR99 WUN98:WUN99 IB98:IB99 RX98:RX99 ABT98:ABT99 VHN101 VRJ101 WBF101 WLB101 WUX101 IL101 SH101 ACD101 ALZ101 AVV101 BFR101 BPN101 BZJ101 CJF101 CTB101 DCX101 DMT101 DWP101 EGL101 EQH101 FAD101 FJZ101 FTV101 GDR101 GNN101 GXJ101 HHF101 HRB101 IAX101 IKT101 IUP101 JEL101 JOH101 JYD101 KHZ101 KRV101 LBR101 LLN101 LVJ101 MFF101 MPB101 MYX101 NIT101 NSP101 OCL101 OMH101 OWD101 PFZ101 PPV101 PZR101 QJN101 QTJ101 RDF101 RNB101 RWX101 SGT101 SQP101 TAL101 TKH101 TUD101 UDZ101 UNV101 UXR101 AVL102:AVL103 BFH102:BFH103 BPD102:BPD103 BYZ102:BYZ103 CIV102:CIV103 CSR102:CSR103 DCN102:DCN103 DMJ102:DMJ103 DWF102:DWF103 EGB102:EGB103 EPX102:EPX103 EZT102:EZT103 FJP102:FJP103 FTL102:FTL103 GDH102:GDH103 GND102:GND103 GWZ102:GWZ103 HGV102:HGV103 HQR102:HQR103 IAN102:IAN103 IKJ102:IKJ103 IUF102:IUF103 JEB102:JEB103 JNX102:JNX103 JXT102:JXT103 KHP102:KHP103 KRL102:KRL103 LBH102:LBH103 LLD102:LLD103 LUZ102:LUZ103 MEV102:MEV103 MOR102:MOR103 MYN102:MYN103 NIJ102:NIJ103 NSF102:NSF103 OCB102:OCB103 OLX102:OLX103 OVT102:OVT103 PFP102:PFP103 PPL102:PPL103 PZH102:PZH103 QJD102:QJD103 QSZ102:QSZ103 RCV102:RCV103 RMR102:RMR103 RWN102:RWN103 SGJ102:SGJ103 SQF102:SQF103 TAB102:TAB103 TJX102:TJX103 TTT102:TTT103 UDP102:UDP103 UNL102:UNL103 UXH102:UXH103 VHD102:VHD103 VQZ102:VQZ103 WAV102:WAV103 WKR102:WKR103 WUN102:WUN103 IB102:IB103 RX102:RX103 ABT102:ABT103 ABT64:ABT65 UNV105 BFH106:BFH107 BPD106:BPD107 BYZ106:BYZ107 CIV106:CIV107 CSR106:CSR107 DCN106:DCN107 DMJ106:DMJ107 DWF106:DWF107 EGB106:EGB107 EPX106:EPX107 EZT106:EZT107 FJP106:FJP107 FTL106:FTL107 GDH106:GDH107 GND106:GND107 GWZ106:GWZ107 HGV106:HGV107 HQR106:HQR107 IAN106:IAN107 IKJ106:IKJ107 IUF106:IUF107 JEB106:JEB107 JNX106:JNX107 JXT106:JXT107 KHP106:KHP107 KRL106:KRL107 LBH106:LBH107 LLD106:LLD107 LUZ106:LUZ107 MEV106:MEV107 MOR106:MOR107 MYN106:MYN107 NIJ106:NIJ107 NSF106:NSF107 OCB106:OCB107 OLX106:OLX107 OVT106:OVT107 PFP106:PFP107 PPL106:PPL107 PZH106:PZH107 QJD106:QJD107 QSZ106:QSZ107 RCV106:RCV107 RMR106:RMR107 RWN106:RWN107 SGJ106:SGJ107 SQF106:SQF107 TAB106:TAB107 TJX106:TJX107 TTT106:TTT107 UDP106:UDP107 UNL106:UNL107 UXH106:UXH107 VHD106:VHD107 VQZ106:VQZ107 WAV106:WAV107 WKR106:WKR107 WUN106:WUN107 IB106:IB107 RX106:RX107 N105:N107 ABT79 WBI127 VRM127 VHQ127 UXU127 UNY127 UEC127 TUG127 TKK127 TAO127 SQS127 SGW127 RXA127 RNE127 RDI127 QTM127 QJQ127 PZU127 PPY127 PGC127 OWG127 OMK127 OCO127 NSS127 NIW127 MZA127 MPE127 MFI127 LVM127 LLQ127 LBU127 KRY127 KIC127 JYG127 JOK127 JEO127 IUS127 IKW127 IBA127 HRE127 HHI127 GXM127 GNQ127 GDU127 FTY127 FKC127 FAG127 EQK127 EGO127 DWS127 DMW127 DDA127 CTE127 CJI127 BZM127 BPQ127 BFU127 AVY127 AMC127 ACG127 SK127 IO127 WLE127 L126:L128 SQ133 BPK129 BZG129 CJC129 CSY129 DCU129 DMQ129 DWM129 EGI129 EQE129 FAA129 FJW129 FTS129 GDO129 GNK129 GXG129 HHC129 HQY129 IAU129 IKQ129 IUM129 JEI129 JOE129 JYA129 KHW129 KRS129 LBO129 LLK129 LVG129 MFC129 MOY129 MYU129 NIQ129 NSM129 OCI129 OME129 OWA129 PFW129 PPS129 PZO129 QJK129 QTG129 RDC129 RMY129 RWU129 SGQ129 SQM129 TAI129 TKE129 TUA129 UDW129 UNS129 UXO129 VHK129 VRG129 WBC129 WKY129 WUU129 II129 SE129 ACA129 ALW129 AVS129 N43:N60 ACM142 AMI142 AWE142 BGA142 BPW142 BZS142 CJO142 CTK142 DDG142 DNC142 DWY142 EGU142 EQQ142 FAM142 FKI142 FUE142 GEA142 GNW142 GXS142 HHO142 HRK142 IBG142 ILC142 IUY142 JEU142 JOQ142 JYM142 KII142 KSE142 LCA142 LLW142 LVS142 MFO142 MPK142 MZG142 NJC142 NSY142 OCU142 OMQ142 OWM142 PGI142 PQE142 QAA142 QJW142 QTS142 RDO142 RNK142 RXG142 SHC142 SQY142 TAU142 TKQ142 TUM142 UEI142 UOE142 UYA142 VHW142 VRS142 WBO142 WLK142 WVG142 IU142 L179 ACM145 AMI145 AWE145 BGA145 BPW145 BZS145 CJO145 CTK145 DDG145 DNC145 DWY145 EGU145 EQQ145 FAM145 FKI145 FUE145 GEA145 GNW145 GXS145 HHO145 HRK145 IBG145 ILC145 IUY145 JEU145 JOQ145 JYM145 KII145 KSE145 LCA145 LLW145 LVS145 MFO145 MPK145 MZG145 NJC145 NSY145 OCU145 OMQ145 OWM145 PGI145 PQE145 QAA145 QJW145 QTS145 RDO145 RNK145 RXG145 SHC145 SQY145 TAU145 TKQ145 TUM145 UEI145 UOE145 UYA145 VHW145 VRS145 WBO145 WLK145 WVG145 IU145 TB143 SQ148 ACM148 AMI148 AWE148 BGA148 BPW148 BZS148 CJO148 CTK148 DDG148 DNC148 DWY148 EGU148 EQQ148 FAM148 FKI148 FUE148 GEA148 GNW148 GXS148 HHO148 HRK148 IBG148 ILC148 IUY148 JEU148 JOQ148 JYM148 KII148 KSE148 LCA148 LLW148 LVS148 MFO148 MPK148 MZG148 NJC148 NSY148 OCU148 OMQ148 OWM148 PGI148 PQE148 QAA148 QJW148 QTS148 RDO148 RNK148 RXG148 SHC148 SQY148 TAU148 TKQ148 TUM148 UEI148 UOE148 UYA148 VHW148 VRS148 WBO148 WLK148 WVG148 IU148 SQ150 ACM150 AMI150 AWE150 BGA150 BPW150 BZS150 CJO150 CTK150 DDG150 DNC150 DWY150 EGU150 EQQ150 FAM150 FKI150 FUE150 GEA150 GNW150 GXS150 HHO150 HRK150 IBG150 ILC150 IUY150 JEU150 JOQ150 JYM150 KII150 KSE150 LCA150 LLW150 LVS150 MFO150 MPK150 MZG150 NJC150 NSY150 OCU150 OMQ150 OWM150 PGI150 PQE150 QAA150 QJW150 QTS150 RDO150 RNK150 RXG150 SHC150 SQY150 TAU150 TKQ150 TUM150 UEI150 UOE150 UYA150 VHW150 VRS150 WBO150 WLK150 WVG150 IU150 SQ152 ACM152 AMI152 AWE152 BGA152 BPW152 BZS152 CJO152 CTK152 DDG152 DNC152 DWY152 EGU152 EQQ152 FAM152 FKI152 FUE152 GEA152 GNW152 GXS152 HHO152 HRK152 IBG152 ILC152 IUY152 JEU152 JOQ152 JYM152 KII152 KSE152 LCA152 LLW152 LVS152 MFO152 MPK152 MZG152 NJC152 NSY152 OCU152 OMQ152 OWM152 PGI152 PQE152 QAA152 QJW152 QTS152 RDO152 RNK152 RXG152 SHC152 SQY152 TAU152 TKQ152 TUM152 UEI152 UOE152 UYA152 VHW152 VRS152 WBO152 WLK152 WVG152 IU152 SQ188 ACM188 AMI188 AWE188 BGA188 BPW188 BZS188 CJO188 CTK188 DDG188 DNC188 DWY188 EGU188 EQQ188 FAM188 FKI188 FUE188 GEA188 GNW188 GXS188 HHO188 HRK188 IBG188 ILC188 IUY188 JEU188 JOQ188 JYM188 KII188 KSE188 LCA188 LLW188 LVS188 MFO188 MPK188 MZG188 NJC188 NSY188 OCU188 OMQ188 OWM188 PGI188 PQE188 QAA188 QJW188 QTS188 RDO188 RNK188 RXG188 SHC188 SQY188 TAU188 TKQ188 TUM188 UEI188 UOE188 UYA188 VHW188 VRS188 WBO188 WLK188 WVG188 TB146 WVR255 ALU132 ALP102:ALP103 BFO129 SX130 JB130 WVN130 WLR130 WBV130 VRZ130 VID130 UYH130 UOL130 UEP130 TUT130 TKX130 TBB130 SRF130 SHJ130 RXN130 RNR130 RDV130 QTZ130 QKD130 QAH130 PQL130 PGP130 OWT130 OMX130 ODB130 NTF130 NJJ130 MZN130 MPR130 MFV130 LVZ130 LMD130 LCH130 KSL130 KIP130 JYT130 JOX130 JFB130 IVF130 ILJ130 IBN130 HRR130 HHV130 GXZ130 GOD130 GEH130 FUL130 FKP130 FAT130 EQX130 EHB130 DXF130 DNJ130 DDN130 CTR130 CJV130 BZZ130 BQD130 BGH130 AWL130 AWD124 BZT115 BPX115 BGB115 AWF115 AMJ115 ACN115 SR115 IV115 WVH115 WLL115 WBP115 VRT115 VHX115 UYB115 UOF115 UEJ115 TUN115 TKR115 TAV115 SQZ115 SHD115 RXH115 RNL115 RDP115 QTT115 QJX115 QAB115 PQF115 PGJ115 OWN115 OMR115 OCV115 NSZ115 NJD115 MZH115 MPL115 MFP115 LVT115 LLX115 LCB115 KSF115 KIJ115 JYN115 JOR115 JEV115 IUZ115 ILD115 IBH115 HRL115 HHP115 GXT115 GNX115 GEB115 FUF115 FKJ115 FAN115 EQR115 EGV115 DWZ115 DND115 DDH115 CTL115 CJP115 AWL116 ACT116 AMP116 SX116 JB116 WVN116 WLR116 WBV116 VRZ116 VID116 UYH116 UOL116 UEP116 TUT116 TKX116 TBB116 SRF116 SHJ116 RXN116 RNR116 RDV116 QTZ116 QKD116 QAH116 PQL116 PGP116 OWT116 OMX116 ODB116 NTF116 NJJ116 MZN116 MPR116 MFV116 LVZ116 LMD116 LCH116 KSL116 KIP116 JYT116 JOX116 JFB116 IVF116 ILJ116 IBN116 HRR116 HHV116 GXZ116 GOD116 GEH116 FUL116 FKP116 FAT116 EQX116 EHB116 DXF116 DNJ116 DDN116 CTR116 CJV116 BZZ116 BQD116 BGH116 CJP117 BZT117 BPX117 BGB117 AWF117 AMJ117 ACN117 SR117 IV117 WVH117 WLL117 WBP117 VRT117 VHX117 UYB117 UOF117 UEJ117 TUN117 TKR117 TAV117 SQZ117 SHD117 RXH117 RNL117 RDP117 QTT117 QJX117 QAB117 PQF117 PGJ117 OWN117 OMR117 OCV117 NSZ117 NJD117 MZH117 MPL117 MFP117 LVT117 LLX117 LCB117 KSF117 KIJ117 JYN117 JOR117 JEV117 IUZ117 ILD117 IBH117 HRL117 HHP117 GXT117 GNX117 GEB117 FUF117 FKJ117 FAN117 EQR117 EGV117 DWZ117 DND117 DDH117 CTL117 AWL118 ACT118 AMP118 SX118 JB118 WVN118 WLR118 WBV118 VRZ118 VID118 UYH118 UOL118 UEP118 TUT118 TKX118 TBB118 SRF118 SHJ118 RXN118 RNR118 RDV118 QTZ118 QKD118 QAH118 PQL118 PGP118 OWT118 OMX118 ODB118 NTF118 NJJ118 MZN118 MPR118 MFV118 LVZ118 LMD118 LCH118 KSL118 KIP118 JYT118 JOX118 JFB118 IVF118 ILJ118 IBN118 HRR118 HHV118 GXZ118 GOD118 GEH118 FUL118 FKP118 FAT118 EQX118 EHB118 DXF118 DNJ118 DDN118 CTR118 CJV118 BZZ118 BQD118 BGH118 CTL119 CJP119 BZT119 BPX119 BGB119 AWF119 AMJ119 ACN119 SR119 IV119 WVH119 WLL119 WBP119 VRT119 VHX119 UYB119 UOF119 UEJ119 TUN119 TKR119 TAV119 SQZ119 SHD119 RXH119 RNL119 RDP119 QTT119 QJX119 QAB119 PQF119 PGJ119 OWN119 OMR119 OCV119 NSZ119 NJD119 MZH119 MPL119 MFP119 LVT119 LLX119 LCB119 KSF119 KIJ119 JYN119 JOR119 JEV119 IUZ119 ILD119 IBH119 HRL119 HHP119 GXT119 GNX119 GEB119 FUF119 FKJ119 FAN119 EQR119 EGV119 DWZ119 DND119 DDH119 AWL120 ACT120 AMP120 SX120 JB120 WVN120 WLR120 WBV120 VRZ120 VID120 UYH120 UOL120 UEP120 TUT120 TKX120 TBB120 SRF120 SHJ120 RXN120 RNR120 RDV120 QTZ120 QKD120 QAH120 PQL120 PGP120 OWT120 OMX120 ODB120 NTF120 NJJ120 MZN120 MPR120 MFV120 LVZ120 LMD120 LCH120 KSL120 KIP120 JYT120 JOX120 JFB120 IVF120 ILJ120 IBN120 HRR120 HHV120 GXZ120 GOD120 GEH120 FUL120 FKP120 FAT120 EQX120 EHB120 DXF120 DNJ120 DDN120 CTR120 CJV120 BZZ120 BQD120 BGH120 DDH121 CTL121 CJP121 BZT121 BPX121 BGB121 AWF121 AMJ121 ACN121 SR121 IV121 WVH121 WLL121 WBP121 VRT121 VHX121 UYB121 UOF121 UEJ121 TUN121 TKR121 TAV121 SQZ121 SHD121 RXH121 RNL121 RDP121 QTT121 QJX121 QAB121 PQF121 PGJ121 OWN121 OMR121 OCV121 NSZ121 NJD121 MZH121 MPL121 MFP121 LVT121 LLX121 LCB121 KSF121 KIJ121 JYN121 JOR121 JEV121 IUZ121 ILD121 IBH121 HRL121 HHP121 GXT121 GNX121 GEB121 FUF121 FKJ121 FAN121 EQR121 EGV121 DWZ121 DND121 DND123 ACT122 AMP122 SX122 JB122 WVN122 WLR122 WBV122 VRZ122 VID122 UYH122 UOL122 UEP122 TUT122 TKX122 TBB122 SRF122 SHJ122 RXN122 RNR122 RDV122 QTZ122 QKD122 QAH122 PQL122 PGP122 OWT122 OMX122 ODB122 NTF122 NJJ122 MZN122 MPR122 MFV122 LVZ122 LMD122 LCH122 KSL122 KIP122 JYT122 JOX122 JFB122 IVF122 ILJ122 IBN122 HRR122 HHV122 GXZ122 GOD122 GEH122 FUL122 FKP122 FAT122 EQX122 EHB122 DXF122 DNJ122 DDN122 CTR122 CJV122 BZZ122 BQD122 BGH122 AWL122 L173 L176 SQ142 JF143 WVR143 WLV143 WBZ143 VSD143 VIH143 UYL143 UOP143 UET143 TUX143 TLB143 TBF143 SRJ143 SHN143 RXR143 RNV143 RDZ143 QUD143 QKH143 QAL143 PQP143 PGT143 OWX143 ONB143 ODF143 NTJ143 NJN143 MZR143 MPV143 MFZ143 LWD143 LMH143 LCL143 KSP143 KIT143 JYX143 JPB143 JFF143 IVJ143 ILN143 IBR143 HRV143 HHZ143 GYD143 GOH143 GEL143 FUP143 FKT143 FAX143 ERB143 EHF143 DXJ143 DNN143 DDR143 CTV143 CJZ143 CAD143 BQH143 BGL143 AWP143 AMT143 ACX143 SQ145 JF146 WVR146 WLV146 WBZ146 VSD146 VIH146 UYL146 UOP146 UET146 TUX146 TLB146 TBF146 SRJ146 SHN146 RXR146 RNV146 RDZ146 QUD146 QKH146 QAL146 PQP146 PGT146 OWX146 ONB146 ODF146 NTJ146 NJN146 MZR146 MPV146 MFZ146 LWD146 LMH146 LCL146 KSP146 KIT146 JYX146 JPB146 JFF146 IVJ146 ILN146 IBR146 HRV146 HHZ146 GYD146 GOH146 GEL146 FUP146 FKT146 FAX146 ERB146 EHF146 DXJ146 DNN146 DDR146 CTV146 CJZ146 CAD146 BQH146 BGL146 AWP146 AMT146 ACX146 ACM128 IU133 WVG133 WLK133 WBO133 VRS133 VHW133 UYA133 UOE133 UEI133 TUM133 TKQ133 TAU133 SQY133 SHC133 RXG133 RNK133 RDO133 QTS133 QJW133 QAA133 PQE133 PGI133 OWM133 OMQ133 OCU133 NSY133 NJC133 MZG133 MPK133 MFO133 LVS133 LLW133 LCA133 KSE133 KII133 JYM133 JOQ133 JEU133 IUY133 ILC133 IBG133 HRK133 HHO133 GXS133 GNW133 GEA133 FUE133 FKI133 FAM133 EQQ133 EGU133 DWY133 DNC133 DDG133 CTK133 CJO133 BZS133 BPW133 BGA133 AWE133 K107:K109 ACM133 WVA127 AMI128 SQ128 IU128 WVG128 WLK128 WBO128 VRS128 VHW128 UYA128 UOE128 UEI128 TUM128 TKQ128 TAU128 SQY128 SHC128 RXG128 RNK128 RDO128 QTS128 QJW128 QAA128 PQE128 PGI128 OWM128 OMQ128 OCU128 NSY128 NJC128 MZG128 MPK128 MFO128 LVS128 LLW128 LCA128 KSE128 KII128 JYM128 JOQ128 JEU128 IUY128 ILC128 IBG128 HRK128 HHO128 GXS128 GNW128 GEA128 FUE128 FKI128 FAM128 EQQ128 EGU128 DWY128 DNC128 DDG128 CTK128 CJO128 BZS128 BPW128 BGA128 AWE128 WVR253 TB257:TB259 JF257:JF259 ACX257:ACX259 AMT257:AMT259 AWP257:AWP259 BGL257:BGL259 BQH257:BQH259 CAD257:CAD259 CJZ257:CJZ259 CTV257:CTV259 DDR257:DDR259 DNN257:DNN259 DXJ257:DXJ259 EHF257:EHF259 ERB257:ERB259 FAX257:FAX259 FKT257:FKT259 FUP257:FUP259 GEL257:GEL259 GOH257:GOH259 GYD257:GYD259 HHZ257:HHZ259 HRV257:HRV259 IBR257:IBR259 ILN257:ILN259 IVJ257:IVJ259 JFF257:JFF259 JPB257:JPB259 JYX257:JYX259 KIT257:KIT259 KSP257:KSP259 LCL257:LCL259 LMH257:LMH259 LWD257:LWD259 MFZ257:MFZ259 MPV257:MPV259 MZR257:MZR259 NJN257:NJN259 NTJ257:NTJ259 ODF257:ODF259 ONB257:ONB259 OWX257:OWX259 PGT257:PGT259 PQP257:PQP259 QAL257:QAL259 QKH257:QKH259 QUD257:QUD259 RDZ257:RDZ259 RNV257:RNV259 RXR257:RXR259 SHN257:SHN259 SRJ257:SRJ259 TBF257:TBF259 TLB257:TLB259 TUX257:TUX259 UET257:UET259 UOP257:UOP259 UYL257:UYL259 VIH257:VIH259 VSD257:VSD259 WBZ257:WBZ259 WLV257:WLV259 IJ260:IJ261 IX193 ST193 ACP193 AML193 AWH193 BGD193 BPZ193 BZV193 CJR193 CTN193 DDJ193 DNF193 DXB193 EGX193 EQT193 FAP193 FKL193 FUH193 GED193 GNZ193 GXV193 HHR193 HRN193 IBJ193 ILF193 IVB193 JEX193 JOT193 JYP193 KIL193 KSH193 LCD193 LLZ193 LVV193 MFR193 MPN193 MZJ193 NJF193 NTB193 OCX193 OMT193 OWP193 PGL193 PQH193 QAD193 QJZ193 QTV193 RDR193 RNN193 RXJ193 SHF193 SRB193 TAX193 TKT193 TUP193 UEL193 UOH193 UYD193 VHZ193 VRV193 WBR193 WLN193 WVJ193 TB251 JF251 ACX251 AMT251 AWP251 BGL251 BQH251 CAD251 CJZ251 CTV251 DDR251 DNN251 DXJ251 EHF251 ERB251 FAX251 FKT251 FUP251 GEL251 GOH251 GYD251 HHZ251 HRV251 IBR251 ILN251 IVJ251 JFF251 JPB251 JYX251 KIT251 KSP251 LCL251 LMH251 LWD251 MFZ251 MPV251 MZR251 NJN251 NTJ251 ODF251 ONB251 OWX251 PGT251 PQP251 QAL251 QKH251 QUD251 RDZ251 RNV251 RXR251 SHN251 SRJ251 TBF251 TLB251 TUX251 UET251 UOP251 UYL251 VIH251 VSD251 WBZ251 WLV251 WVR251 TB253 JF253 ACX253 AMT253 AWP253 BGL253 BQH253 CAD253 CJZ253 CTV253 DDR253 DNN253 DXJ253 EHF253 ERB253 FAX253 FKT253 FUP253 GEL253 GOH253 GYD253 HHZ253 HRV253 IBR253 ILN253 IVJ253 JFF253 JPB253 JYX253 KIT253 KSP253 LCL253 LMH253 LWD253 MFZ253 MPV253 MZR253 NJN253 NTJ253 ODF253 ONB253 OWX253 PGT253 PQP253 QAL253 QKH253 QUD253 RDZ253 RNV253 RXR253 SHN253 SRJ253 TBF253 TLB253 TUX253 UET253 UOP253 UYL253 VIH253 VSD253 WBZ253 WLV253 L254 TB255 JF255 ACX255 AMT255 AWP255 BGL255 BQH255 CAD255 CJZ255 CTV255 DDR255 DNN255 DXJ255 EHF255 ERB255 FAX255 FKT255 FUP255 GEL255 GOH255 GYD255 HHZ255 HRV255 IBR255 ILN255 IVJ255 JFF255 JPB255 JYX255 KIT255 KSP255 LCL255 LMH255 LWD255 MFZ255 MPV255 MZR255 NJN255 NTJ255 ODF255 ONB255 OWX255 PGT255 PQP255 QAL255 QKH255 QUD255 RDZ255 RNV255 RXR255 SHN255 SRJ255 TBF255 TLB255 TUX255 UET255 UOP255 UYL255 VIH255 VSD255 WBZ255 WLV255 ALP64:ALP65 ALP69:ALP70 ALP74:ALP75 ALP98:ALP99 ALP85:ALP86 ALP94:ALP95 ALP89:ALP90 AWE131 BGA131 BPW131 BZS131 CJO131 CTK131 DDG131 DNC131 DWY131 EGU131 EQQ131 FAM131 FKI131 FUE131 GEA131 GNW131 GXS131 HHO131 HRK131 IBG131 ILC131 IUY131 JEU131 JOQ131 JYM131 KII131 KSE131 LCA131 LLW131 LVS131 MFO131 MPK131 MZG131 NJC131 NSY131 OCU131 OMQ131 OWM131 PGI131 PQE131 QAA131 QJW131 QTS131 RDO131 RNK131 RXG131 SHC131 SQY131 TAU131 TKQ131 TUM131 UEI131 UOE131 UYA131 VHW131 VRS131 WBO131 WLK131 WVG131 IU131 SQ131 AMI131 ACM131 SC132 IG132 WUS132 WKW132 WBA132 VRE132 VHI132 UXM132 UNQ132 UDU132 TTY132 TKC132 TAG132 SQK132 SGO132 RWS132 RMW132 RDA132 QTE132 QJI132 PZM132 PPQ132 PFU132 OVY132 OMC132 OCG132 NSK132 NIO132 MYS132 MOW132 MFA132 LVE132 LLI132 LBM132 KRQ132 KHU132 JXY132 JOC132 JEG132 IUK132 IKO132 IAS132 HQW132 HHA132 GXE132 GNI132 GDM132 FTQ132 FJU132 EZY132 EQC132 EGG132 DWK132 DMO132 DCS132 CSW132 CJA132 BZE132 BPI132 BFM132 AVQ132 ABY132 ALP79 ALP82 N83 WVR257:WVR259 ACB260:ACB261 ALX260:ALX261 AVT260:AVT261 BFP260:BFP261 BPL260:BPL261 BZH260:BZH261 CJD260:CJD261 CSZ260:CSZ261 DCV260:DCV261 DMR260:DMR261 DWN260:DWN261 EGJ260:EGJ261 EQF260:EQF261 FAB260:FAB261 FJX260:FJX261 FTT260:FTT261 GDP260:GDP261 GNL260:GNL261 GXH260:GXH261 HHD260:HHD261 HQZ260:HQZ261 IAV260:IAV261 IKR260:IKR261 IUN260:IUN261 JEJ260:JEJ261 JOF260:JOF261 JYB260:JYB261 KHX260:KHX261 KRT260:KRT261 LBP260:LBP261 LLL260:LLL261 LVH260:LVH261 MFD260:MFD261 MOZ260:MOZ261 MYV260:MYV261 NIR260:NIR261 NSN260:NSN261 OCJ260:OCJ261 OMF260:OMF261 OWB260:OWB261 PFX260:PFX261 PPT260:PPT261 PZP260:PZP261 QJL260:QJL261 QTH260:QTH261 RDD260:RDD261 RMZ260:RMZ261 RWV260:RWV261 SGR260:SGR261 SQN260:SQN261 TAJ260:TAJ261 TKF260:TKF261 TUB260:TUB261 UDX260:UDX261 UNT260:UNT261 UXP260:UXP261 VHL260:VHL261 VRH260:VRH261 WBD260:WBD261 WKZ260:WKZ261 L133:L136 AMI133 K63:K104 WUV260:WUV261 F262:F263 SF260:SF261 JB262:JB263 SX262:SX263 ACT262:ACT263 AMP262:AMP263 AWL262:AWL263 BGH262:BGH263 BQD262:BQD263 BZZ262:BZZ263 CJV262:CJV263 CTR262:CTR263 DDN262:DDN263 DNJ262:DNJ263 DXF262:DXF263 EHB262:EHB263 EQX262:EQX263 FAT262:FAT263 FKP262:FKP263 FUL262:FUL263 GEH262:GEH263 GOD262:GOD263 GXZ262:GXZ263 HHV262:HHV263 HRR262:HRR263 IBN262:IBN263 ILJ262:ILJ263 IVF262:IVF263 JFB262:JFB263 JOX262:JOX263 JYT262:JYT263 KIP262:KIP263 KSL262:KSL263 LCH262:LCH263 LMD262:LMD263 LVZ262:LVZ263 MFV262:MFV263 MPR262:MPR263 MZN262:MZN263 NJJ262:NJJ263 NTF262:NTF263 ODB262:ODB263 OMX262:OMX263 OWT262:OWT263 PGP262:PGP263 PQL262:PQL263 QAH262:QAH263 QKD262:QKD263 QTZ262:QTZ263 RDV262:RDV263 RNR262:RNR263 RXN262:RXN263 SHJ262:SHJ263 SRF262:SRF263 TBB262:TBB263 TKX262:TKX263 TUT262:TUT263 UEP262:UEP263 UOL262:UOL263 UYH262:UYH263 VID262:VID263 VRZ262:VRZ263 WBV262:WBV263 WLR262:WLR263 WVR216 WBV134:WBV136 VRZ134:VRZ136 VID134:VID136 UYH134:UYH136 UOL134:UOL136 UEP134:UEP136 TUT134:TUT136 TKX134:TKX136 TBB134:TBB136 SRF134:SRF136 SHJ134:SHJ136 RXN134:RXN136 RNR134:RNR136 RDV134:RDV136 QTZ134:QTZ136 QKD134:QKD136 QAH134:QAH136 PQL134:PQL136 PGP134:PGP136 OWT134:OWT136 OMX134:OMX136 ODB134:ODB136 NTF134:NTF136 NJJ134:NJJ136 MZN134:MZN136 MPR134:MPR136 MFV134:MFV136 LVZ134:LVZ136 LMD134:LMD136 LCH134:LCH136 KSL134:KSL136 KIP134:KIP136 JYT134:JYT136 JOX134:JOX136 JFB134:JFB136 IVF134:IVF136 ILJ134:ILJ136 IBN134:IBN136 HRR134:HRR136 HHV134:HHV136 GXZ134:GXZ136 GOD134:GOD136 GEH134:GEH136 FUL134:FUL136 FKP134:FKP136 FAT134:FAT136 EQX134:EQX136 EHB134:EHB136 DXF134:DXF136 DNJ134:DNJ136 DDN134:DDN136 CTR134:CTR136 CJV134:CJV136 BZZ134:BZZ136 BQD134:BQD136 BGH134:BGH136 AWL134:AWL136 AMP134:AMP136 ACT134:ACT136 SX134:SX136 JB134:JB136 F134:F136 WVN134:WVN136 WLR134:WLR136 L201:L228 JF216 TB216 ACX216 AMT216 AWP216 BGL216 BQH216 CAD216 CJZ216 CTV216 DDR216 DNN216 DXJ216 EHF216 ERB216 FAX216 FKT216 FUP216 GEL216 GOH216 GYD216 HHZ216 HRV216 IBR216 ILN216 IVJ216 JFF216 JPB216 JYX216 KIT216 KSP216 LCL216 LMH216 LWD216 MFZ216 MPV216 MZR216 NJN216 NTJ216 ODF216 ONB216 OWX216 PGT216 PQP216 QAL216 QKH216 QUD216 RDZ216 RNV216 RXR216 SHN216 SRJ216 TBF216 TLB216 TUX216 UET216 UOP216 UYL216 VIH216 VSD216 WBZ216 WLV216 L260:L862 WVN262:WVN263">
      <formula1>осн</formula1>
    </dataValidation>
    <dataValidation type="list" allowBlank="1" showInputMessage="1" showErrorMessage="1" sqref="WVS983074:WVS983902 M65570:M66398 JG65570:JG66398 TC65570:TC66398 ACY65570:ACY66398 AMU65570:AMU66398 AWQ65570:AWQ66398 BGM65570:BGM66398 BQI65570:BQI66398 CAE65570:CAE66398 CKA65570:CKA66398 CTW65570:CTW66398 DDS65570:DDS66398 DNO65570:DNO66398 DXK65570:DXK66398 EHG65570:EHG66398 ERC65570:ERC66398 FAY65570:FAY66398 FKU65570:FKU66398 FUQ65570:FUQ66398 GEM65570:GEM66398 GOI65570:GOI66398 GYE65570:GYE66398 HIA65570:HIA66398 HRW65570:HRW66398 IBS65570:IBS66398 ILO65570:ILO66398 IVK65570:IVK66398 JFG65570:JFG66398 JPC65570:JPC66398 JYY65570:JYY66398 KIU65570:KIU66398 KSQ65570:KSQ66398 LCM65570:LCM66398 LMI65570:LMI66398 LWE65570:LWE66398 MGA65570:MGA66398 MPW65570:MPW66398 MZS65570:MZS66398 NJO65570:NJO66398 NTK65570:NTK66398 ODG65570:ODG66398 ONC65570:ONC66398 OWY65570:OWY66398 PGU65570:PGU66398 PQQ65570:PQQ66398 QAM65570:QAM66398 QKI65570:QKI66398 QUE65570:QUE66398 REA65570:REA66398 RNW65570:RNW66398 RXS65570:RXS66398 SHO65570:SHO66398 SRK65570:SRK66398 TBG65570:TBG66398 TLC65570:TLC66398 TUY65570:TUY66398 UEU65570:UEU66398 UOQ65570:UOQ66398 UYM65570:UYM66398 VII65570:VII66398 VSE65570:VSE66398 WCA65570:WCA66398 WLW65570:WLW66398 WVS65570:WVS66398 M131106:M131934 JG131106:JG131934 TC131106:TC131934 ACY131106:ACY131934 AMU131106:AMU131934 AWQ131106:AWQ131934 BGM131106:BGM131934 BQI131106:BQI131934 CAE131106:CAE131934 CKA131106:CKA131934 CTW131106:CTW131934 DDS131106:DDS131934 DNO131106:DNO131934 DXK131106:DXK131934 EHG131106:EHG131934 ERC131106:ERC131934 FAY131106:FAY131934 FKU131106:FKU131934 FUQ131106:FUQ131934 GEM131106:GEM131934 GOI131106:GOI131934 GYE131106:GYE131934 HIA131106:HIA131934 HRW131106:HRW131934 IBS131106:IBS131934 ILO131106:ILO131934 IVK131106:IVK131934 JFG131106:JFG131934 JPC131106:JPC131934 JYY131106:JYY131934 KIU131106:KIU131934 KSQ131106:KSQ131934 LCM131106:LCM131934 LMI131106:LMI131934 LWE131106:LWE131934 MGA131106:MGA131934 MPW131106:MPW131934 MZS131106:MZS131934 NJO131106:NJO131934 NTK131106:NTK131934 ODG131106:ODG131934 ONC131106:ONC131934 OWY131106:OWY131934 PGU131106:PGU131934 PQQ131106:PQQ131934 QAM131106:QAM131934 QKI131106:QKI131934 QUE131106:QUE131934 REA131106:REA131934 RNW131106:RNW131934 RXS131106:RXS131934 SHO131106:SHO131934 SRK131106:SRK131934 TBG131106:TBG131934 TLC131106:TLC131934 TUY131106:TUY131934 UEU131106:UEU131934 UOQ131106:UOQ131934 UYM131106:UYM131934 VII131106:VII131934 VSE131106:VSE131934 WCA131106:WCA131934 WLW131106:WLW131934 WVS131106:WVS131934 M196642:M197470 JG196642:JG197470 TC196642:TC197470 ACY196642:ACY197470 AMU196642:AMU197470 AWQ196642:AWQ197470 BGM196642:BGM197470 BQI196642:BQI197470 CAE196642:CAE197470 CKA196642:CKA197470 CTW196642:CTW197470 DDS196642:DDS197470 DNO196642:DNO197470 DXK196642:DXK197470 EHG196642:EHG197470 ERC196642:ERC197470 FAY196642:FAY197470 FKU196642:FKU197470 FUQ196642:FUQ197470 GEM196642:GEM197470 GOI196642:GOI197470 GYE196642:GYE197470 HIA196642:HIA197470 HRW196642:HRW197470 IBS196642:IBS197470 ILO196642:ILO197470 IVK196642:IVK197470 JFG196642:JFG197470 JPC196642:JPC197470 JYY196642:JYY197470 KIU196642:KIU197470 KSQ196642:KSQ197470 LCM196642:LCM197470 LMI196642:LMI197470 LWE196642:LWE197470 MGA196642:MGA197470 MPW196642:MPW197470 MZS196642:MZS197470 NJO196642:NJO197470 NTK196642:NTK197470 ODG196642:ODG197470 ONC196642:ONC197470 OWY196642:OWY197470 PGU196642:PGU197470 PQQ196642:PQQ197470 QAM196642:QAM197470 QKI196642:QKI197470 QUE196642:QUE197470 REA196642:REA197470 RNW196642:RNW197470 RXS196642:RXS197470 SHO196642:SHO197470 SRK196642:SRK197470 TBG196642:TBG197470 TLC196642:TLC197470 TUY196642:TUY197470 UEU196642:UEU197470 UOQ196642:UOQ197470 UYM196642:UYM197470 VII196642:VII197470 VSE196642:VSE197470 WCA196642:WCA197470 WLW196642:WLW197470 WVS196642:WVS197470 M262178:M263006 JG262178:JG263006 TC262178:TC263006 ACY262178:ACY263006 AMU262178:AMU263006 AWQ262178:AWQ263006 BGM262178:BGM263006 BQI262178:BQI263006 CAE262178:CAE263006 CKA262178:CKA263006 CTW262178:CTW263006 DDS262178:DDS263006 DNO262178:DNO263006 DXK262178:DXK263006 EHG262178:EHG263006 ERC262178:ERC263006 FAY262178:FAY263006 FKU262178:FKU263006 FUQ262178:FUQ263006 GEM262178:GEM263006 GOI262178:GOI263006 GYE262178:GYE263006 HIA262178:HIA263006 HRW262178:HRW263006 IBS262178:IBS263006 ILO262178:ILO263006 IVK262178:IVK263006 JFG262178:JFG263006 JPC262178:JPC263006 JYY262178:JYY263006 KIU262178:KIU263006 KSQ262178:KSQ263006 LCM262178:LCM263006 LMI262178:LMI263006 LWE262178:LWE263006 MGA262178:MGA263006 MPW262178:MPW263006 MZS262178:MZS263006 NJO262178:NJO263006 NTK262178:NTK263006 ODG262178:ODG263006 ONC262178:ONC263006 OWY262178:OWY263006 PGU262178:PGU263006 PQQ262178:PQQ263006 QAM262178:QAM263006 QKI262178:QKI263006 QUE262178:QUE263006 REA262178:REA263006 RNW262178:RNW263006 RXS262178:RXS263006 SHO262178:SHO263006 SRK262178:SRK263006 TBG262178:TBG263006 TLC262178:TLC263006 TUY262178:TUY263006 UEU262178:UEU263006 UOQ262178:UOQ263006 UYM262178:UYM263006 VII262178:VII263006 VSE262178:VSE263006 WCA262178:WCA263006 WLW262178:WLW263006 WVS262178:WVS263006 M327714:M328542 JG327714:JG328542 TC327714:TC328542 ACY327714:ACY328542 AMU327714:AMU328542 AWQ327714:AWQ328542 BGM327714:BGM328542 BQI327714:BQI328542 CAE327714:CAE328542 CKA327714:CKA328542 CTW327714:CTW328542 DDS327714:DDS328542 DNO327714:DNO328542 DXK327714:DXK328542 EHG327714:EHG328542 ERC327714:ERC328542 FAY327714:FAY328542 FKU327714:FKU328542 FUQ327714:FUQ328542 GEM327714:GEM328542 GOI327714:GOI328542 GYE327714:GYE328542 HIA327714:HIA328542 HRW327714:HRW328542 IBS327714:IBS328542 ILO327714:ILO328542 IVK327714:IVK328542 JFG327714:JFG328542 JPC327714:JPC328542 JYY327714:JYY328542 KIU327714:KIU328542 KSQ327714:KSQ328542 LCM327714:LCM328542 LMI327714:LMI328542 LWE327714:LWE328542 MGA327714:MGA328542 MPW327714:MPW328542 MZS327714:MZS328542 NJO327714:NJO328542 NTK327714:NTK328542 ODG327714:ODG328542 ONC327714:ONC328542 OWY327714:OWY328542 PGU327714:PGU328542 PQQ327714:PQQ328542 QAM327714:QAM328542 QKI327714:QKI328542 QUE327714:QUE328542 REA327714:REA328542 RNW327714:RNW328542 RXS327714:RXS328542 SHO327714:SHO328542 SRK327714:SRK328542 TBG327714:TBG328542 TLC327714:TLC328542 TUY327714:TUY328542 UEU327714:UEU328542 UOQ327714:UOQ328542 UYM327714:UYM328542 VII327714:VII328542 VSE327714:VSE328542 WCA327714:WCA328542 WLW327714:WLW328542 WVS327714:WVS328542 M393250:M394078 JG393250:JG394078 TC393250:TC394078 ACY393250:ACY394078 AMU393250:AMU394078 AWQ393250:AWQ394078 BGM393250:BGM394078 BQI393250:BQI394078 CAE393250:CAE394078 CKA393250:CKA394078 CTW393250:CTW394078 DDS393250:DDS394078 DNO393250:DNO394078 DXK393250:DXK394078 EHG393250:EHG394078 ERC393250:ERC394078 FAY393250:FAY394078 FKU393250:FKU394078 FUQ393250:FUQ394078 GEM393250:GEM394078 GOI393250:GOI394078 GYE393250:GYE394078 HIA393250:HIA394078 HRW393250:HRW394078 IBS393250:IBS394078 ILO393250:ILO394078 IVK393250:IVK394078 JFG393250:JFG394078 JPC393250:JPC394078 JYY393250:JYY394078 KIU393250:KIU394078 KSQ393250:KSQ394078 LCM393250:LCM394078 LMI393250:LMI394078 LWE393250:LWE394078 MGA393250:MGA394078 MPW393250:MPW394078 MZS393250:MZS394078 NJO393250:NJO394078 NTK393250:NTK394078 ODG393250:ODG394078 ONC393250:ONC394078 OWY393250:OWY394078 PGU393250:PGU394078 PQQ393250:PQQ394078 QAM393250:QAM394078 QKI393250:QKI394078 QUE393250:QUE394078 REA393250:REA394078 RNW393250:RNW394078 RXS393250:RXS394078 SHO393250:SHO394078 SRK393250:SRK394078 TBG393250:TBG394078 TLC393250:TLC394078 TUY393250:TUY394078 UEU393250:UEU394078 UOQ393250:UOQ394078 UYM393250:UYM394078 VII393250:VII394078 VSE393250:VSE394078 WCA393250:WCA394078 WLW393250:WLW394078 WVS393250:WVS394078 M458786:M459614 JG458786:JG459614 TC458786:TC459614 ACY458786:ACY459614 AMU458786:AMU459614 AWQ458786:AWQ459614 BGM458786:BGM459614 BQI458786:BQI459614 CAE458786:CAE459614 CKA458786:CKA459614 CTW458786:CTW459614 DDS458786:DDS459614 DNO458786:DNO459614 DXK458786:DXK459614 EHG458786:EHG459614 ERC458786:ERC459614 FAY458786:FAY459614 FKU458786:FKU459614 FUQ458786:FUQ459614 GEM458786:GEM459614 GOI458786:GOI459614 GYE458786:GYE459614 HIA458786:HIA459614 HRW458786:HRW459614 IBS458786:IBS459614 ILO458786:ILO459614 IVK458786:IVK459614 JFG458786:JFG459614 JPC458786:JPC459614 JYY458786:JYY459614 KIU458786:KIU459614 KSQ458786:KSQ459614 LCM458786:LCM459614 LMI458786:LMI459614 LWE458786:LWE459614 MGA458786:MGA459614 MPW458786:MPW459614 MZS458786:MZS459614 NJO458786:NJO459614 NTK458786:NTK459614 ODG458786:ODG459614 ONC458786:ONC459614 OWY458786:OWY459614 PGU458786:PGU459614 PQQ458786:PQQ459614 QAM458786:QAM459614 QKI458786:QKI459614 QUE458786:QUE459614 REA458786:REA459614 RNW458786:RNW459614 RXS458786:RXS459614 SHO458786:SHO459614 SRK458786:SRK459614 TBG458786:TBG459614 TLC458786:TLC459614 TUY458786:TUY459614 UEU458786:UEU459614 UOQ458786:UOQ459614 UYM458786:UYM459614 VII458786:VII459614 VSE458786:VSE459614 WCA458786:WCA459614 WLW458786:WLW459614 WVS458786:WVS459614 M524322:M525150 JG524322:JG525150 TC524322:TC525150 ACY524322:ACY525150 AMU524322:AMU525150 AWQ524322:AWQ525150 BGM524322:BGM525150 BQI524322:BQI525150 CAE524322:CAE525150 CKA524322:CKA525150 CTW524322:CTW525150 DDS524322:DDS525150 DNO524322:DNO525150 DXK524322:DXK525150 EHG524322:EHG525150 ERC524322:ERC525150 FAY524322:FAY525150 FKU524322:FKU525150 FUQ524322:FUQ525150 GEM524322:GEM525150 GOI524322:GOI525150 GYE524322:GYE525150 HIA524322:HIA525150 HRW524322:HRW525150 IBS524322:IBS525150 ILO524322:ILO525150 IVK524322:IVK525150 JFG524322:JFG525150 JPC524322:JPC525150 JYY524322:JYY525150 KIU524322:KIU525150 KSQ524322:KSQ525150 LCM524322:LCM525150 LMI524322:LMI525150 LWE524322:LWE525150 MGA524322:MGA525150 MPW524322:MPW525150 MZS524322:MZS525150 NJO524322:NJO525150 NTK524322:NTK525150 ODG524322:ODG525150 ONC524322:ONC525150 OWY524322:OWY525150 PGU524322:PGU525150 PQQ524322:PQQ525150 QAM524322:QAM525150 QKI524322:QKI525150 QUE524322:QUE525150 REA524322:REA525150 RNW524322:RNW525150 RXS524322:RXS525150 SHO524322:SHO525150 SRK524322:SRK525150 TBG524322:TBG525150 TLC524322:TLC525150 TUY524322:TUY525150 UEU524322:UEU525150 UOQ524322:UOQ525150 UYM524322:UYM525150 VII524322:VII525150 VSE524322:VSE525150 WCA524322:WCA525150 WLW524322:WLW525150 WVS524322:WVS525150 M589858:M590686 JG589858:JG590686 TC589858:TC590686 ACY589858:ACY590686 AMU589858:AMU590686 AWQ589858:AWQ590686 BGM589858:BGM590686 BQI589858:BQI590686 CAE589858:CAE590686 CKA589858:CKA590686 CTW589858:CTW590686 DDS589858:DDS590686 DNO589858:DNO590686 DXK589858:DXK590686 EHG589858:EHG590686 ERC589858:ERC590686 FAY589858:FAY590686 FKU589858:FKU590686 FUQ589858:FUQ590686 GEM589858:GEM590686 GOI589858:GOI590686 GYE589858:GYE590686 HIA589858:HIA590686 HRW589858:HRW590686 IBS589858:IBS590686 ILO589858:ILO590686 IVK589858:IVK590686 JFG589858:JFG590686 JPC589858:JPC590686 JYY589858:JYY590686 KIU589858:KIU590686 KSQ589858:KSQ590686 LCM589858:LCM590686 LMI589858:LMI590686 LWE589858:LWE590686 MGA589858:MGA590686 MPW589858:MPW590686 MZS589858:MZS590686 NJO589858:NJO590686 NTK589858:NTK590686 ODG589858:ODG590686 ONC589858:ONC590686 OWY589858:OWY590686 PGU589858:PGU590686 PQQ589858:PQQ590686 QAM589858:QAM590686 QKI589858:QKI590686 QUE589858:QUE590686 REA589858:REA590686 RNW589858:RNW590686 RXS589858:RXS590686 SHO589858:SHO590686 SRK589858:SRK590686 TBG589858:TBG590686 TLC589858:TLC590686 TUY589858:TUY590686 UEU589858:UEU590686 UOQ589858:UOQ590686 UYM589858:UYM590686 VII589858:VII590686 VSE589858:VSE590686 WCA589858:WCA590686 WLW589858:WLW590686 WVS589858:WVS590686 M655394:M656222 JG655394:JG656222 TC655394:TC656222 ACY655394:ACY656222 AMU655394:AMU656222 AWQ655394:AWQ656222 BGM655394:BGM656222 BQI655394:BQI656222 CAE655394:CAE656222 CKA655394:CKA656222 CTW655394:CTW656222 DDS655394:DDS656222 DNO655394:DNO656222 DXK655394:DXK656222 EHG655394:EHG656222 ERC655394:ERC656222 FAY655394:FAY656222 FKU655394:FKU656222 FUQ655394:FUQ656222 GEM655394:GEM656222 GOI655394:GOI656222 GYE655394:GYE656222 HIA655394:HIA656222 HRW655394:HRW656222 IBS655394:IBS656222 ILO655394:ILO656222 IVK655394:IVK656222 JFG655394:JFG656222 JPC655394:JPC656222 JYY655394:JYY656222 KIU655394:KIU656222 KSQ655394:KSQ656222 LCM655394:LCM656222 LMI655394:LMI656222 LWE655394:LWE656222 MGA655394:MGA656222 MPW655394:MPW656222 MZS655394:MZS656222 NJO655394:NJO656222 NTK655394:NTK656222 ODG655394:ODG656222 ONC655394:ONC656222 OWY655394:OWY656222 PGU655394:PGU656222 PQQ655394:PQQ656222 QAM655394:QAM656222 QKI655394:QKI656222 QUE655394:QUE656222 REA655394:REA656222 RNW655394:RNW656222 RXS655394:RXS656222 SHO655394:SHO656222 SRK655394:SRK656222 TBG655394:TBG656222 TLC655394:TLC656222 TUY655394:TUY656222 UEU655394:UEU656222 UOQ655394:UOQ656222 UYM655394:UYM656222 VII655394:VII656222 VSE655394:VSE656222 WCA655394:WCA656222 WLW655394:WLW656222 WVS655394:WVS656222 M720930:M721758 JG720930:JG721758 TC720930:TC721758 ACY720930:ACY721758 AMU720930:AMU721758 AWQ720930:AWQ721758 BGM720930:BGM721758 BQI720930:BQI721758 CAE720930:CAE721758 CKA720930:CKA721758 CTW720930:CTW721758 DDS720930:DDS721758 DNO720930:DNO721758 DXK720930:DXK721758 EHG720930:EHG721758 ERC720930:ERC721758 FAY720930:FAY721758 FKU720930:FKU721758 FUQ720930:FUQ721758 GEM720930:GEM721758 GOI720930:GOI721758 GYE720930:GYE721758 HIA720930:HIA721758 HRW720930:HRW721758 IBS720930:IBS721758 ILO720930:ILO721758 IVK720930:IVK721758 JFG720930:JFG721758 JPC720930:JPC721758 JYY720930:JYY721758 KIU720930:KIU721758 KSQ720930:KSQ721758 LCM720930:LCM721758 LMI720930:LMI721758 LWE720930:LWE721758 MGA720930:MGA721758 MPW720930:MPW721758 MZS720930:MZS721758 NJO720930:NJO721758 NTK720930:NTK721758 ODG720930:ODG721758 ONC720930:ONC721758 OWY720930:OWY721758 PGU720930:PGU721758 PQQ720930:PQQ721758 QAM720930:QAM721758 QKI720930:QKI721758 QUE720930:QUE721758 REA720930:REA721758 RNW720930:RNW721758 RXS720930:RXS721758 SHO720930:SHO721758 SRK720930:SRK721758 TBG720930:TBG721758 TLC720930:TLC721758 TUY720930:TUY721758 UEU720930:UEU721758 UOQ720930:UOQ721758 UYM720930:UYM721758 VII720930:VII721758 VSE720930:VSE721758 WCA720930:WCA721758 WLW720930:WLW721758 WVS720930:WVS721758 M786466:M787294 JG786466:JG787294 TC786466:TC787294 ACY786466:ACY787294 AMU786466:AMU787294 AWQ786466:AWQ787294 BGM786466:BGM787294 BQI786466:BQI787294 CAE786466:CAE787294 CKA786466:CKA787294 CTW786466:CTW787294 DDS786466:DDS787294 DNO786466:DNO787294 DXK786466:DXK787294 EHG786466:EHG787294 ERC786466:ERC787294 FAY786466:FAY787294 FKU786466:FKU787294 FUQ786466:FUQ787294 GEM786466:GEM787294 GOI786466:GOI787294 GYE786466:GYE787294 HIA786466:HIA787294 HRW786466:HRW787294 IBS786466:IBS787294 ILO786466:ILO787294 IVK786466:IVK787294 JFG786466:JFG787294 JPC786466:JPC787294 JYY786466:JYY787294 KIU786466:KIU787294 KSQ786466:KSQ787294 LCM786466:LCM787294 LMI786466:LMI787294 LWE786466:LWE787294 MGA786466:MGA787294 MPW786466:MPW787294 MZS786466:MZS787294 NJO786466:NJO787294 NTK786466:NTK787294 ODG786466:ODG787294 ONC786466:ONC787294 OWY786466:OWY787294 PGU786466:PGU787294 PQQ786466:PQQ787294 QAM786466:QAM787294 QKI786466:QKI787294 QUE786466:QUE787294 REA786466:REA787294 RNW786466:RNW787294 RXS786466:RXS787294 SHO786466:SHO787294 SRK786466:SRK787294 TBG786466:TBG787294 TLC786466:TLC787294 TUY786466:TUY787294 UEU786466:UEU787294 UOQ786466:UOQ787294 UYM786466:UYM787294 VII786466:VII787294 VSE786466:VSE787294 WCA786466:WCA787294 WLW786466:WLW787294 WVS786466:WVS787294 M852002:M852830 JG852002:JG852830 TC852002:TC852830 ACY852002:ACY852830 AMU852002:AMU852830 AWQ852002:AWQ852830 BGM852002:BGM852830 BQI852002:BQI852830 CAE852002:CAE852830 CKA852002:CKA852830 CTW852002:CTW852830 DDS852002:DDS852830 DNO852002:DNO852830 DXK852002:DXK852830 EHG852002:EHG852830 ERC852002:ERC852830 FAY852002:FAY852830 FKU852002:FKU852830 FUQ852002:FUQ852830 GEM852002:GEM852830 GOI852002:GOI852830 GYE852002:GYE852830 HIA852002:HIA852830 HRW852002:HRW852830 IBS852002:IBS852830 ILO852002:ILO852830 IVK852002:IVK852830 JFG852002:JFG852830 JPC852002:JPC852830 JYY852002:JYY852830 KIU852002:KIU852830 KSQ852002:KSQ852830 LCM852002:LCM852830 LMI852002:LMI852830 LWE852002:LWE852830 MGA852002:MGA852830 MPW852002:MPW852830 MZS852002:MZS852830 NJO852002:NJO852830 NTK852002:NTK852830 ODG852002:ODG852830 ONC852002:ONC852830 OWY852002:OWY852830 PGU852002:PGU852830 PQQ852002:PQQ852830 QAM852002:QAM852830 QKI852002:QKI852830 QUE852002:QUE852830 REA852002:REA852830 RNW852002:RNW852830 RXS852002:RXS852830 SHO852002:SHO852830 SRK852002:SRK852830 TBG852002:TBG852830 TLC852002:TLC852830 TUY852002:TUY852830 UEU852002:UEU852830 UOQ852002:UOQ852830 UYM852002:UYM852830 VII852002:VII852830 VSE852002:VSE852830 WCA852002:WCA852830 WLW852002:WLW852830 WVS852002:WVS852830 M917538:M918366 JG917538:JG918366 TC917538:TC918366 ACY917538:ACY918366 AMU917538:AMU918366 AWQ917538:AWQ918366 BGM917538:BGM918366 BQI917538:BQI918366 CAE917538:CAE918366 CKA917538:CKA918366 CTW917538:CTW918366 DDS917538:DDS918366 DNO917538:DNO918366 DXK917538:DXK918366 EHG917538:EHG918366 ERC917538:ERC918366 FAY917538:FAY918366 FKU917538:FKU918366 FUQ917538:FUQ918366 GEM917538:GEM918366 GOI917538:GOI918366 GYE917538:GYE918366 HIA917538:HIA918366 HRW917538:HRW918366 IBS917538:IBS918366 ILO917538:ILO918366 IVK917538:IVK918366 JFG917538:JFG918366 JPC917538:JPC918366 JYY917538:JYY918366 KIU917538:KIU918366 KSQ917538:KSQ918366 LCM917538:LCM918366 LMI917538:LMI918366 LWE917538:LWE918366 MGA917538:MGA918366 MPW917538:MPW918366 MZS917538:MZS918366 NJO917538:NJO918366 NTK917538:NTK918366 ODG917538:ODG918366 ONC917538:ONC918366 OWY917538:OWY918366 PGU917538:PGU918366 PQQ917538:PQQ918366 QAM917538:QAM918366 QKI917538:QKI918366 QUE917538:QUE918366 REA917538:REA918366 RNW917538:RNW918366 RXS917538:RXS918366 SHO917538:SHO918366 SRK917538:SRK918366 TBG917538:TBG918366 TLC917538:TLC918366 TUY917538:TUY918366 UEU917538:UEU918366 UOQ917538:UOQ918366 UYM917538:UYM918366 VII917538:VII918366 VSE917538:VSE918366 WCA917538:WCA918366 WLW917538:WLW918366 WVS917538:WVS918366 M983074:M983902 JG983074:JG983902 TC983074:TC983902 ACY983074:ACY983902 AMU983074:AMU983902 AWQ983074:AWQ983902 BGM983074:BGM983902 BQI983074:BQI983902 CAE983074:CAE983902 CKA983074:CKA983902 CTW983074:CTW983902 DDS983074:DDS983902 DNO983074:DNO983902 DXK983074:DXK983902 EHG983074:EHG983902 ERC983074:ERC983902 FAY983074:FAY983902 FKU983074:FKU983902 FUQ983074:FUQ983902 GEM983074:GEM983902 GOI983074:GOI983902 GYE983074:GYE983902 HIA983074:HIA983902 HRW983074:HRW983902 IBS983074:IBS983902 ILO983074:ILO983902 IVK983074:IVK983902 JFG983074:JFG983902 JPC983074:JPC983902 JYY983074:JYY983902 KIU983074:KIU983902 KSQ983074:KSQ983902 LCM983074:LCM983902 LMI983074:LMI983902 LWE983074:LWE983902 MGA983074:MGA983902 MPW983074:MPW983902 MZS983074:MZS983902 NJO983074:NJO983902 NTK983074:NTK983902 ODG983074:ODG983902 ONC983074:ONC983902 OWY983074:OWY983902 PGU983074:PGU983902 PQQ983074:PQQ983902 QAM983074:QAM983902 QKI983074:QKI983902 QUE983074:QUE983902 REA983074:REA983902 RNW983074:RNW983902 RXS983074:RXS983902 SHO983074:SHO983902 SRK983074:SRK983902 TBG983074:TBG983902 TLC983074:TLC983902 TUY983074:TUY983902 UEU983074:UEU983902 UOQ983074:UOQ983902 UYM983074:UYM983902 VII983074:VII983902 VSE983074:VSE983902 WCA983074:WCA983902 WLW983074:WLW983902 WVK110 WVK9 WLO9 WLO110 WBS9 WBS110 VRW9 VRW110 VIA9 VIA110 UYE9 UYE110 UOI9 UOI110 UEM9 UEM110 TUQ9 TUQ110 TKU9 TKU110 TAY9 TAY110 SRC9 SRC110 SHG9 SHG110 RXK9 RXK110 RNO9 RNO110 RDS9 RDS110 QTW9 QTW110 QKA9 QKA110 QAE9 QAE110 PQI9 PQI110 PGM9 PGM110 OWQ9 OWQ110 OMU9 OMU110 OCY9 OCY110 NTC9 NTC110 NJG9 NJG110 MZK9 MZK110 MPO9 MPO110 MFS9 MFS110 LVW9 LVW110 LMA9 LMA110 LCE9 LCE110 KSI9 KSI110 KIM9 KIM110 JYQ9 JYQ110 JOU9 JOU110 JEY9 JEY110 IVC9 IVC110 ILG9 ILG110 IBK9 IBK110 HRO9 HRO110 HHS9 HHS110 GXW9 GXW110 GOA9 GOA110 GEE9 GEE110 FUI9 FUI110 FKM9 FKM110 FAQ9 FAQ110 EQU9 EQU110 EGY9 EGY110 DXC9 DXC110 DNG9 DNG110 DDK9 DDK110 CTO9 CTO110 CJS9 CJS110 BZW9 BZW110 BQA9 BQA110 BGE9 BGE110 AWI9 AWI110 AMM9 AMM110 ACQ9 ACQ110 SU9 SU110 IY9 IY110 M9 O139:P140 TC267:TC862 JG267:JG862 WVS267:WVS862 WLW267:WLW862 WCA267:WCA862 VSE267:VSE862 VII267:VII862 UYM267:UYM862 UOQ267:UOQ862 UEU267:UEU862 TUY267:TUY862 TLC267:TLC862 TBG267:TBG862 SRK267:SRK862 SHO267:SHO862 RXS267:RXS862 RNW267:RNW862 REA267:REA862 QUE267:QUE862 QKI267:QKI862 QAM267:QAM862 PQQ267:PQQ862 PGU267:PGU862 OWY267:OWY862 ONC267:ONC862 ODG267:ODG862 NTK267:NTK862 NJO267:NJO862 MZS267:MZS862 MPW267:MPW862 MGA267:MGA862 LWE267:LWE862 LMI267:LMI862 LCM267:LCM862 KSQ267:KSQ862 KIU267:KIU862 JYY267:JYY862 JPC267:JPC862 JFG267:JFG862 IVK267:IVK862 ILO267:ILO862 IBS267:IBS862 HRW267:HRW862 HIA267:HIA862 GYE267:GYE862 GOI267:GOI862 GEM267:GEM862 FUQ267:FUQ862 FKU267:FKU862 FAY267:FAY862 ERC267:ERC862 EHG267:EHG862 DXK267:DXK862 DNO267:DNO862 DDS267:DDS862 CTW267:CTW862 CKA267:CKA862 CAE267:CAE862 BQI267:BQI862 BGM267:BGM862 AWQ267:AWQ862 AMU267:AMU862 AWO264:AWO266 AMS264:AMS266 ACW264:ACW266 TA264:TA266 JE264:JE266 WVQ264:WVQ266 WLU264:WLU266 WBY264:WBY266 VSC264:VSC266 VIG264:VIG266 UYK264:UYK266 UOO264:UOO266 UES264:UES266 TUW264:TUW266 TLA264:TLA266 TBE264:TBE266 SRI264:SRI266 SHM264:SHM266 RXQ264:RXQ266 RNU264:RNU266 RDY264:RDY266 QUC264:QUC266 QKG264:QKG266 QAK264:QAK266 PQO264:PQO266 PGS264:PGS266 OWW264:OWW266 ONA264:ONA266 ODE264:ODE266 NTI264:NTI266 NJM264:NJM266 MZQ264:MZQ266 MPU264:MPU266 MFY264:MFY266 LWC264:LWC266 LMG264:LMG266 LCK264:LCK266 KSO264:KSO266 KIS264:KIS266 JYW264:JYW266 JPA264:JPA266 JFE264:JFE266 IVI264:IVI266 ILM264:ILM266 IBQ264:IBQ266 HRU264:HRU266 HHY264:HHY266 GYC264:GYC266 GOG264:GOG266 GEK264:GEK266 FUO264:FUO266 FKS264:FKS266 FAW264:FAW266 ERA264:ERA266 EHE264:EHE266 DXI264:DXI266 DNM264:DNM266 DDQ264:DDQ266 CTU264:CTU266 CJY264:CJY266 CAC264:CAC266 BQG264:BQG266 BGK264:BGK266 SU195 ACY267:ACY862 ABU106:ABU107 M110 TUE105 TKI105 TAM105 SQQ105 SGU105 RWY105 RNC105 RDG105 QTK105 QJO105 PZS105 PPW105 PGA105 OWE105 OMI105 OCM105 NSQ105 NIU105 MYY105 MPC105 MFG105 LVK105 LLO105 LBS105 KRW105 KIA105 JYE105 JOI105 JEM105 IUQ105 IKU105 IAY105 HRC105 HHG105 GXK105 GNO105 GDS105 FTW105 FKA105 FAE105 EQI105 EGM105 DWQ105 DMU105 DCY105 CTC105 CJG105 BZK105 BPO105 BFS105 AVW105 AMA105 ACE105 SI105 IM105 WUY105 WLC105 WBG105 VRK105 VHO105 UXS105 WLQ126 EQS123 FAO123 FKK123 FUG123 GEC123 GNY123 GXU123 HHQ123 HRM123 IBI123 ILE123 IVA123 JEW123 JOS123 JYO123 KIK123 KSG123 LCC123 LLY123 LVU123 MFQ123 MPM123 MZI123 NJE123 NTA123 OCW123 OMS123 OWO123 PGK123 PQG123 QAC123 QJY123 QTU123 RDQ123 RNM123 RXI123 SHE123 SRA123 TAW123 TKS123 TUO123 UEK123 UOG123 UYC123 VHY123 VRU123 WBQ123 WLM123 WVI123 IW123 SS123 ACO123 AMK123 AWG123 BGC123 BPY123 BZU123 CJQ123 CTM123 DDI123 DNE123 M112:M116 N32 WBU126 VRY126 VIC126 UYG126 UOK126 UEO126 TUS126 TKW126 TBA126 SRE126 SHI126 RXM126 RNQ126 RDU126 QTY126 QKC126 QAG126 PQK126 PGO126 OWS126 OMW126 ODA126 NTE126 NJI126 MZM126 MPQ126 MFU126 LVY126 LMC126 LCG126 KSK126 KIO126 JYS126 JOW126 JFA126 IVE126 ILI126 IBM126 HRQ126 HHU126 GXY126 GOC126 GEG126 FUK126 FKO126 FAS126 EQW126 EHA126 DXE126 DNI126 DDM126 CTQ126 CJU126 BZY126 BQC126 BGG126 AWK126 AMO126 ACS126 SW126 JA126 WVM126 ALQ106:ALQ107 O238:O239 VRY194 VIC194 UYG194 UOK194 UEO194 TUS194 TKW194 TBA194 SRE194 SHI194 RXM194 RNQ194 RDU194 QTY194 QKC194 QAG194 PQK194 PGO194 OWS194 OMW194 ODA194 NTE194 NJI194 MZM194 MPQ194 MFU194 LVY194 LMC194 LCG194 KSK194 KIO194 JYS194 JOW194 JFA194 IVE194 ILI194 IBM194 HRQ194 HHU194 GXY194 GOC194 GEG194 FUK194 FKO194 FAS194 EQW194 EHA194 DXE194 DNI194 DDM194 CTQ194 CJU194 BZY194 BQC194 BGG194 AWK194 AMO194 ACS194 SW194 JA194 WVM194 WLQ194 DXA123 BZS124 ACN188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IY62 SU62 N6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IY22 SU22 N22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IY25 SU25 N25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IY29 SU29 N29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IY32 SU32 AMQ130 CJO124 CTK124 DDG124 DNC124 DWY124 EGU124 EQQ124 FAM124 FKI124 FUE124 GEA124 GNW124 GXS124 HHO124 HRK124 IBG124 ILC124 IUY124 JEU124 JOQ124 JYM124 KII124 KSE124 LCA124 LLW124 LVS124 MFO124 MPK124 MZG124 NJC124 NSY124 OCU124 OMQ124 OWM124 PGI124 PQE124 QAA124 QJW124 QTS124 RDO124 RNK124 RXG124 SHC124 SQY124 TAU124 TKQ124 TUM124 UEI124 UOE124 UYA124 VHW124 VRS124 WBO124 WLK124 WVG124 IU124 SQ124 ACM124 AMI124 AWE124 BGA124 BGI130 IY195 WVK195 WLO195 WBS195 VRW195 VIA195 UYE195 UOI195 UEM195 TUQ195 TKU195 TAY195 SRC195 SHG195 RXK195 RNO195 RDS195 QTW195 QKA195 QAE195 PQI195 PGM195 OWQ195 OMU195 OCY195 NTC195 NJG195 MZK195 MPO195 MFS195 LVW195 LMA195 LCE195 KSI195 KIM195 JYQ195 JOU195 JEY195 IVC195 ILG195 IBK195 HRO195 HHS195 GXW195 GOA195 GEE195 FUI195 FKM195 FAQ195 EQU195 EGY195 DXC195 DNG195 DDK195 CTO195 CJS195 BZW195 BQA195 BGE195 AWI195 AMM195 WBU194 BZH129 M197:M198 O197:P198 ACE63 AMA63 AVW63 BFS63 BPO63 BZK63 CJG63 CTC63 DCY63 DMU63 DWQ63 EGM63 EQI63 FAE63 FKA63 FTW63 GDS63 GNO63 GXK63 HHG63 HRC63 IAY63 IKU63 IUQ63 JEM63 JOI63 JYE63 KIA63 KRW63 LBS63 LLO63 LVK63 MFG63 MPC63 MYY63 NIU63 NSQ63 OCM63 OMI63 OWE63 PGA63 PPW63 PZS63 QJO63 QTK63 RDG63 RNC63 RWY63 SGU63 SQQ63 TAM63 TKI63 TUE63 UEA63 UNW63 UXS63 VHO63 VRK63 WBG63 WLC63 WUY63 IM63 SI63 ALQ64:ALQ65 AVM64:AVM65 BFI64:BFI65 BPE64:BPE65 BZA64:BZA65 CIW64:CIW65 CSS64:CSS65 DCO64:DCO65 DMK64:DMK65 DWG64:DWG65 EGC64:EGC65 EPY64:EPY65 EZU64:EZU65 FJQ64:FJQ65 FTM64:FTM65 GDI64:GDI65 GNE64:GNE65 GXA64:GXA65 HGW64:HGW65 HQS64:HQS65 IAO64:IAO65 IKK64:IKK65 IUG64:IUG65 JEC64:JEC65 JNY64:JNY65 JXU64:JXU65 KHQ64:KHQ65 KRM64:KRM65 LBI64:LBI65 LLE64:LLE65 LVA64:LVA65 MEW64:MEW65 MOS64:MOS65 MYO64:MYO65 NIK64:NIK65 NSG64:NSG65 OCC64:OCC65 OLY64:OLY65 OVU64:OVU65 PFQ64:PFQ65 PPM64:PPM65 PZI64:PZI65 QJE64:QJE65 QTA64:QTA65 RCW64:RCW65 RMS64:RMS65 RWO64:RWO65 SGK64:SGK65 SQG64:SQG65 TAC64:TAC65 TJY64:TJY65 TTU64:TTU65 UDQ64:UDQ65 UNM64:UNM65 UXI64:UXI65 VHE64:VHE65 VRA64:VRA65 WAW64:WAW65 WKS64:WKS65 WUO64:WUO65 IC64:IC65 ACE68 AMA68 AVW68 BFS68 BPO68 BZK68 CJG68 CTC68 DCY68 DMU68 DWQ68 EGM68 EQI68 FAE68 FKA68 FTW68 GDS68 GNO68 GXK68 HHG68 HRC68 IAY68 IKU68 IUQ68 JEM68 JOI68 JYE68 KIA68 KRW68 LBS68 LLO68 LVK68 MFG68 MPC68 MYY68 NIU68 NSQ68 OCM68 OMI68 OWE68 PGA68 PPW68 PZS68 QJO68 QTK68 RDG68 RNC68 RWY68 SGU68 SQQ68 TAM68 TKI68 TUE68 UEA68 UNW68 UXS68 VHO68 VRK68 WBG68 WLC68 WUY68 IM68 SI68 ALQ69:ALQ70 AVM69:AVM70 BFI69:BFI70 BPE69:BPE70 BZA69:BZA70 CIW69:CIW70 CSS69:CSS70 DCO69:DCO70 DMK69:DMK70 DWG69:DWG70 EGC69:EGC70 EPY69:EPY70 EZU69:EZU70 FJQ69:FJQ70 FTM69:FTM70 GDI69:GDI70 GNE69:GNE70 GXA69:GXA70 HGW69:HGW70 HQS69:HQS70 IAO69:IAO70 IKK69:IKK70 IUG69:IUG70 JEC69:JEC70 JNY69:JNY70 JXU69:JXU70 KHQ69:KHQ70 KRM69:KRM70 LBI69:LBI70 LLE69:LLE70 LVA69:LVA70 MEW69:MEW70 MOS69:MOS70 MYO69:MYO70 NIK69:NIK70 NSG69:NSG70 OCC69:OCC70 OLY69:OLY70 OVU69:OVU70 PFQ69:PFQ70 PPM69:PPM70 PZI69:PZI70 QJE69:QJE70 QTA69:QTA70 RCW69:RCW70 RMS69:RMS70 RWO69:RWO70 SGK69:SGK70 SQG69:SQG70 TAC69:TAC70 TJY69:TJY70 TTU69:TTU70 UDQ69:UDQ70 UNM69:UNM70 UXI69:UXI70 VHE69:VHE70 VRA69:VRA70 WAW69:WAW70 WKS69:WKS70 WUO69:WUO70 IC69:IC70 RY69:RY70 SI73 ACE73 AMA73 AVW73 BFS73 BPO73 BZK73 CJG73 CTC73 DCY73 DMU73 DWQ73 EGM73 EQI73 FAE73 FKA73 FTW73 GDS73 GNO73 GXK73 HHG73 HRC73 IAY73 IKU73 IUQ73 JEM73 JOI73 JYE73 KIA73 KRW73 LBS73 LLO73 LVK73 MFG73 MPC73 MYY73 NIU73 NSQ73 OCM73 OMI73 OWE73 PGA73 PPW73 PZS73 QJO73 QTK73 RDG73 RNC73 RWY73 SGU73 SQQ73 TAM73 TKI73 TUE73 UEA73 UNW73 UXS73 VHO73 VRK73 WBG73 WLC73 WUY73 IM73 ALQ74:ALQ75 AVM74:AVM75 BFI74:BFI75 BPE74:BPE75 BZA74:BZA75 CIW74:CIW75 CSS74:CSS75 DCO74:DCO75 DMK74:DMK75 DWG74:DWG75 EGC74:EGC75 EPY74:EPY75 EZU74:EZU75 FJQ74:FJQ75 FTM74:FTM75 GDI74:GDI75 GNE74:GNE75 GXA74:GXA75 HGW74:HGW75 HQS74:HQS75 IAO74:IAO75 IKK74:IKK75 IUG74:IUG75 JEC74:JEC75 JNY74:JNY75 JXU74:JXU75 KHQ74:KHQ75 KRM74:KRM75 LBI74:LBI75 LLE74:LLE75 LVA74:LVA75 MEW74:MEW75 MOS74:MOS75 MYO74:MYO75 NIK74:NIK75 NSG74:NSG75 OCC74:OCC75 OLY74:OLY75 OVU74:OVU75 PFQ74:PFQ75 PPM74:PPM75 PZI74:PZI75 QJE74:QJE75 QTA74:QTA75 RCW74:RCW75 RMS74:RMS75 RWO74:RWO75 SGK74:SGK75 SQG74:SQG75 TAC74:TAC75 TJY74:TJY75 TTU74:TTU75 UDQ74:UDQ75 UNM74:UNM75 UXI74:UXI75 VHE74:VHE75 VRA74:VRA75 WAW74:WAW75 WKS74:WKS75 WUO74:WUO75 IC74:IC75 RY74:RY75 IM77:IM78 SI77:SI78 ACE77:ACE78 AMA77:AMA78 AVW77:AVW78 BFS77:BFS78 BPO77:BPO78 BZK77:BZK78 CJG77:CJG78 CTC77:CTC78 DCY77:DCY78 DMU77:DMU78 DWQ77:DWQ78 EGM77:EGM78 EQI77:EQI78 FAE77:FAE78 FKA77:FKA78 FTW77:FTW78 GDS77:GDS78 GNO77:GNO78 GXK77:GXK78 HHG77:HHG78 HRC77:HRC78 IAY77:IAY78 IKU77:IKU78 IUQ77:IUQ78 JEM77:JEM78 JOI77:JOI78 JYE77:JYE78 KIA77:KIA78 KRW77:KRW78 LBS77:LBS78 LLO77:LLO78 LVK77:LVK78 MFG77:MFG78 MPC77:MPC78 MYY77:MYY78 NIU77:NIU78 NSQ77:NSQ78 OCM77:OCM78 OMI77:OMI78 OWE77:OWE78 PGA77:PGA78 PPW77:PPW78 PZS77:PZS78 QJO77:QJO78 QTK77:QTK78 RDG77:RDG78 RNC77:RNC78 RWY77:RWY78 SGU77:SGU78 SQQ77:SQQ78 TAM77:TAM78 TKI77:TKI78 TUE77:TUE78 UEA77:UEA78 UNW77:UNW78 UXS77:UXS78 VHO77:VHO78 VRK77:VRK78 WBG77:WBG78 WLC77:WLC78 WUY77:WUY78 ALQ79 AVM79 BFI79 BPE79 BZA79 CIW79 CSS79 DCO79 DMK79 DWG79 EGC79 EPY79 EZU79 FJQ79 FTM79 GDI79 GNE79 GXA79 HGW79 HQS79 IAO79 IKK79 IUG79 JEC79 JNY79 JXU79 KHQ79 KRM79 LBI79 LLE79 LVA79 MEW79 MOS79 MYO79 NIK79 NSG79 OCC79 OLY79 OVU79 PFQ79 PPM79 PZI79 QJE79 QTA79 RCW79 RMS79 RWO79 SGK79 SQG79 TAC79 TJY79 TTU79 UDQ79 UNM79 UXI79 VHE79 VRA79 WAW79 WKS79 WUO79 IC79 RY79 WUY81 IM81 SI81 ACE81 AMA81 AVW81 BFS81 BPO81 BZK81 CJG81 CTC81 DCY81 DMU81 DWQ81 EGM81 EQI81 FAE81 FKA81 FTW81 GDS81 GNO81 GXK81 HHG81 HRC81 IAY81 IKU81 IUQ81 JEM81 JOI81 JYE81 KIA81 KRW81 LBS81 LLO81 LVK81 MFG81 MPC81 MYY81 NIU81 NSQ81 OCM81 OMI81 OWE81 PGA81 PPW81 PZS81 QJO81 QTK81 RDG81 RNC81 RWY81 SGU81 SQQ81 TAM81 TKI81 TUE81 UEA81 UNW81 UXS81 VHO81 VRK81 WBG81 WLC81 ALQ82 AVM82 BFI82 BPE82 BZA82 CIW82 CSS82 DCO82 DMK82 DWG82 EGC82 EPY82 EZU82 FJQ82 FTM82 GDI82 GNE82 GXA82 HGW82 HQS82 IAO82 IKK82 IUG82 JEC82 JNY82 JXU82 KHQ82 KRM82 LBI82 LLE82 LVA82 MEW82 MOS82 MYO82 NIK82 NSG82 OCC82 OLY82 OVU82 PFQ82 PPM82 PZI82 QJE82 QTA82 RCW82 RMS82 RWO82 SGK82 SQG82 TAC82 TJY82 TTU82 UDQ82 UNM82 UXI82 VHE82 VRA82 WAW82 WKS82 WUO82 IC82 RY82 WLC84 WUY84 IM84 SI84 ACE84 AMA84 AVW84 BFS84 BPO84 BZK84 CJG84 CTC84 DCY84 DMU84 DWQ84 EGM84 EQI84 FAE84 FKA84 FTW84 GDS84 GNO84 GXK84 HHG84 HRC84 IAY84 IKU84 IUQ84 JEM84 JOI84 JYE84 KIA84 KRW84 LBS84 LLO84 LVK84 MFG84 MPC84 MYY84 NIU84 NSQ84 OCM84 OMI84 OWE84 PGA84 PPW84 PZS84 QJO84 QTK84 RDG84 RNC84 RWY84 SGU84 SQQ84 TAM84 TKI84 TUE84 UEA84 UNW84 UXS84 VHO84 VRK84 WBG84 ALQ85:ALQ86 AVM85:AVM86 BFI85:BFI86 BPE85:BPE86 BZA85:BZA86 CIW85:CIW86 CSS85:CSS86 DCO85:DCO86 DMK85:DMK86 DWG85:DWG86 EGC85:EGC86 EPY85:EPY86 EZU85:EZU86 FJQ85:FJQ86 FTM85:FTM86 GDI85:GDI86 GNE85:GNE86 GXA85:GXA86 HGW85:HGW86 HQS85:HQS86 IAO85:IAO86 IKK85:IKK86 IUG85:IUG86 JEC85:JEC86 JNY85:JNY86 JXU85:JXU86 KHQ85:KHQ86 KRM85:KRM86 LBI85:LBI86 LLE85:LLE86 LVA85:LVA86 MEW85:MEW86 MOS85:MOS86 MYO85:MYO86 NIK85:NIK86 NSG85:NSG86 OCC85:OCC86 OLY85:OLY86 OVU85:OVU86 PFQ85:PFQ86 PPM85:PPM86 PZI85:PZI86 QJE85:QJE86 QTA85:QTA86 RCW85:RCW86 RMS85:RMS86 RWO85:RWO86 SGK85:SGK86 SQG85:SQG86 TAC85:TAC86 TJY85:TJY86 TTU85:TTU86 UDQ85:UDQ86 UNM85:UNM86 UXI85:UXI86 VHE85:VHE86 VRA85:VRA86 WAW85:WAW86 WKS85:WKS86 WUO85:WUO86 IC85:IC86 RY85:RY86 WBG88 WLC88 WUY88 IM88 SI88 ACE88 AMA88 AVW88 BFS88 BPO88 BZK88 CJG88 CTC88 DCY88 DMU88 DWQ88 EGM88 EQI88 FAE88 FKA88 FTW88 GDS88 GNO88 GXK88 HHG88 HRC88 IAY88 IKU88 IUQ88 JEM88 JOI88 JYE88 KIA88 KRW88 LBS88 LLO88 LVK88 MFG88 MPC88 MYY88 NIU88 NSQ88 OCM88 OMI88 OWE88 PGA88 PPW88 PZS88 QJO88 QTK88 RDG88 RNC88 RWY88 SGU88 SQQ88 TAM88 TKI88 TUE88 UEA88 UNW88 UXS88 VHO88 VRK88 ALQ89:ALQ90 AVM89:AVM90 BFI89:BFI90 BPE89:BPE90 BZA89:BZA90 CIW89:CIW90 CSS89:CSS90 DCO89:DCO90 DMK89:DMK90 DWG89:DWG90 EGC89:EGC90 EPY89:EPY90 EZU89:EZU90 FJQ89:FJQ90 FTM89:FTM90 GDI89:GDI90 GNE89:GNE90 GXA89:GXA90 HGW89:HGW90 HQS89:HQS90 IAO89:IAO90 IKK89:IKK90 IUG89:IUG90 JEC89:JEC90 JNY89:JNY90 JXU89:JXU90 KHQ89:KHQ90 KRM89:KRM90 LBI89:LBI90 LLE89:LLE90 LVA89:LVA90 MEW89:MEW90 MOS89:MOS90 MYO89:MYO90 NIK89:NIK90 NSG89:NSG90 OCC89:OCC90 OLY89:OLY90 OVU89:OVU90 PFQ89:PFQ90 PPM89:PPM90 PZI89:PZI90 QJE89:QJE90 QTA89:QTA90 RCW89:RCW90 RMS89:RMS90 RWO89:RWO90 SGK89:SGK90 SQG89:SQG90 TAC89:TAC90 TJY89:TJY90 TTU89:TTU90 UDQ89:UDQ90 UNM89:UNM90 UXI89:UXI90 VHE89:VHE90 VRA89:VRA90 WAW89:WAW90 WKS89:WKS90 WUO89:WUO90 IC89:IC90 RY89:RY90 VRK93 WBG93 WLC93 WUY93 IM93 SI93 ACE93 AMA93 AVW93 BFS93 BPO93 BZK93 CJG93 CTC93 DCY93 DMU93 DWQ93 EGM93 EQI93 FAE93 FKA93 FTW93 GDS93 GNO93 GXK93 HHG93 HRC93 IAY93 IKU93 IUQ93 JEM93 JOI93 JYE93 KIA93 KRW93 LBS93 LLO93 LVK93 MFG93 MPC93 MYY93 NIU93 NSQ93 OCM93 OMI93 OWE93 PGA93 PPW93 PZS93 QJO93 QTK93 RDG93 RNC93 RWY93 SGU93 SQQ93 TAM93 TKI93 TUE93 UEA93 UNW93 UXS93 VHO93 ALQ94:ALQ95 AVM94:AVM95 BFI94:BFI95 BPE94:BPE95 BZA94:BZA95 CIW94:CIW95 CSS94:CSS95 DCO94:DCO95 DMK94:DMK95 DWG94:DWG95 EGC94:EGC95 EPY94:EPY95 EZU94:EZU95 FJQ94:FJQ95 FTM94:FTM95 GDI94:GDI95 GNE94:GNE95 GXA94:GXA95 HGW94:HGW95 HQS94:HQS95 IAO94:IAO95 IKK94:IKK95 IUG94:IUG95 JEC94:JEC95 JNY94:JNY95 JXU94:JXU95 KHQ94:KHQ95 KRM94:KRM95 LBI94:LBI95 LLE94:LLE95 LVA94:LVA95 MEW94:MEW95 MOS94:MOS95 MYO94:MYO95 NIK94:NIK95 NSG94:NSG95 OCC94:OCC95 OLY94:OLY95 OVU94:OVU95 PFQ94:PFQ95 PPM94:PPM95 PZI94:PZI95 QJE94:QJE95 QTA94:QTA95 RCW94:RCW95 RMS94:RMS95 RWO94:RWO95 SGK94:SGK95 SQG94:SQG95 TAC94:TAC95 TJY94:TJY95 TTU94:TTU95 UDQ94:UDQ95 UNM94:UNM95 UXI94:UXI95 VHE94:VHE95 VRA94:VRA95 WAW94:WAW95 WKS94:WKS95 WUO94:WUO95 IC94:IC95 RY94:RY95 VHO97 VRK97 WBG97 WLC97 WUY97 IM97 SI97 ACE97 AMA97 AVW97 BFS97 BPO97 BZK97 CJG97 CTC97 DCY97 DMU97 DWQ97 EGM97 EQI97 FAE97 FKA97 FTW97 GDS97 GNO97 GXK97 HHG97 HRC97 IAY97 IKU97 IUQ97 JEM97 JOI97 JYE97 KIA97 KRW97 LBS97 LLO97 LVK97 MFG97 MPC97 MYY97 NIU97 NSQ97 OCM97 OMI97 OWE97 PGA97 PPW97 PZS97 QJO97 QTK97 RDG97 RNC97 RWY97 SGU97 SQQ97 TAM97 TKI97 TUE97 UEA97 UNW97 UXS97 ALQ98:ALQ99 AVM98:AVM99 BFI98:BFI99 BPE98:BPE99 BZA98:BZA99 CIW98:CIW99 CSS98:CSS99 DCO98:DCO99 DMK98:DMK99 DWG98:DWG99 EGC98:EGC99 EPY98:EPY99 EZU98:EZU99 FJQ98:FJQ99 FTM98:FTM99 GDI98:GDI99 GNE98:GNE99 GXA98:GXA99 HGW98:HGW99 HQS98:HQS99 IAO98:IAO99 IKK98:IKK99 IUG98:IUG99 JEC98:JEC99 JNY98:JNY99 JXU98:JXU99 KHQ98:KHQ99 KRM98:KRM99 LBI98:LBI99 LLE98:LLE99 LVA98:LVA99 MEW98:MEW99 MOS98:MOS99 MYO98:MYO99 NIK98:NIK99 NSG98:NSG99 OCC98:OCC99 OLY98:OLY99 OVU98:OVU99 PFQ98:PFQ99 PPM98:PPM99 PZI98:PZI99 QJE98:QJE99 QTA98:QTA99 RCW98:RCW99 RMS98:RMS99 RWO98:RWO99 SGK98:SGK99 SQG98:SQG99 TAC98:TAC99 TJY98:TJY99 TTU98:TTU99 UDQ98:UDQ99 UNM98:UNM99 UXI98:UXI99 VHE98:VHE99 VRA98:VRA99 WAW98:WAW99 WKS98:WKS99 WUO98:WUO99 IC98:IC99 RY98:RY99 UXS101 UNW105 VHO101 VRK101 WBG101 WLC101 WUY101 IM101 SI101 ACE101 AMA101 AVW101 BFS101 BPO101 BZK101 CJG101 CTC101 DCY101 DMU101 DWQ101 EGM101 EQI101 FAE101 FKA101 FTW101 GDS101 GNO101 GXK101 HHG101 HRC101 IAY101 IKU101 IUQ101 JEM101 JOI101 JYE101 KIA101 KRW101 LBS101 LLO101 LVK101 MFG101 MPC101 MYY101 NIU101 NSQ101 OCM101 OMI101 OWE101 PGA101 PPW101 PZS101 QJO101 QTK101 RDG101 RNC101 RWY101 SGU101 SQQ101 TAM101 TKI101 TUE101 UEA101 UNW101 ALQ102:ALQ103 AVM102:AVM103 BFI102:BFI103 BPE102:BPE103 BZA102:BZA103 CIW102:CIW103 CSS102:CSS103 DCO102:DCO103 DMK102:DMK103 DWG102:DWG103 EGC102:EGC103 EPY102:EPY103 EZU102:EZU103 FJQ102:FJQ103 FTM102:FTM103 GDI102:GDI103 GNE102:GNE103 GXA102:GXA103 HGW102:HGW103 HQS102:HQS103 IAO102:IAO103 IKK102:IKK103 IUG102:IUG103 JEC102:JEC103 JNY102:JNY103 JXU102:JXU103 KHQ102:KHQ103 KRM102:KRM103 LBI102:LBI103 LLE102:LLE103 LVA102:LVA103 MEW102:MEW103 MOS102:MOS103 MYO102:MYO103 NIK102:NIK103 NSG102:NSG103 OCC102:OCC103 OLY102:OLY103 OVU102:OVU103 PFQ102:PFQ103 PPM102:PPM103 PZI102:PZI103 QJE102:QJE103 QTA102:QTA103 RCW102:RCW103 RMS102:RMS103 RWO102:RWO103 SGK102:SGK103 SQG102:SQG103 TAC102:TAC103 TJY102:TJY103 TTU102:TTU103 UDQ102:UDQ103 UNM102:UNM103 UXI102:UXI103 VHE102:VHE103 VRA102:VRA103 WAW102:WAW103 WKS102:WKS103 WUO102:WUO103 IC102:IC103 RY102:RY103 UEA105 AVM106:AVM107 BFI106:BFI107 BPE106:BPE107 BZA106:BZA107 CIW106:CIW107 CSS106:CSS107 DCO106:DCO107 DMK106:DMK107 DWG106:DWG107 EGC106:EGC107 EPY106:EPY107 EZU106:EZU107 FJQ106:FJQ107 FTM106:FTM107 GDI106:GDI107 GNE106:GNE107 GXA106:GXA107 HGW106:HGW107 HQS106:HQS107 IAO106:IAO107 IKK106:IKK107 IUG106:IUG107 JEC106:JEC107 JNY106:JNY107 JXU106:JXU107 KHQ106:KHQ107 KRM106:KRM107 LBI106:LBI107 LLE106:LLE107 LVA106:LVA107 MEW106:MEW107 MOS106:MOS107 MYO106:MYO107 NIK106:NIK107 NSG106:NSG107 OCC106:OCC107 OLY106:OLY107 OVU106:OVU107 PFQ106:PFQ107 PPM106:PPM107 PZI106:PZI107 QJE106:QJE107 QTA106:QTA107 RCW106:RCW107 RMS106:RMS107 RWO106:RWO107 SGK106:SGK107 SQG106:SQG107 TAC106:TAC107 TJY106:TJY107 TTU106:TTU107 UDQ106:UDQ107 UNM106:UNM107 UXI106:UXI107 VHE106:VHE107 VRA106:VRA107 WAW106:WAW107 WKS106:WKS107 WUO106:WUO107 IC106:IC107 RY106:RY107 RY64:RY65 WBJ127 VRN127 VHR127 UXV127 UNZ127 UED127 TUH127 TKL127 TAP127 SQT127 SGX127 RXB127 RNF127 RDJ127 QTN127 QJR127 PZV127 PPZ127 PGD127 OWH127 OML127 OCP127 NST127 NIX127 MZB127 MPF127 MFJ127 LVN127 LLR127 LBV127 KRZ127 KID127 JYH127 JOL127 JEP127 IUT127 IKX127 IBB127 HRF127 HHJ127 GXN127 GNR127 GDV127 FTZ127 FKD127 FAH127 EQL127 EGP127 DWT127 DMX127 DDB127 CTF127 CJJ127 BZN127 BPR127 BFV127 AVZ127 AMD127 ACH127 SL127 IP127 WVB127 M126:M128 O130:O132 CJD129 CSZ129 DCV129 DMR129 DWN129 EGJ129 EQF129 FAB129 FJX129 FTT129 GDP129 GNL129 GXH129 HHD129 HQZ129 IAV129 IKR129 IUN129 JEJ129 JOF129 JYB129 KHX129 KRT129 LBP129 LLL129 LVH129 MFD129 MOZ129 MYV129 NIR129 NSN129 OCJ129 OMF129 OWB129 PFX129 PPT129 PZP129 QJL129 QTH129 RDD129 RMZ129 RWV129 SGR129 SQN129 TAJ129 TKF129 TUB129 UDX129 UNT129 UXP129 VHL129 VRH129 WBD129 WKZ129 WUV129 IJ129 SF129 ACB129 ALX129 AVT129 BFP129 O43:O60 AMJ142 AWF142 BGB142 BPX142 BZT142 CJP142 CTL142 DDH142 DND142 DWZ142 EGV142 EQR142 FAN142 FKJ142 FUF142 GEB142 GNX142 GXT142 HHP142 HRL142 IBH142 ILD142 IUZ142 JEV142 JOR142 JYN142 KIJ142 KSF142 LCB142 LLX142 LVT142 MFP142 MPL142 MZH142 NJD142 NSZ142 OCV142 OMR142 OWN142 PGJ142 PQF142 QAB142 QJX142 QTT142 RDP142 RNL142 RXH142 SHD142 SQZ142 TAV142 TKR142 TUN142 UEJ142 UOF142 UYB142 VHX142 VRT142 WBP142 WLL142 WVH142 IV142 SR142 AMJ145 AWF145 BGB145 BPX145 BZT145 CJP145 CTL145 DDH145 DND145 DWZ145 EGV145 EQR145 FAN145 FKJ145 FUF145 GEB145 GNX145 GXT145 HHP145 HRL145 IBH145 ILD145 IUZ145 JEV145 JOR145 JYN145 KIJ145 KSF145 LCB145 LLX145 LVT145 MFP145 MPL145 MZH145 NJD145 NSZ145 OCV145 OMR145 OWN145 PGJ145 PQF145 QAB145 QJX145 QTT145 RDP145 RNL145 RXH145 SHD145 SQZ145 TAV145 TKR145 TUN145 UEJ145 UOF145 UYB145 VHX145 VRT145 WBP145 WLL145 WVH145 IV145 SR145 ACN148 AMJ148 AWF148 BGB148 BPX148 BZT148 CJP148 CTL148 DDH148 DND148 DWZ148 EGV148 EQR148 FAN148 FKJ148 FUF148 GEB148 GNX148 GXT148 HHP148 HRL148 IBH148 ILD148 IUZ148 JEV148 JOR148 JYN148 KIJ148 KSF148 LCB148 LLX148 LVT148 MFP148 MPL148 MZH148 NJD148 NSZ148 OCV148 OMR148 OWN148 PGJ148 PQF148 QAB148 QJX148 QTT148 RDP148 RNL148 RXH148 SHD148 SQZ148 TAV148 TKR148 TUN148 UEJ148 UOF148 UYB148 VHX148 VRT148 WBP148 WLL148 WVH148 IV148 SR148 ACN150 AMJ150 AWF150 BGB150 BPX150 BZT150 CJP150 CTL150 DDH150 DND150 DWZ150 EGV150 EQR150 FAN150 FKJ150 FUF150 GEB150 GNX150 GXT150 HHP150 HRL150 IBH150 ILD150 IUZ150 JEV150 JOR150 JYN150 KIJ150 KSF150 LCB150 LLX150 LVT150 MFP150 MPL150 MZH150 NJD150 NSZ150 OCV150 OMR150 OWN150 PGJ150 PQF150 QAB150 QJX150 QTT150 RDP150 RNL150 RXH150 SHD150 SQZ150 TAV150 TKR150 TUN150 UEJ150 UOF150 UYB150 VHX150 VRT150 WBP150 WLL150 WVH150 IV150 SR150 BQE122 AMJ152 AWF152 BGB152 BPX152 BZT152 CJP152 CTL152 DDH152 DND152 DWZ152 EGV152 EQR152 FAN152 FKJ152 FUF152 GEB152 GNX152 GXT152 HHP152 HRL152 IBH152 ILD152 IUZ152 JEV152 JOR152 JYN152 KIJ152 KSF152 LCB152 LLX152 LVT152 MFP152 MPL152 MZH152 NJD152 NSZ152 OCV152 OMR152 OWN152 PGJ152 PQF152 QAB152 QJX152 QTT152 RDP152 RNL152 RXH152 SHD152 SQZ152 TAV152 TKR152 TUN152 UEJ152 UOF152 UYB152 VHX152 VRT152 WBP152 WLL152 WVH152 IV152 SR152 ACN152 AMJ188 AWF188 BGB188 BPX188 BZT188 CJP188 CTL188 DDH188 DND188 DWZ188 EGV188 EQR188 FAN188 FKJ188 FUF188 GEB188 GNX188 GXT188 HHP188 HRL188 IBH188 ILD188 IUZ188 JEV188 JOR188 JYN188 KIJ188 KSF188 LCB188 LLX188 LVT188 MFP188 MPL188 MZH188 NJD188 NSZ188 OCV188 OMR188 OWN188 PGJ188 PQF188 QAB188 QJX188 QTT188 RDP188 RNL188 RXH188 SHD188 SQZ188 TAV188 TKR188 TUN188 UEJ188 UOF188 UYB188 VHX188 VRT188 WBP188 WLL188 WVH188 IV188 SR188 TC146 WVS255 L107:L109 BPL129 AWM130 ACU130 SY130 JC130 WVO130 WLS130 WBW130 VSA130 VIE130 UYI130 UOM130 UEQ130 TUU130 TKY130 TBC130 SRG130 SHK130 RXO130 RNS130 RDW130 QUA130 QKE130 QAI130 PQM130 PGQ130 OWU130 OMY130 ODC130 NTG130 NJK130 MZO130 MPS130 MFW130 LWA130 LME130 LCI130 KSM130 KIQ130 JYU130 JOY130 JFC130 IVG130 ILK130 IBO130 HRS130 HHW130 GYA130 GOE130 GEI130 FUM130 FKQ130 FAU130 EQY130 EHC130 DXG130 DNK130 DDO130 CTS130 CJW130 CAA130 BQE130 AWF133 BPW124 CTM115 CJQ115 BZU115 BPY115 BGC115 AWG115 AMK115 ACO115 SS115 IW115 WVI115 WLM115 WBQ115 VRU115 VHY115 UYC115 UOG115 UEK115 TUO115 TKS115 TAW115 SRA115 SHE115 RXI115 RNM115 RDQ115 QTU115 QJY115 QAC115 PQG115 PGK115 OWO115 OMS115 OCW115 NTA115 NJE115 MZI115 MPM115 MFQ115 LVU115 LLY115 LCC115 KSG115 KIK115 JYO115 JOS115 JEW115 IVA115 ILE115 IBI115 HRM115 HHQ115 GXU115 GNY115 GEC115 FUG115 FKK115 FAO115 EQS115 EGW115 DXA115 DNE115 DDI115 BQE116 BGI116 AMQ116 AWM116 ACU116 SY116 JC116 WVO116 WLS116 WBW116 VSA116 VIE116 UYI116 UOM116 UEQ116 TUU116 TKY116 TBC116 SRG116 SHK116 RXO116 RNS116 RDW116 QUA116 QKE116 QAI116 PQM116 PGQ116 OWU116 OMY116 ODC116 NTG116 NJK116 MZO116 MPS116 MFW116 LWA116 LME116 LCI116 KSM116 KIQ116 JYU116 JOY116 JFC116 IVG116 ILK116 IBO116 HRS116 HHW116 GYA116 GOE116 GEI116 FUM116 FKQ116 FAU116 EQY116 EHC116 DXG116 DNK116 DDO116 CTS116 CJW116 CAA116 DDI117 CTM117 CJQ117 BZU117 BPY117 BGC117 AWG117 AMK117 ACO117 SS117 IW117 WVI117 WLM117 WBQ117 VRU117 VHY117 UYC117 UOG117 UEK117 TUO117 TKS117 TAW117 SRA117 SHE117 RXI117 RNM117 RDQ117 QTU117 QJY117 QAC117 PQG117 PGK117 OWO117 OMS117 OCW117 NTA117 NJE117 MZI117 MPM117 MFQ117 LVU117 LLY117 LCC117 KSG117 KIK117 JYO117 JOS117 JEW117 IVA117 ILE117 IBI117 HRM117 HHQ117 GXU117 GNY117 GEC117 FUG117 FKK117 FAO117 EQS117 EGW117 DXA117 DNE117 BQE118 BGI118 AMQ118 AWM118 ACU118 SY118 JC118 WVO118 WLS118 WBW118 VSA118 VIE118 UYI118 UOM118 UEQ118 TUU118 TKY118 TBC118 SRG118 SHK118 RXO118 RNS118 RDW118 QUA118 QKE118 QAI118 PQM118 PGQ118 OWU118 OMY118 ODC118 NTG118 NJK118 MZO118 MPS118 MFW118 LWA118 LME118 LCI118 KSM118 KIQ118 JYU118 JOY118 JFC118 IVG118 ILK118 IBO118 HRS118 HHW118 GYA118 GOE118 GEI118 FUM118 FKQ118 FAU118 EQY118 EHC118 DXG118 DNK118 DDO118 CTS118 CJW118 CAA118 DNE119 DDI119 CTM119 CJQ119 BZU119 BPY119 BGC119 AWG119 AMK119 ACO119 SS119 IW119 WVI119 WLM119 WBQ119 VRU119 VHY119 UYC119 UOG119 UEK119 TUO119 TKS119 TAW119 SRA119 SHE119 RXI119 RNM119 RDQ119 QTU119 QJY119 QAC119 PQG119 PGK119 OWO119 OMS119 OCW119 NTA119 NJE119 MZI119 MPM119 MFQ119 LVU119 LLY119 LCC119 KSG119 KIK119 JYO119 JOS119 JEW119 IVA119 ILE119 IBI119 HRM119 HHQ119 GXU119 GNY119 GEC119 FUG119 FKK119 FAO119 EQS119 EGW119 DXA119 BQE120 BGI120 AMQ120 AWM120 ACU120 SY120 JC120 WVO120 WLS120 WBW120 VSA120 VIE120 UYI120 UOM120 UEQ120 TUU120 TKY120 TBC120 SRG120 SHK120 RXO120 RNS120 RDW120 QUA120 QKE120 QAI120 PQM120 PGQ120 OWU120 OMY120 ODC120 NTG120 NJK120 MZO120 MPS120 MFW120 LWA120 LME120 LCI120 KSM120 KIQ120 JYU120 JOY120 JFC120 IVG120 ILK120 IBO120 HRS120 HHW120 GYA120 GOE120 GEI120 FUM120 FKQ120 FAU120 EQY120 EHC120 DXG120 DNK120 DDO120 CTS120 CJW120 CAA120 DXA121 DNE121 DDI121 CTM121 CJQ121 BZU121 BPY121 BGC121 AWG121 AMK121 ACO121 SS121 IW121 WVI121 WLM121 WBQ121 VRU121 VHY121 UYC121 UOG121 UEK121 TUO121 TKS121 TAW121 SRA121 SHE121 RXI121 RNM121 RDQ121 QTU121 QJY121 QAC121 PQG121 PGK121 OWO121 OMS121 OCW121 NTA121 NJE121 MZI121 MPM121 MFQ121 LVU121 LLY121 LCC121 KSG121 KIK121 JYO121 JOS121 JEW121 IVA121 ILE121 IBI121 HRM121 HHQ121 GXU121 GNY121 GEC121 FUG121 FKK121 FAO121 EQS121 EGW121 EGW123 BGI122 AMQ122 AWM122 ACU122 SY122 JC122 WVO122 WLS122 WBW122 VSA122 VIE122 UYI122 UOM122 UEQ122 TUU122 TKY122 TBC122 SRG122 SHK122 RXO122 RNS122 RDW122 QUA122 QKE122 QAI122 PQM122 PGQ122 OWU122 OMY122 ODC122 NTG122 NJK122 MZO122 MPS122 MFW122 LWA122 LME122 LCI122 KSM122 KIQ122 JYU122 JOY122 JFC122 IVG122 ILK122 IBO122 HRS122 HHW122 GYA122 GOE122 GEI122 FUM122 FKQ122 FAU122 EQY122 EHC122 DXG122 DNK122 DDO122 CTS122 CJW122 CAA122 TC143 ACN142 JG143 WVS143 WLW143 WCA143 VSE143 VII143 UYM143 UOQ143 UEU143 TUY143 TLC143 TBG143 SRK143 SHO143 RXS143 RNW143 REA143 QUE143 QKI143 QAM143 PQQ143 PGU143 OWY143 ONC143 ODG143 NTK143 NJO143 MZS143 MPW143 MGA143 LWE143 LMI143 LCM143 KSQ143 KIU143 JYY143 JPC143 JFG143 IVK143 ILO143 IBS143 HRW143 HIA143 GYE143 GOI143 GEM143 FUQ143 FKU143 FAY143 ERC143 EHG143 DXK143 DNO143 DDS143 CTW143 CKA143 CAE143 BQI143 BGM143 AWQ143 AMU143 ACY143 ACQ195 ACN145 JG146 WVS146 WLW146 WCA146 VSE146 VII146 UYM146 UOQ146 UEU146 TUY146 TLC146 TBG146 SRK146 SHO146 RXS146 RNW146 REA146 QUE146 QKI146 QAM146 PQQ146 PGU146 OWY146 ONC146 ODG146 NTK146 NJO146 MZS146 MPW146 MGA146 LWE146 LMI146 LCM146 KSQ146 KIU146 JYY146 JPC146 JFG146 IVK146 ILO146 IBS146 HRW146 HIA146 GYE146 GOI146 GEM146 FUQ146 FKU146 FAY146 ERC146 EHG146 DXK146 DNO146 DDS146 CTW146 CKA146 CAE146 BQI146 BGM146 AWQ146 AMU146 ACY146 P141:P161 BGB128 ACN133 SR133 JC134:JC135 IV133 WVH133 WLL133 WBP133 VRT133 VHX133 UYB133 UOF133 UEJ133 TUN133 TKR133 TAV133 SQZ133 SHD133 RXH133 RNL133 RDP133 QTT133 QJX133 QAB133 PQF133 PGJ133 OWN133 OMR133 OCV133 NSZ133 NJD133 MZH133 MPL133 MFP133 LVT133 LLX133 LCB133 KSF133 KIJ133 JYN133 JOR133 JEV133 IUZ133 ILD133 IBH133 HRL133 HHP133 GXT133 GNX133 GEB133 FUF133 FKJ133 FAN133 EQR133 EGV133 DWZ133 DND133 DDH133 CTL133 CJP133 BZT133 BPX133 BGB133 ALV132 WLF127 AMJ128 AWF128 ACN128 SR128 IV128 WVH128 WLL128 WBP128 VRT128 VHX128 UYB128 UOF128 UEJ128 TUN128 TKR128 TAV128 SQZ128 SHD128 RXH128 RNL128 RDP128 QTT128 QJX128 QAB128 PQF128 PGJ128 OWN128 OMR128 OCV128 NSZ128 NJD128 MZH128 MPL128 MFP128 LVT128 LLX128 LCB128 KSF128 KIJ128 JYN128 JOR128 JEV128 IUZ128 ILD128 IBH128 HRL128 HHP128 GXT128 GNX128 GEB128 FUF128 FKJ128 FAN128 EQR128 EGV128 DWZ128 DND128 DDH128 CTL128 CJP128 BZT128 BPX128 M139:M154 M162:M186 M156:M157 M159:M160 IY193 JG257:JG259 TC257:TC259 ACY257:ACY259 AMU257:AMU259 AWQ257:AWQ259 BGM257:BGM259 BQI257:BQI259 CAE257:CAE259 CKA257:CKA259 CTW257:CTW259 DDS257:DDS259 DNO257:DNO259 DXK257:DXK259 EHG257:EHG259 ERC257:ERC259 FAY257:FAY259 FKU257:FKU259 FUQ257:FUQ259 GEM257:GEM259 GOI257:GOI259 GYE257:GYE259 HIA257:HIA259 HRW257:HRW259 IBS257:IBS259 ILO257:ILO259 IVK257:IVK259 JFG257:JFG259 JPC257:JPC259 JYY257:JYY259 KIU257:KIU259 KSQ257:KSQ259 LCM257:LCM259 LMI257:LMI259 LWE257:LWE259 MGA257:MGA259 MPW257:MPW259 MZS257:MZS259 NJO257:NJO259 NTK257:NTK259 ODG257:ODG259 ONC257:ONC259 OWY257:OWY259 PGU257:PGU259 PQQ257:PQQ259 QAM257:QAM259 QKI257:QKI259 QUE257:QUE259 REA257:REA259 RNW257:RNW259 RXS257:RXS259 SHO257:SHO259 SRK257:SRK259 TBG257:TBG259 TLC257:TLC259 TUY257:TUY259 UEU257:UEU259 UOQ257:UOQ259 UYM257:UYM259 VII257:VII259 VSE257:VSE259 WCA257:WCA259 WLW257:WLW259 P257:P259 SG260:SG261 M189:M191 SU193 ACQ193 AMM193 AWI193 BGE193 BQA193 BZW193 CJS193 CTO193 DDK193 DNG193 DXC193 EGY193 EQU193 FAQ193 FKM193 FUI193 GEE193 GOA193 GXW193 HHS193 HRO193 IBK193 ILG193 IVC193 JEY193 JOU193 JYQ193 KIM193 KSI193 LCE193 LMA193 LVW193 MFS193 MPO193 MZK193 NJG193 NTC193 OCY193 OMU193 OWQ193 PGM193 PQI193 QAE193 QKA193 QTW193 RDS193 RNO193 RXK193 SHG193 SRC193 TAY193 TKU193 TUQ193 UEM193 UOI193 UYE193 VIA193 VRW193 WBS193 WLO193 WVK193 WVS251 JG251 TC251 ACY251 AMU251 AWQ251 BGM251 BQI251 CAE251 CKA251 CTW251 DDS251 DNO251 DXK251 EHG251 ERC251 FAY251 FKU251 FUQ251 GEM251 GOI251 GYE251 HIA251 HRW251 IBS251 ILO251 IVK251 JFG251 JPC251 JYY251 KIU251 KSQ251 LCM251 LMI251 LWE251 MGA251 MPW251 MZS251 NJO251 NTK251 ODG251 ONC251 OWY251 PGU251 PQQ251 QAM251 QKI251 QUE251 REA251 RNW251 RXS251 SHO251 SRK251 TBG251 TLC251 TUY251 UEU251 UOQ251 UYM251 VII251 VSE251 WCA251 WLW251 M243:M255 WVS253 JG253 TC253 ACY253 AMU253 AWQ253 BGM253 BQI253 CAE253 CKA253 CTW253 DDS253 DNO253 DXK253 EHG253 ERC253 FAY253 FKU253 FUQ253 GEM253 GOI253 GYE253 HIA253 HRW253 IBS253 ILO253 IVK253 JFG253 JPC253 JYY253 KIU253 KSQ253 LCM253 LMI253 LWE253 MGA253 MPW253 MZS253 NJO253 NTK253 ODG253 ONC253 OWY253 PGU253 PQQ253 QAM253 QKI253 QUE253 REA253 RNW253 RXS253 SHO253 SRK253 TBG253 TLC253 TUY253 UEU253 UOQ253 UYM253 VII253 VSE253 WCA253 WLW253 P243:P255 JG255 TC255 ACY255 AMU255 AWQ255 BGM255 BQI255 CAE255 CKA255 CTW255 DDS255 DNO255 DXK255 EHG255 ERC255 FAY255 FKU255 FUQ255 GEM255 GOI255 GYE255 HIA255 HRW255 IBS255 ILO255 IVK255 JFG255 JPC255 JYY255 KIU255 KSQ255 LCM255 LMI255 LWE255 MGA255 MPW255 MZS255 NJO255 NTK255 ODG255 ONC255 OWY255 PGU255 PQQ255 QAM255 QKI255 QUE255 REA255 RNW255 RXS255 SHO255 SRK255 TBG255 TLC255 TUY255 UEU255 UOQ255 UYM255 VII255 VSE255 WCA255 WLW255 ABU64:ABU65 ABU69:ABU70 ABU74:ABU75 ABU98:ABU99 ABU85:ABU86 ABU94:ABU95 ABU89:ABU90 ABU102:ABU103 BPX131 BZT131 CJP131 CTL131 DDH131 DND131 DWZ131 EGV131 EQR131 FAN131 FKJ131 FUF131 GEB131 GNX131 GXT131 HHP131 HRL131 IBH131 ILD131 IUZ131 JEV131 JOR131 JYN131 KIJ131 KSF131 LCB131 LLX131 LVT131 MFP131 MPL131 MZH131 NJD131 NSZ131 OCV131 OMR131 OWN131 PGJ131 PQF131 QAB131 QJX131 QTT131 RDP131 RNL131 RXH131 SHD131 SQZ131 TAV131 TKR131 TUN131 UEJ131 UOF131 UYB131 VHX131 VRT131 WBP131 WLL131 WVH131 IV131 SR131 ACN131 AWF131 AMJ131 BGB131 M72 AVR132 ABZ132 SD132 IH132 WUT132 WKX132 WBB132 VRF132 VHJ132 UXN132 UNR132 UDV132 TTZ132 TKD132 TAH132 SQL132 SGP132 RWT132 RMX132 RDB132 QTF132 QJJ132 PZN132 PPR132 PFV132 OVZ132 OMD132 OCH132 NSL132 NIP132 MYT132 MOX132 MFB132 LVF132 LLJ132 LBN132 KRR132 KHV132 JXZ132 JOD132 JEH132 IUL132 IKP132 IAT132 HQX132 HHB132 GXF132 GNJ132 GDN132 FTR132 FJV132 EZZ132 EQD132 EGH132 DWL132 DMP132 DCT132 CSX132 CJB132 BZF132 BPJ132 BFN132 ABU79 ABU82 ACC260:ACC261 WLN136 O221:O222 O232:O233 O235:O236 WVS257:WVS259 ALY260:ALY261 AVU260:AVU261 BFQ260:BFQ261 BPM260:BPM261 BZI260:BZI261 CJE260:CJE261 CTA260:CTA261 DCW260:DCW261 DMS260:DMS261 DWO260:DWO261 EGK260:EGK261 EQG260:EQG261 FAC260:FAC261 FJY260:FJY261 FTU260:FTU261 GDQ260:GDQ261 GNM260:GNM261 GXI260:GXI261 HHE260:HHE261 HRA260:HRA261 IAW260:IAW261 IKS260:IKS261 IUO260:IUO261 JEK260:JEK261 JOG260:JOG261 JYC260:JYC261 KHY260:KHY261 KRU260:KRU261 LBQ260:LBQ261 LLM260:LLM261 LVI260:LVI261 MFE260:MFE261 MPA260:MPA261 MYW260:MYW261 NIS260:NIS261 NSO260:NSO261 OCK260:OCK261 OMG260:OMG261 OWC260:OWC261 PFY260:PFY261 PPU260:PPU261 PZQ260:PZQ261 QJM260:QJM261 QTI260:QTI261 RDE260:RDE261 RNA260:RNA261 RWW260:RWW261 SGS260:SGS261 SQO260:SQO261 TAK260:TAK261 TKG260:TKG261 TUC260:TUC261 UDY260:UDY261 UNU260:UNU261 UXQ260:UXQ261 VHM260:VHM261 VRI260:VRI261 WBE260:WBE261 WLA260:WLA261 WUW260:WUW261 O241:O242 M92 AMJ133 G136 WVJ136 SY134:SY135 ACU134:ACU135 AMQ134:AMQ135 AWM134:AWM135 BGI134:BGI135 BQE134:BQE135 CAA134:CAA135 CJW134:CJW135 CTS134:CTS135 DDO134:DDO135 DNK134:DNK135 DXG134:DXG135 EHC134:EHC135 EQY134:EQY135 FAU134:FAU135 FKQ134:FKQ135 FUM134:FUM135 GEI134:GEI135 GOE134:GOE135 GYA134:GYA135 HHW134:HHW135 HRS134:HRS135 IBO134:IBO135 ILK134:ILK135 IVG134:IVG135 JFC134:JFC135 JOY134:JOY135 JYU134:JYU135 KIQ134:KIQ135 KSM134:KSM135 LCI134:LCI135 LME134:LME135 LWA134:LWA135 MFW134:MFW135 MPS134:MPS135 MZO134:MZO135 NJK134:NJK135 NTG134:NTG135 ODC134:ODC135 OMY134:OMY135 OWU134:OWU135 PGQ134:PGQ135 PQM134:PQM135 QAI134:QAI135 QKE134:QKE135 QUA134:QUA135 RDW134:RDW135 RNS134:RNS135 RXO134:RXO135 SHK134:SHK135 SRG134:SRG135 TBC134:TBC135 TKY134:TKY135 TUU134:TUU135 UEQ134:UEQ135 UOM134:UOM135 UYI134:UYI135 VIE134:VIE135 VSA134:VSA135 WBW134:WBW135 WLS134:WLS135 WVO134:WVO135 O63:O109 B136 IX136 ST136 ACP136 AML136 AWH136 BGD136 BPZ136 BZV136 CJR136 CTN136 DDJ136 DNF136 DXB136 EGX136 EQT136 FAP136 FKL136 FUH136 GED136 GNZ136 GXV136 HHR136 HRN136 IBJ136 ILF136 IVB136 JEX136 JOT136 JYP136 KIL136 KSH136 LCD136 LLZ136 LVV136 MFR136 MPN136 MZJ136 NJF136 NTB136 OCX136 OMT136 OWP136 PGL136 PQH136 QAD136 QJZ136 QTV136 RDR136 RNN136 RXJ136 SHF136 SRB136 TAX136 TKT136 TUP136 UEL136 UOH136 UYD136 VHZ136 VRV136 WBR136 O218:O219 M133:M135 WVO262:WVO263 IK260:IK261 JC262:JC263 SY262:SY263 ACU262:ACU263 AMQ262:AMQ263 AWM262:AWM263 BGI262:BGI263 BQE262:BQE263 CAA262:CAA263 CJW262:CJW263 CTS262:CTS263 DDO262:DDO263 DNK262:DNK263 DXG262:DXG263 EHC262:EHC263 EQY262:EQY263 FAU262:FAU263 FKQ262:FKQ263 FUM262:FUM263 GEI262:GEI263 GOE262:GOE263 GYA262:GYA263 HHW262:HHW263 HRS262:HRS263 IBO262:IBO263 ILK262:ILK263 IVG262:IVG263 JFC262:JFC263 JOY262:JOY263 JYU262:JYU263 KIQ262:KIQ263 KSM262:KSM263 LCI262:LCI263 LME262:LME263 LWA262:LWA263 MFW262:MFW263 MPS262:MPS263 MZO262:MZO263 NJK262:NJK263 NTG262:NTG263 ODC262:ODC263 OMY262:OMY263 OWU262:OWU263 PGQ262:PGQ263 PQM262:PQM263 QAI262:QAI263 QKE262:QKE263 QUA262:QUA263 RDW262:RDW263 RNS262:RNS263 RXO262:RXO263 SHK262:SHK263 SRG262:SRG263 TBC262:TBC263 TKY262:TKY263 TUU262:TUU263 UEQ262:UEQ263 UOM262:UOM263 UYI262:UYI263 VIE262:VIE263 VSA262:VSA263 WBW262:WBW263 JG216 L63:L104 M201:M228 TC216 ACY216 AMU216 AWQ216 BGM216 BQI216 CAE216 CKA216 CTW216 DDS216 DNO216 DXK216 EHG216 ERC216 FAY216 FKU216 FUQ216 GEM216 GOI216 GYE216 HIA216 HRW216 IBS216 ILO216 IVK216 JFG216 JPC216 JYY216 KIU216 KSQ216 LCM216 LMI216 LWE216 MGA216 MPW216 MZS216 NJO216 NTK216 ODG216 ONC216 OWY216 PGU216 PQQ216 QAM216 QKI216 QUE216 REA216 RNW216 RXS216 SHO216 SRK216 TBG216 TLC216 TUY216 UEU216 UOQ216 UYM216 VII216 VSE216 WCA216 WLW216 WVS216 M260:M862 WLS262:WLS263">
      <formula1>Приоритет_закупок</formula1>
    </dataValidation>
    <dataValidation type="list" allowBlank="1" showInputMessage="1" showErrorMessage="1" sqref="WVQ983074:WVQ983902 K65570:K66398 JE65570:JE66398 TA65570:TA66398 ACW65570:ACW66398 AMS65570:AMS66398 AWO65570:AWO66398 BGK65570:BGK66398 BQG65570:BQG66398 CAC65570:CAC66398 CJY65570:CJY66398 CTU65570:CTU66398 DDQ65570:DDQ66398 DNM65570:DNM66398 DXI65570:DXI66398 EHE65570:EHE66398 ERA65570:ERA66398 FAW65570:FAW66398 FKS65570:FKS66398 FUO65570:FUO66398 GEK65570:GEK66398 GOG65570:GOG66398 GYC65570:GYC66398 HHY65570:HHY66398 HRU65570:HRU66398 IBQ65570:IBQ66398 ILM65570:ILM66398 IVI65570:IVI66398 JFE65570:JFE66398 JPA65570:JPA66398 JYW65570:JYW66398 KIS65570:KIS66398 KSO65570:KSO66398 LCK65570:LCK66398 LMG65570:LMG66398 LWC65570:LWC66398 MFY65570:MFY66398 MPU65570:MPU66398 MZQ65570:MZQ66398 NJM65570:NJM66398 NTI65570:NTI66398 ODE65570:ODE66398 ONA65570:ONA66398 OWW65570:OWW66398 PGS65570:PGS66398 PQO65570:PQO66398 QAK65570:QAK66398 QKG65570:QKG66398 QUC65570:QUC66398 RDY65570:RDY66398 RNU65570:RNU66398 RXQ65570:RXQ66398 SHM65570:SHM66398 SRI65570:SRI66398 TBE65570:TBE66398 TLA65570:TLA66398 TUW65570:TUW66398 UES65570:UES66398 UOO65570:UOO66398 UYK65570:UYK66398 VIG65570:VIG66398 VSC65570:VSC66398 WBY65570:WBY66398 WLU65570:WLU66398 WVQ65570:WVQ66398 K131106:K131934 JE131106:JE131934 TA131106:TA131934 ACW131106:ACW131934 AMS131106:AMS131934 AWO131106:AWO131934 BGK131106:BGK131934 BQG131106:BQG131934 CAC131106:CAC131934 CJY131106:CJY131934 CTU131106:CTU131934 DDQ131106:DDQ131934 DNM131106:DNM131934 DXI131106:DXI131934 EHE131106:EHE131934 ERA131106:ERA131934 FAW131106:FAW131934 FKS131106:FKS131934 FUO131106:FUO131934 GEK131106:GEK131934 GOG131106:GOG131934 GYC131106:GYC131934 HHY131106:HHY131934 HRU131106:HRU131934 IBQ131106:IBQ131934 ILM131106:ILM131934 IVI131106:IVI131934 JFE131106:JFE131934 JPA131106:JPA131934 JYW131106:JYW131934 KIS131106:KIS131934 KSO131106:KSO131934 LCK131106:LCK131934 LMG131106:LMG131934 LWC131106:LWC131934 MFY131106:MFY131934 MPU131106:MPU131934 MZQ131106:MZQ131934 NJM131106:NJM131934 NTI131106:NTI131934 ODE131106:ODE131934 ONA131106:ONA131934 OWW131106:OWW131934 PGS131106:PGS131934 PQO131106:PQO131934 QAK131106:QAK131934 QKG131106:QKG131934 QUC131106:QUC131934 RDY131106:RDY131934 RNU131106:RNU131934 RXQ131106:RXQ131934 SHM131106:SHM131934 SRI131106:SRI131934 TBE131106:TBE131934 TLA131106:TLA131934 TUW131106:TUW131934 UES131106:UES131934 UOO131106:UOO131934 UYK131106:UYK131934 VIG131106:VIG131934 VSC131106:VSC131934 WBY131106:WBY131934 WLU131106:WLU131934 WVQ131106:WVQ131934 K196642:K197470 JE196642:JE197470 TA196642:TA197470 ACW196642:ACW197470 AMS196642:AMS197470 AWO196642:AWO197470 BGK196642:BGK197470 BQG196642:BQG197470 CAC196642:CAC197470 CJY196642:CJY197470 CTU196642:CTU197470 DDQ196642:DDQ197470 DNM196642:DNM197470 DXI196642:DXI197470 EHE196642:EHE197470 ERA196642:ERA197470 FAW196642:FAW197470 FKS196642:FKS197470 FUO196642:FUO197470 GEK196642:GEK197470 GOG196642:GOG197470 GYC196642:GYC197470 HHY196642:HHY197470 HRU196642:HRU197470 IBQ196642:IBQ197470 ILM196642:ILM197470 IVI196642:IVI197470 JFE196642:JFE197470 JPA196642:JPA197470 JYW196642:JYW197470 KIS196642:KIS197470 KSO196642:KSO197470 LCK196642:LCK197470 LMG196642:LMG197470 LWC196642:LWC197470 MFY196642:MFY197470 MPU196642:MPU197470 MZQ196642:MZQ197470 NJM196642:NJM197470 NTI196642:NTI197470 ODE196642:ODE197470 ONA196642:ONA197470 OWW196642:OWW197470 PGS196642:PGS197470 PQO196642:PQO197470 QAK196642:QAK197470 QKG196642:QKG197470 QUC196642:QUC197470 RDY196642:RDY197470 RNU196642:RNU197470 RXQ196642:RXQ197470 SHM196642:SHM197470 SRI196642:SRI197470 TBE196642:TBE197470 TLA196642:TLA197470 TUW196642:TUW197470 UES196642:UES197470 UOO196642:UOO197470 UYK196642:UYK197470 VIG196642:VIG197470 VSC196642:VSC197470 WBY196642:WBY197470 WLU196642:WLU197470 WVQ196642:WVQ197470 K262178:K263006 JE262178:JE263006 TA262178:TA263006 ACW262178:ACW263006 AMS262178:AMS263006 AWO262178:AWO263006 BGK262178:BGK263006 BQG262178:BQG263006 CAC262178:CAC263006 CJY262178:CJY263006 CTU262178:CTU263006 DDQ262178:DDQ263006 DNM262178:DNM263006 DXI262178:DXI263006 EHE262178:EHE263006 ERA262178:ERA263006 FAW262178:FAW263006 FKS262178:FKS263006 FUO262178:FUO263006 GEK262178:GEK263006 GOG262178:GOG263006 GYC262178:GYC263006 HHY262178:HHY263006 HRU262178:HRU263006 IBQ262178:IBQ263006 ILM262178:ILM263006 IVI262178:IVI263006 JFE262178:JFE263006 JPA262178:JPA263006 JYW262178:JYW263006 KIS262178:KIS263006 KSO262178:KSO263006 LCK262178:LCK263006 LMG262178:LMG263006 LWC262178:LWC263006 MFY262178:MFY263006 MPU262178:MPU263006 MZQ262178:MZQ263006 NJM262178:NJM263006 NTI262178:NTI263006 ODE262178:ODE263006 ONA262178:ONA263006 OWW262178:OWW263006 PGS262178:PGS263006 PQO262178:PQO263006 QAK262178:QAK263006 QKG262178:QKG263006 QUC262178:QUC263006 RDY262178:RDY263006 RNU262178:RNU263006 RXQ262178:RXQ263006 SHM262178:SHM263006 SRI262178:SRI263006 TBE262178:TBE263006 TLA262178:TLA263006 TUW262178:TUW263006 UES262178:UES263006 UOO262178:UOO263006 UYK262178:UYK263006 VIG262178:VIG263006 VSC262178:VSC263006 WBY262178:WBY263006 WLU262178:WLU263006 WVQ262178:WVQ263006 K327714:K328542 JE327714:JE328542 TA327714:TA328542 ACW327714:ACW328542 AMS327714:AMS328542 AWO327714:AWO328542 BGK327714:BGK328542 BQG327714:BQG328542 CAC327714:CAC328542 CJY327714:CJY328542 CTU327714:CTU328542 DDQ327714:DDQ328542 DNM327714:DNM328542 DXI327714:DXI328542 EHE327714:EHE328542 ERA327714:ERA328542 FAW327714:FAW328542 FKS327714:FKS328542 FUO327714:FUO328542 GEK327714:GEK328542 GOG327714:GOG328542 GYC327714:GYC328542 HHY327714:HHY328542 HRU327714:HRU328542 IBQ327714:IBQ328542 ILM327714:ILM328542 IVI327714:IVI328542 JFE327714:JFE328542 JPA327714:JPA328542 JYW327714:JYW328542 KIS327714:KIS328542 KSO327714:KSO328542 LCK327714:LCK328542 LMG327714:LMG328542 LWC327714:LWC328542 MFY327714:MFY328542 MPU327714:MPU328542 MZQ327714:MZQ328542 NJM327714:NJM328542 NTI327714:NTI328542 ODE327714:ODE328542 ONA327714:ONA328542 OWW327714:OWW328542 PGS327714:PGS328542 PQO327714:PQO328542 QAK327714:QAK328542 QKG327714:QKG328542 QUC327714:QUC328542 RDY327714:RDY328542 RNU327714:RNU328542 RXQ327714:RXQ328542 SHM327714:SHM328542 SRI327714:SRI328542 TBE327714:TBE328542 TLA327714:TLA328542 TUW327714:TUW328542 UES327714:UES328542 UOO327714:UOO328542 UYK327714:UYK328542 VIG327714:VIG328542 VSC327714:VSC328542 WBY327714:WBY328542 WLU327714:WLU328542 WVQ327714:WVQ328542 K393250:K394078 JE393250:JE394078 TA393250:TA394078 ACW393250:ACW394078 AMS393250:AMS394078 AWO393250:AWO394078 BGK393250:BGK394078 BQG393250:BQG394078 CAC393250:CAC394078 CJY393250:CJY394078 CTU393250:CTU394078 DDQ393250:DDQ394078 DNM393250:DNM394078 DXI393250:DXI394078 EHE393250:EHE394078 ERA393250:ERA394078 FAW393250:FAW394078 FKS393250:FKS394078 FUO393250:FUO394078 GEK393250:GEK394078 GOG393250:GOG394078 GYC393250:GYC394078 HHY393250:HHY394078 HRU393250:HRU394078 IBQ393250:IBQ394078 ILM393250:ILM394078 IVI393250:IVI394078 JFE393250:JFE394078 JPA393250:JPA394078 JYW393250:JYW394078 KIS393250:KIS394078 KSO393250:KSO394078 LCK393250:LCK394078 LMG393250:LMG394078 LWC393250:LWC394078 MFY393250:MFY394078 MPU393250:MPU394078 MZQ393250:MZQ394078 NJM393250:NJM394078 NTI393250:NTI394078 ODE393250:ODE394078 ONA393250:ONA394078 OWW393250:OWW394078 PGS393250:PGS394078 PQO393250:PQO394078 QAK393250:QAK394078 QKG393250:QKG394078 QUC393250:QUC394078 RDY393250:RDY394078 RNU393250:RNU394078 RXQ393250:RXQ394078 SHM393250:SHM394078 SRI393250:SRI394078 TBE393250:TBE394078 TLA393250:TLA394078 TUW393250:TUW394078 UES393250:UES394078 UOO393250:UOO394078 UYK393250:UYK394078 VIG393250:VIG394078 VSC393250:VSC394078 WBY393250:WBY394078 WLU393250:WLU394078 WVQ393250:WVQ394078 K458786:K459614 JE458786:JE459614 TA458786:TA459614 ACW458786:ACW459614 AMS458786:AMS459614 AWO458786:AWO459614 BGK458786:BGK459614 BQG458786:BQG459614 CAC458786:CAC459614 CJY458786:CJY459614 CTU458786:CTU459614 DDQ458786:DDQ459614 DNM458786:DNM459614 DXI458786:DXI459614 EHE458786:EHE459614 ERA458786:ERA459614 FAW458786:FAW459614 FKS458786:FKS459614 FUO458786:FUO459614 GEK458786:GEK459614 GOG458786:GOG459614 GYC458786:GYC459614 HHY458786:HHY459614 HRU458786:HRU459614 IBQ458786:IBQ459614 ILM458786:ILM459614 IVI458786:IVI459614 JFE458786:JFE459614 JPA458786:JPA459614 JYW458786:JYW459614 KIS458786:KIS459614 KSO458786:KSO459614 LCK458786:LCK459614 LMG458786:LMG459614 LWC458786:LWC459614 MFY458786:MFY459614 MPU458786:MPU459614 MZQ458786:MZQ459614 NJM458786:NJM459614 NTI458786:NTI459614 ODE458786:ODE459614 ONA458786:ONA459614 OWW458786:OWW459614 PGS458786:PGS459614 PQO458786:PQO459614 QAK458786:QAK459614 QKG458786:QKG459614 QUC458786:QUC459614 RDY458786:RDY459614 RNU458786:RNU459614 RXQ458786:RXQ459614 SHM458786:SHM459614 SRI458786:SRI459614 TBE458786:TBE459614 TLA458786:TLA459614 TUW458786:TUW459614 UES458786:UES459614 UOO458786:UOO459614 UYK458786:UYK459614 VIG458786:VIG459614 VSC458786:VSC459614 WBY458786:WBY459614 WLU458786:WLU459614 WVQ458786:WVQ459614 K524322:K525150 JE524322:JE525150 TA524322:TA525150 ACW524322:ACW525150 AMS524322:AMS525150 AWO524322:AWO525150 BGK524322:BGK525150 BQG524322:BQG525150 CAC524322:CAC525150 CJY524322:CJY525150 CTU524322:CTU525150 DDQ524322:DDQ525150 DNM524322:DNM525150 DXI524322:DXI525150 EHE524322:EHE525150 ERA524322:ERA525150 FAW524322:FAW525150 FKS524322:FKS525150 FUO524322:FUO525150 GEK524322:GEK525150 GOG524322:GOG525150 GYC524322:GYC525150 HHY524322:HHY525150 HRU524322:HRU525150 IBQ524322:IBQ525150 ILM524322:ILM525150 IVI524322:IVI525150 JFE524322:JFE525150 JPA524322:JPA525150 JYW524322:JYW525150 KIS524322:KIS525150 KSO524322:KSO525150 LCK524322:LCK525150 LMG524322:LMG525150 LWC524322:LWC525150 MFY524322:MFY525150 MPU524322:MPU525150 MZQ524322:MZQ525150 NJM524322:NJM525150 NTI524322:NTI525150 ODE524322:ODE525150 ONA524322:ONA525150 OWW524322:OWW525150 PGS524322:PGS525150 PQO524322:PQO525150 QAK524322:QAK525150 QKG524322:QKG525150 QUC524322:QUC525150 RDY524322:RDY525150 RNU524322:RNU525150 RXQ524322:RXQ525150 SHM524322:SHM525150 SRI524322:SRI525150 TBE524322:TBE525150 TLA524322:TLA525150 TUW524322:TUW525150 UES524322:UES525150 UOO524322:UOO525150 UYK524322:UYK525150 VIG524322:VIG525150 VSC524322:VSC525150 WBY524322:WBY525150 WLU524322:WLU525150 WVQ524322:WVQ525150 K589858:K590686 JE589858:JE590686 TA589858:TA590686 ACW589858:ACW590686 AMS589858:AMS590686 AWO589858:AWO590686 BGK589858:BGK590686 BQG589858:BQG590686 CAC589858:CAC590686 CJY589858:CJY590686 CTU589858:CTU590686 DDQ589858:DDQ590686 DNM589858:DNM590686 DXI589858:DXI590686 EHE589858:EHE590686 ERA589858:ERA590686 FAW589858:FAW590686 FKS589858:FKS590686 FUO589858:FUO590686 GEK589858:GEK590686 GOG589858:GOG590686 GYC589858:GYC590686 HHY589858:HHY590686 HRU589858:HRU590686 IBQ589858:IBQ590686 ILM589858:ILM590686 IVI589858:IVI590686 JFE589858:JFE590686 JPA589858:JPA590686 JYW589858:JYW590686 KIS589858:KIS590686 KSO589858:KSO590686 LCK589858:LCK590686 LMG589858:LMG590686 LWC589858:LWC590686 MFY589858:MFY590686 MPU589858:MPU590686 MZQ589858:MZQ590686 NJM589858:NJM590686 NTI589858:NTI590686 ODE589858:ODE590686 ONA589858:ONA590686 OWW589858:OWW590686 PGS589858:PGS590686 PQO589858:PQO590686 QAK589858:QAK590686 QKG589858:QKG590686 QUC589858:QUC590686 RDY589858:RDY590686 RNU589858:RNU590686 RXQ589858:RXQ590686 SHM589858:SHM590686 SRI589858:SRI590686 TBE589858:TBE590686 TLA589858:TLA590686 TUW589858:TUW590686 UES589858:UES590686 UOO589858:UOO590686 UYK589858:UYK590686 VIG589858:VIG590686 VSC589858:VSC590686 WBY589858:WBY590686 WLU589858:WLU590686 WVQ589858:WVQ590686 K655394:K656222 JE655394:JE656222 TA655394:TA656222 ACW655394:ACW656222 AMS655394:AMS656222 AWO655394:AWO656222 BGK655394:BGK656222 BQG655394:BQG656222 CAC655394:CAC656222 CJY655394:CJY656222 CTU655394:CTU656222 DDQ655394:DDQ656222 DNM655394:DNM656222 DXI655394:DXI656222 EHE655394:EHE656222 ERA655394:ERA656222 FAW655394:FAW656222 FKS655394:FKS656222 FUO655394:FUO656222 GEK655394:GEK656222 GOG655394:GOG656222 GYC655394:GYC656222 HHY655394:HHY656222 HRU655394:HRU656222 IBQ655394:IBQ656222 ILM655394:ILM656222 IVI655394:IVI656222 JFE655394:JFE656222 JPA655394:JPA656222 JYW655394:JYW656222 KIS655394:KIS656222 KSO655394:KSO656222 LCK655394:LCK656222 LMG655394:LMG656222 LWC655394:LWC656222 MFY655394:MFY656222 MPU655394:MPU656222 MZQ655394:MZQ656222 NJM655394:NJM656222 NTI655394:NTI656222 ODE655394:ODE656222 ONA655394:ONA656222 OWW655394:OWW656222 PGS655394:PGS656222 PQO655394:PQO656222 QAK655394:QAK656222 QKG655394:QKG656222 QUC655394:QUC656222 RDY655394:RDY656222 RNU655394:RNU656222 RXQ655394:RXQ656222 SHM655394:SHM656222 SRI655394:SRI656222 TBE655394:TBE656222 TLA655394:TLA656222 TUW655394:TUW656222 UES655394:UES656222 UOO655394:UOO656222 UYK655394:UYK656222 VIG655394:VIG656222 VSC655394:VSC656222 WBY655394:WBY656222 WLU655394:WLU656222 WVQ655394:WVQ656222 K720930:K721758 JE720930:JE721758 TA720930:TA721758 ACW720930:ACW721758 AMS720930:AMS721758 AWO720930:AWO721758 BGK720930:BGK721758 BQG720930:BQG721758 CAC720930:CAC721758 CJY720930:CJY721758 CTU720930:CTU721758 DDQ720930:DDQ721758 DNM720930:DNM721758 DXI720930:DXI721758 EHE720930:EHE721758 ERA720930:ERA721758 FAW720930:FAW721758 FKS720930:FKS721758 FUO720930:FUO721758 GEK720930:GEK721758 GOG720930:GOG721758 GYC720930:GYC721758 HHY720930:HHY721758 HRU720930:HRU721758 IBQ720930:IBQ721758 ILM720930:ILM721758 IVI720930:IVI721758 JFE720930:JFE721758 JPA720930:JPA721758 JYW720930:JYW721758 KIS720930:KIS721758 KSO720930:KSO721758 LCK720930:LCK721758 LMG720930:LMG721758 LWC720930:LWC721758 MFY720930:MFY721758 MPU720930:MPU721758 MZQ720930:MZQ721758 NJM720930:NJM721758 NTI720930:NTI721758 ODE720930:ODE721758 ONA720930:ONA721758 OWW720930:OWW721758 PGS720930:PGS721758 PQO720930:PQO721758 QAK720930:QAK721758 QKG720930:QKG721758 QUC720930:QUC721758 RDY720930:RDY721758 RNU720930:RNU721758 RXQ720930:RXQ721758 SHM720930:SHM721758 SRI720930:SRI721758 TBE720930:TBE721758 TLA720930:TLA721758 TUW720930:TUW721758 UES720930:UES721758 UOO720930:UOO721758 UYK720930:UYK721758 VIG720930:VIG721758 VSC720930:VSC721758 WBY720930:WBY721758 WLU720930:WLU721758 WVQ720930:WVQ721758 K786466:K787294 JE786466:JE787294 TA786466:TA787294 ACW786466:ACW787294 AMS786466:AMS787294 AWO786466:AWO787294 BGK786466:BGK787294 BQG786466:BQG787294 CAC786466:CAC787294 CJY786466:CJY787294 CTU786466:CTU787294 DDQ786466:DDQ787294 DNM786466:DNM787294 DXI786466:DXI787294 EHE786466:EHE787294 ERA786466:ERA787294 FAW786466:FAW787294 FKS786466:FKS787294 FUO786466:FUO787294 GEK786466:GEK787294 GOG786466:GOG787294 GYC786466:GYC787294 HHY786466:HHY787294 HRU786466:HRU787294 IBQ786466:IBQ787294 ILM786466:ILM787294 IVI786466:IVI787294 JFE786466:JFE787294 JPA786466:JPA787294 JYW786466:JYW787294 KIS786466:KIS787294 KSO786466:KSO787294 LCK786466:LCK787294 LMG786466:LMG787294 LWC786466:LWC787294 MFY786466:MFY787294 MPU786466:MPU787294 MZQ786466:MZQ787294 NJM786466:NJM787294 NTI786466:NTI787294 ODE786466:ODE787294 ONA786466:ONA787294 OWW786466:OWW787294 PGS786466:PGS787294 PQO786466:PQO787294 QAK786466:QAK787294 QKG786466:QKG787294 QUC786466:QUC787294 RDY786466:RDY787294 RNU786466:RNU787294 RXQ786466:RXQ787294 SHM786466:SHM787294 SRI786466:SRI787294 TBE786466:TBE787294 TLA786466:TLA787294 TUW786466:TUW787294 UES786466:UES787294 UOO786466:UOO787294 UYK786466:UYK787294 VIG786466:VIG787294 VSC786466:VSC787294 WBY786466:WBY787294 WLU786466:WLU787294 WVQ786466:WVQ787294 K852002:K852830 JE852002:JE852830 TA852002:TA852830 ACW852002:ACW852830 AMS852002:AMS852830 AWO852002:AWO852830 BGK852002:BGK852830 BQG852002:BQG852830 CAC852002:CAC852830 CJY852002:CJY852830 CTU852002:CTU852830 DDQ852002:DDQ852830 DNM852002:DNM852830 DXI852002:DXI852830 EHE852002:EHE852830 ERA852002:ERA852830 FAW852002:FAW852830 FKS852002:FKS852830 FUO852002:FUO852830 GEK852002:GEK852830 GOG852002:GOG852830 GYC852002:GYC852830 HHY852002:HHY852830 HRU852002:HRU852830 IBQ852002:IBQ852830 ILM852002:ILM852830 IVI852002:IVI852830 JFE852002:JFE852830 JPA852002:JPA852830 JYW852002:JYW852830 KIS852002:KIS852830 KSO852002:KSO852830 LCK852002:LCK852830 LMG852002:LMG852830 LWC852002:LWC852830 MFY852002:MFY852830 MPU852002:MPU852830 MZQ852002:MZQ852830 NJM852002:NJM852830 NTI852002:NTI852830 ODE852002:ODE852830 ONA852002:ONA852830 OWW852002:OWW852830 PGS852002:PGS852830 PQO852002:PQO852830 QAK852002:QAK852830 QKG852002:QKG852830 QUC852002:QUC852830 RDY852002:RDY852830 RNU852002:RNU852830 RXQ852002:RXQ852830 SHM852002:SHM852830 SRI852002:SRI852830 TBE852002:TBE852830 TLA852002:TLA852830 TUW852002:TUW852830 UES852002:UES852830 UOO852002:UOO852830 UYK852002:UYK852830 VIG852002:VIG852830 VSC852002:VSC852830 WBY852002:WBY852830 WLU852002:WLU852830 WVQ852002:WVQ852830 K917538:K918366 JE917538:JE918366 TA917538:TA918366 ACW917538:ACW918366 AMS917538:AMS918366 AWO917538:AWO918366 BGK917538:BGK918366 BQG917538:BQG918366 CAC917538:CAC918366 CJY917538:CJY918366 CTU917538:CTU918366 DDQ917538:DDQ918366 DNM917538:DNM918366 DXI917538:DXI918366 EHE917538:EHE918366 ERA917538:ERA918366 FAW917538:FAW918366 FKS917538:FKS918366 FUO917538:FUO918366 GEK917538:GEK918366 GOG917538:GOG918366 GYC917538:GYC918366 HHY917538:HHY918366 HRU917538:HRU918366 IBQ917538:IBQ918366 ILM917538:ILM918366 IVI917538:IVI918366 JFE917538:JFE918366 JPA917538:JPA918366 JYW917538:JYW918366 KIS917538:KIS918366 KSO917538:KSO918366 LCK917538:LCK918366 LMG917538:LMG918366 LWC917538:LWC918366 MFY917538:MFY918366 MPU917538:MPU918366 MZQ917538:MZQ918366 NJM917538:NJM918366 NTI917538:NTI918366 ODE917538:ODE918366 ONA917538:ONA918366 OWW917538:OWW918366 PGS917538:PGS918366 PQO917538:PQO918366 QAK917538:QAK918366 QKG917538:QKG918366 QUC917538:QUC918366 RDY917538:RDY918366 RNU917538:RNU918366 RXQ917538:RXQ918366 SHM917538:SHM918366 SRI917538:SRI918366 TBE917538:TBE918366 TLA917538:TLA918366 TUW917538:TUW918366 UES917538:UES918366 UOO917538:UOO918366 UYK917538:UYK918366 VIG917538:VIG918366 VSC917538:VSC918366 WBY917538:WBY918366 WLU917538:WLU918366 WVQ917538:WVQ918366 K983074:K983902 JE983074:JE983902 TA983074:TA983902 ACW983074:ACW983902 AMS983074:AMS983902 AWO983074:AWO983902 BGK983074:BGK983902 BQG983074:BQG983902 CAC983074:CAC983902 CJY983074:CJY983902 CTU983074:CTU983902 DDQ983074:DDQ983902 DNM983074:DNM983902 DXI983074:DXI983902 EHE983074:EHE983902 ERA983074:ERA983902 FAW983074:FAW983902 FKS983074:FKS983902 FUO983074:FUO983902 GEK983074:GEK983902 GOG983074:GOG983902 GYC983074:GYC983902 HHY983074:HHY983902 HRU983074:HRU983902 IBQ983074:IBQ983902 ILM983074:ILM983902 IVI983074:IVI983902 JFE983074:JFE983902 JPA983074:JPA983902 JYW983074:JYW983902 KIS983074:KIS983902 KSO983074:KSO983902 LCK983074:LCK983902 LMG983074:LMG983902 LWC983074:LWC983902 MFY983074:MFY983902 MPU983074:MPU983902 MZQ983074:MZQ983902 NJM983074:NJM983902 NTI983074:NTI983902 ODE983074:ODE983902 ONA983074:ONA983902 OWW983074:OWW983902 PGS983074:PGS983902 PQO983074:PQO983902 QAK983074:QAK983902 QKG983074:QKG983902 QUC983074:QUC983902 RDY983074:RDY983902 RNU983074:RNU983902 RXQ983074:RXQ983902 SHM983074:SHM983902 SRI983074:SRI983902 TBE983074:TBE983902 TLA983074:TLA983902 TUW983074:TUW983902 UES983074:UES983902 UOO983074:UOO983902 UYK983074:UYK983902 VIG983074:VIG983902 VSC983074:VSC983902 WBY983074:WBY983902 WLU983074:WLU983902 IW110 IW9 WVI9 WVI110 WLM9 WLM110 WBQ9 WBQ110 VRU9 VRU110 VHY9 VHY110 UYC9 UYC110 UOG9 UOG110 UEK9 UEK110 TUO9 TUO110 TKS9 TKS110 TAW9 TAW110 SRA9 SRA110 SHE9 SHE110 RXI9 RXI110 RNM9 RNM110 RDQ9 RDQ110 QTU9 QTU110 QJY9 QJY110 QAC9 QAC110 PQG9 PQG110 PGK9 PGK110 OWO9 OWO110 OMS9 OMS110 OCW9 OCW110 NTA9 NTA110 NJE9 NJE110 MZI9 MZI110 MPM9 MPM110 MFQ9 MFQ110 LVU9 LVU110 LLY9 LLY110 LCC9 LCC110 KSG9 KSG110 KIK9 KIK110 JYO9 JYO110 JOS9 JOS110 JEW9 JEW110 IVA9 IVA110 ILE9 ILE110 IBI9 IBI110 HRM9 HRM110 HHQ9 HHQ110 GXU9 GXU110 GNY9 GNY110 GEC9 GEC110 FUG9 FUG110 FKK9 FKK110 FAO9 FAO110 EQS9 EQS110 EGW9 EGW110 DXA9 DXA110 DNE9 DNE110 DDI9 DDI110 CTM9 CTM110 CJQ9 CJQ110 BZU9 BZU110 BPY9 BPY110 BGC9 BGC110 AWG9 AWG110 AMK9 AMK110 ACO9 ACO110 SS9 SS110 K9 AMS267:AMS862 ACW267:ACW862 TA267:TA862 JE267:JE862 WVQ267:WVQ862 WLU267:WLU862 WBY267:WBY862 VSC267:VSC862 VIG267:VIG862 UYK267:UYK862 UOO267:UOO862 UES267:UES862 TUW267:TUW862 TLA267:TLA862 TBE267:TBE862 SRI267:SRI862 SHM267:SHM862 RXQ267:RXQ862 RNU267:RNU862 RDY267:RDY862 QUC267:QUC862 QKG267:QKG862 QAK267:QAK862 PQO267:PQO862 PGS267:PGS862 OWW267:OWW862 ONA267:ONA862 ODE267:ODE862 NTI267:NTI862 NJM267:NJM862 MZQ267:MZQ862 MPU267:MPU862 MFY267:MFY862 LWC267:LWC862 LMG267:LMG862 LCK267:LCK862 KSO267:KSO862 KIS267:KIS862 JYW267:JYW862 JPA267:JPA862 JFE267:JFE862 IVI267:IVI862 ILM267:ILM862 IBQ267:IBQ862 HRU267:HRU862 HHY267:HHY862 GYC267:GYC862 GOG267:GOG862 GEK267:GEK862 FUO267:FUO862 FKS267:FKS862 FAW267:FAW862 ERA267:ERA862 EHE267:EHE862 DXI267:DXI862 DNM267:DNM862 DDQ267:DDQ862 CTU267:CTU862 CJY267:CJY862 CAC267:CAC862 BQG267:BQG862 BGK267:BGK862 BGI264:BGI266 AWM264:AWM266 AMQ264:AMQ266 ACU264:ACU266 SY264:SY266 JC264:JC266 WVO264:WVO266 WLS264:WLS266 WBW264:WBW266 VSA264:VSA266 VIE264:VIE266 UYI264:UYI266 UOM264:UOM266 UEQ264:UEQ266 TUU264:TUU266 TKY264:TKY266 TBC264:TBC266 SRG264:SRG266 SHK264:SHK266 RXO264:RXO266 RNS264:RNS266 RDW264:RDW266 QUA264:QUA266 QKE264:QKE266 QAI264:QAI266 PQM264:PQM266 PGQ264:PGQ266 OWU264:OWU266 OMY264:OMY266 ODC264:ODC266 NTG264:NTG266 NJK264:NJK266 MZO264:MZO266 MPS264:MPS266 MFW264:MFW266 LWA264:LWA266 LME264:LME266 LCI264:LCI266 KSM264:KSM266 KIQ264:KIQ266 JYU264:JYU266 JOY264:JOY266 JFC264:JFC266 IVG264:IVG266 ILK264:ILK266 IBO264:IBO266 HRS264:HRS266 HHW264:HHW266 GYA264:GYA266 GOE264:GOE266 GEI264:GEI266 FUM264:FUM266 FKQ264:FKQ266 FAU264:FAU266 EQY264:EQY266 EHC264:EHC266 DXG264:DXG266 DNK264:DNK266 DDO264:DDO266 CTS264:CTS266 CJW264:CJW266 CAA264:CAA266 BQE264:BQE266 WVI195 AWO267:AWO862 L62 L22 L25 L29 ABS106:ABS107 K33:K42 K110 BZF129 UDY105 TUC105 TKG105 TAK105 SQO105 SGS105 RWW105 RNA105 RDE105 QTI105 QJM105 PZQ105 PPU105 PFY105 OWC105 OMG105 OCK105 NSO105 NIS105 MYW105 MPA105 MFE105 LVI105 LLM105 LBQ105 KRU105 KHY105 JYC105 JOG105 JEK105 IUO105 IKS105 IAW105 HRA105 HHE105 GXI105 GNM105 GDQ105 FTU105 FJY105 FAC105 EQG105 EGK105 DWO105 DMS105 DCW105 CTA105 CJE105 BZI105 BPM105 BFQ105 AVU105 ALY105 ACC105 SG105 IK105 WUW105 WLA105 WBE105 VRI105 ALO106:ALO107 M83 VHM105 WLO126 EQQ123 FAM123 FKI123 FUE123 GEA123 GNW123 GXS123 HHO123 HRK123 IBG123 ILC123 IUY123 JEU123 JOQ123 JYM123 KII123 KSE123 LCA123 LLW123 LVS123 MFO123 MPK123 MZG123 NJC123 NSY123 OCU123 OMQ123 OWM123 PGI123 PQE123 QAA123 QJW123 QTS123 RDO123 RNK123 RXG123 SHC123 SQY123 TAU123 TKQ123 TUM123 UEI123 UOE123 UYA123 VHW123 VRS123 WBO123 WLK123 WVG123 IU123 SQ123 ACM123 AMI123 AWE123 BGA123 BPW123 BZS123 CTK123 CJO123 DDG123 DNC123 L32 WBS126 VRW126 VIA126 UYE126 UOI126 UEM126 TUQ126 TKU126 TAY126 SRC126 SHG126 RXK126 RNO126 RDS126 QTW126 QKA126 QAE126 PQI126 PGM126 OWQ126 OMU126 OCY126 NTC126 NJG126 MZK126 MPO126 MFS126 LVW126 LMA126 LCE126 KSI126 KIM126 JYQ126 JOU126 JEY126 IVC126 ILG126 IBK126 HRO126 HHS126 GXW126 GOA126 GEE126 FUI126 FKM126 FAQ126 EQU126 EGY126 DXC126 DNG126 DDK126 CTO126 CJS126 BZW126 BQA126 BGE126 AWI126 AMM126 ACQ126 SU126 IY126 WVK126 AVK106:AVK107 AMH152 VIA194 UYE194 UOI194 UEM194 TUQ194 TKU194 TAY194 SRC194 SHG194 RXK194 RNO194 RDS194 QTW194 QKA194 QAE194 PQI194 PGM194 OWQ194 OMU194 OCY194 NTC194 NJG194 MZK194 MPO194 MFS194 LVW194 LMA194 LCE194 KSI194 KIM194 JYQ194 JOU194 JEY194 IVC194 ILG194 IBK194 HRO194 HHS194 GXW194 GOA194 GEE194 FUI194 FKM194 FAQ194 EQU194 EGY194 DXC194 DNG194 DDK194 CTO194 CJS194 BZW194 BQA194 BGE194 AWI194 AMM194 ACQ194 SU194 IY194 WVK194 WLO194 WBS194 BZQ124 O61 AMK62 AWG62 BGC62 BPY62 BZU62 CJQ62 CTM62 DDI62 DNE62 DXA62 EGW62 EQS62 FAO62 FKK62 FUG62 GEC62 GNY62 GXU62 HHQ62 HRM62 IBI62 ILE62 IVA62 JEW62 JOS62 JYO62 KIK62 KSG62 LCC62 LLY62 LVU62 MFQ62 MPM62 MZI62 NJE62 NTA62 OCW62 OMS62 OWO62 PGK62 PQG62 QAC62 QJY62 QTU62 RDQ62 RNM62 RXI62 SHE62 SRA62 TAW62 TKS62 TUO62 UEK62 UOG62 UYC62 VHY62 VRU62 WBQ62 WLM62 WVI62 IW62 SS62 ACO62 N21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IW22 SS22 ACO22 N24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IW25 SS25 ACO25 N28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IW29 SS29 ACO29 N31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IW32 SS32 ACO32 N130:N132 CTI124 CJM124 DDE124 DNA124 DWW124 EGS124 EQO124 FAK124 FKG124 FUC124 GDY124 GNU124 GXQ124 HHM124 HRI124 IBE124 ILA124 IUW124 JES124 JOO124 JYK124 KIG124 KSC124 LBY124 LLU124 LVQ124 MFM124 MPI124 MZE124 NJA124 NSW124 OCS124 OMO124 OWK124 PGG124 PQC124 PZY124 QJU124 QTQ124 RDM124 RNI124 RXE124 SHA124 SQW124 TAS124 TKO124 TUK124 UEG124 UOC124 UXY124 VHU124 VRQ124 WBM124 WLI124 WVE124 IS124 SO124 ACK124 AMG124 AWC124 BFY124 K139:K181 IT133 WLM195 WBQ195 VRU195 VHY195 UYC195 UOG195 UEK195 TUO195 TKS195 TAW195 SRA195 SHE195 RXI195 RNM195 RDQ195 QTU195 QJY195 QAC195 PQG195 PGK195 OWO195 OMS195 OCW195 NTA195 NJE195 MZI195 MPM195 MFQ195 LVU195 LLY195 LCC195 KSG195 KIK195 JYO195 JOS195 JEW195 IVA195 ILE195 IBI195 HRM195 HHQ195 GXU195 GNY195 GEC195 FUG195 FKK195 FAO195 EQS195 EGW195 DXA195 DNE195 DDI195 CTM195 CJQ195 BZU195 BPY195 BGC195 AWG195 AMK195 ACO195 SS195 VRW194 K197:K198 AMH188 ALY63 AVU63 BFQ63 BPM63 BZI63 CJE63 CTA63 DCW63 DMS63 DWO63 EGK63 EQG63 FAC63 FJY63 FTU63 GDQ63 GNM63 GXI63 HHE63 HRA63 IAW63 IKS63 IUO63 JEK63 JOG63 JYC63 KHY63 KRU63 LBQ63 LLM63 LVI63 MFE63 MPA63 MYW63 NIS63 NSO63 OCK63 OMG63 OWC63 PFY63 PPU63 PZQ63 QJM63 QTI63 RDE63 RNA63 RWW63 SGS63 SQO63 TAK63 TKG63 TUC63 UDY63 UNU63 UXQ63 VHM63 VRI63 WBE63 WLA63 WUW63 IK63 SG63 ACC63 AVK64:AVK65 BFG64:BFG65 BPC64:BPC65 BYY64:BYY65 CIU64:CIU65 CSQ64:CSQ65 DCM64:DCM65 DMI64:DMI65 DWE64:DWE65 EGA64:EGA65 EPW64:EPW65 EZS64:EZS65 FJO64:FJO65 FTK64:FTK65 GDG64:GDG65 GNC64:GNC65 GWY64:GWY65 HGU64:HGU65 HQQ64:HQQ65 IAM64:IAM65 IKI64:IKI65 IUE64:IUE65 JEA64:JEA65 JNW64:JNW65 JXS64:JXS65 KHO64:KHO65 KRK64:KRK65 LBG64:LBG65 LLC64:LLC65 LUY64:LUY65 MEU64:MEU65 MOQ64:MOQ65 MYM64:MYM65 NII64:NII65 NSE64:NSE65 OCA64:OCA65 OLW64:OLW65 OVS64:OVS65 PFO64:PFO65 PPK64:PPK65 PZG64:PZG65 QJC64:QJC65 QSY64:QSY65 RCU64:RCU65 RMQ64:RMQ65 RWM64:RWM65 SGI64:SGI65 SQE64:SQE65 TAA64:TAA65 TJW64:TJW65 TTS64:TTS65 UDO64:UDO65 UNK64:UNK65 UXG64:UXG65 VHC64:VHC65 VQY64:VQY65 WAU64:WAU65 WKQ64:WKQ65 WUM64:WUM65 IA64:IA65 RW64:RW65 ALY68 AVU68 BFQ68 BPM68 BZI68 CJE68 CTA68 DCW68 DMS68 DWO68 EGK68 EQG68 FAC68 FJY68 FTU68 GDQ68 GNM68 GXI68 HHE68 HRA68 IAW68 IKS68 IUO68 JEK68 JOG68 JYC68 KHY68 KRU68 LBQ68 LLM68 LVI68 MFE68 MPA68 MYW68 NIS68 NSO68 OCK68 OMG68 OWC68 PFY68 PPU68 PZQ68 QJM68 QTI68 RDE68 RNA68 RWW68 SGS68 SQO68 TAK68 TKG68 TUC68 UDY68 UNU68 UXQ68 VHM68 VRI68 WBE68 WLA68 WUW68 IK68 SG68 ACC68 AVK69:AVK70 BFG69:BFG70 BPC69:BPC70 BYY69:BYY70 CIU69:CIU70 CSQ69:CSQ70 DCM69:DCM70 DMI69:DMI70 DWE69:DWE70 EGA69:EGA70 EPW69:EPW70 EZS69:EZS70 FJO69:FJO70 FTK69:FTK70 GDG69:GDG70 GNC69:GNC70 GWY69:GWY70 HGU69:HGU70 HQQ69:HQQ70 IAM69:IAM70 IKI69:IKI70 IUE69:IUE70 JEA69:JEA70 JNW69:JNW70 JXS69:JXS70 KHO69:KHO70 KRK69:KRK70 LBG69:LBG70 LLC69:LLC70 LUY69:LUY70 MEU69:MEU70 MOQ69:MOQ70 MYM69:MYM70 NII69:NII70 NSE69:NSE70 OCA69:OCA70 OLW69:OLW70 OVS69:OVS70 PFO69:PFO70 PPK69:PPK70 PZG69:PZG70 QJC69:QJC70 QSY69:QSY70 RCU69:RCU70 RMQ69:RMQ70 RWM69:RWM70 SGI69:SGI70 SQE69:SQE70 TAA69:TAA70 TJW69:TJW70 TTS69:TTS70 UDO69:UDO70 UNK69:UNK70 UXG69:UXG70 VHC69:VHC70 VQY69:VQY70 WAU69:WAU70 WKQ69:WKQ70 WUM69:WUM70 IA69:IA70 RW69:RW70 ABS69:ABS70 ACC73 ALY73 AVU73 BFQ73 BPM73 BZI73 CJE73 CTA73 DCW73 DMS73 DWO73 EGK73 EQG73 FAC73 FJY73 FTU73 GDQ73 GNM73 GXI73 HHE73 HRA73 IAW73 IKS73 IUO73 JEK73 JOG73 JYC73 KHY73 KRU73 LBQ73 LLM73 LVI73 MFE73 MPA73 MYW73 NIS73 NSO73 OCK73 OMG73 OWC73 PFY73 PPU73 PZQ73 QJM73 QTI73 RDE73 RNA73 RWW73 SGS73 SQO73 TAK73 TKG73 TUC73 UDY73 UNU73 UXQ73 VHM73 VRI73 WBE73 WLA73 WUW73 IK73 SG73 AVK74:AVK75 BFG74:BFG75 BPC74:BPC75 BYY74:BYY75 CIU74:CIU75 CSQ74:CSQ75 DCM74:DCM75 DMI74:DMI75 DWE74:DWE75 EGA74:EGA75 EPW74:EPW75 EZS74:EZS75 FJO74:FJO75 FTK74:FTK75 GDG74:GDG75 GNC74:GNC75 GWY74:GWY75 HGU74:HGU75 HQQ74:HQQ75 IAM74:IAM75 IKI74:IKI75 IUE74:IUE75 JEA74:JEA75 JNW74:JNW75 JXS74:JXS75 KHO74:KHO75 KRK74:KRK75 LBG74:LBG75 LLC74:LLC75 LUY74:LUY75 MEU74:MEU75 MOQ74:MOQ75 MYM74:MYM75 NII74:NII75 NSE74:NSE75 OCA74:OCA75 OLW74:OLW75 OVS74:OVS75 PFO74:PFO75 PPK74:PPK75 PZG74:PZG75 QJC74:QJC75 QSY74:QSY75 RCU74:RCU75 RMQ74:RMQ75 RWM74:RWM75 SGI74:SGI75 SQE74:SQE75 TAA74:TAA75 TJW74:TJW75 TTS74:TTS75 UDO74:UDO75 UNK74:UNK75 UXG74:UXG75 VHC74:VHC75 VQY74:VQY75 WAU74:WAU75 WKQ74:WKQ75 WUM74:WUM75 IA74:IA75 RW74:RW75 ABS74:ABS75 SG77:SG78 ACC77:ACC78 ALY77:ALY78 AVU77:AVU78 BFQ77:BFQ78 BPM77:BPM78 BZI77:BZI78 CJE77:CJE78 CTA77:CTA78 DCW77:DCW78 DMS77:DMS78 DWO77:DWO78 EGK77:EGK78 EQG77:EQG78 FAC77:FAC78 FJY77:FJY78 FTU77:FTU78 GDQ77:GDQ78 GNM77:GNM78 GXI77:GXI78 HHE77:HHE78 HRA77:HRA78 IAW77:IAW78 IKS77:IKS78 IUO77:IUO78 JEK77:JEK78 JOG77:JOG78 JYC77:JYC78 KHY77:KHY78 KRU77:KRU78 LBQ77:LBQ78 LLM77:LLM78 LVI77:LVI78 MFE77:MFE78 MPA77:MPA78 MYW77:MYW78 NIS77:NIS78 NSO77:NSO78 OCK77:OCK78 OMG77:OMG78 OWC77:OWC78 PFY77:PFY78 PPU77:PPU78 PZQ77:PZQ78 QJM77:QJM78 QTI77:QTI78 RDE77:RDE78 RNA77:RNA78 RWW77:RWW78 SGS77:SGS78 SQO77:SQO78 TAK77:TAK78 TKG77:TKG78 TUC77:TUC78 UDY77:UDY78 UNU77:UNU78 UXQ77:UXQ78 VHM77:VHM78 VRI77:VRI78 WBE77:WBE78 WLA77:WLA78 WUW77:WUW78 IK77:IK78 AVK79 BFG79 BPC79 BYY79 CIU79 CSQ79 DCM79 DMI79 DWE79 EGA79 EPW79 EZS79 FJO79 FTK79 GDG79 GNC79 GWY79 HGU79 HQQ79 IAM79 IKI79 IUE79 JEA79 JNW79 JXS79 KHO79 KRK79 LBG79 LLC79 LUY79 MEU79 MOQ79 MYM79 NII79 NSE79 OCA79 OLW79 OVS79 PFO79 PPK79 PZG79 QJC79 QSY79 RCU79 RMQ79 RWM79 SGI79 SQE79 TAA79 TJW79 TTS79 UDO79 UNK79 UXG79 VHC79 VQY79 WAU79 WKQ79 WUM79 IA79 RW79 IK81 SG81 ACC81 ALY81 AVU81 BFQ81 BPM81 BZI81 CJE81 CTA81 DCW81 DMS81 DWO81 EGK81 EQG81 FAC81 FJY81 FTU81 GDQ81 GNM81 GXI81 HHE81 HRA81 IAW81 IKS81 IUO81 JEK81 JOG81 JYC81 KHY81 KRU81 LBQ81 LLM81 LVI81 MFE81 MPA81 MYW81 NIS81 NSO81 OCK81 OMG81 OWC81 PFY81 PPU81 PZQ81 QJM81 QTI81 RDE81 RNA81 RWW81 SGS81 SQO81 TAK81 TKG81 TUC81 UDY81 UNU81 UXQ81 VHM81 VRI81 WBE81 WLA81 WUW81 AVK82 BFG82 BPC82 BYY82 CIU82 CSQ82 DCM82 DMI82 DWE82 EGA82 EPW82 EZS82 FJO82 FTK82 GDG82 GNC82 GWY82 HGU82 HQQ82 IAM82 IKI82 IUE82 JEA82 JNW82 JXS82 KHO82 KRK82 LBG82 LLC82 LUY82 MEU82 MOQ82 MYM82 NII82 NSE82 OCA82 OLW82 OVS82 PFO82 PPK82 PZG82 QJC82 QSY82 RCU82 RMQ82 RWM82 SGI82 SQE82 TAA82 TJW82 TTS82 UDO82 UNK82 UXG82 VHC82 VQY82 WAU82 WKQ82 WUM82 IA82 RW82 ABS82 WUW84 IK84 SG84 ACC84 ALY84 AVU84 BFQ84 BPM84 BZI84 CJE84 CTA84 DCW84 DMS84 DWO84 EGK84 EQG84 FAC84 FJY84 FTU84 GDQ84 GNM84 GXI84 HHE84 HRA84 IAW84 IKS84 IUO84 JEK84 JOG84 JYC84 KHY84 KRU84 LBQ84 LLM84 LVI84 MFE84 MPA84 MYW84 NIS84 NSO84 OCK84 OMG84 OWC84 PFY84 PPU84 PZQ84 QJM84 QTI84 RDE84 RNA84 RWW84 SGS84 SQO84 TAK84 TKG84 TUC84 UDY84 UNU84 UXQ84 VHM84 VRI84 WBE84 WLA84 AVK85:AVK86 BFG85:BFG86 BPC85:BPC86 BYY85:BYY86 CIU85:CIU86 CSQ85:CSQ86 DCM85:DCM86 DMI85:DMI86 DWE85:DWE86 EGA85:EGA86 EPW85:EPW86 EZS85:EZS86 FJO85:FJO86 FTK85:FTK86 GDG85:GDG86 GNC85:GNC86 GWY85:GWY86 HGU85:HGU86 HQQ85:HQQ86 IAM85:IAM86 IKI85:IKI86 IUE85:IUE86 JEA85:JEA86 JNW85:JNW86 JXS85:JXS86 KHO85:KHO86 KRK85:KRK86 LBG85:LBG86 LLC85:LLC86 LUY85:LUY86 MEU85:MEU86 MOQ85:MOQ86 MYM85:MYM86 NII85:NII86 NSE85:NSE86 OCA85:OCA86 OLW85:OLW86 OVS85:OVS86 PFO85:PFO86 PPK85:PPK86 PZG85:PZG86 QJC85:QJC86 QSY85:QSY86 RCU85:RCU86 RMQ85:RMQ86 RWM85:RWM86 SGI85:SGI86 SQE85:SQE86 TAA85:TAA86 TJW85:TJW86 TTS85:TTS86 UDO85:UDO86 UNK85:UNK86 UXG85:UXG86 VHC85:VHC86 VQY85:VQY86 WAU85:WAU86 WKQ85:WKQ86 WUM85:WUM86 IA85:IA86 RW85:RW86 ABS85:ABS86 WLA88 WUW88 IK88 SG88 ACC88 ALY88 AVU88 BFQ88 BPM88 BZI88 CJE88 CTA88 DCW88 DMS88 DWO88 EGK88 EQG88 FAC88 FJY88 FTU88 GDQ88 GNM88 GXI88 HHE88 HRA88 IAW88 IKS88 IUO88 JEK88 JOG88 JYC88 KHY88 KRU88 LBQ88 LLM88 LVI88 MFE88 MPA88 MYW88 NIS88 NSO88 OCK88 OMG88 OWC88 PFY88 PPU88 PZQ88 QJM88 QTI88 RDE88 RNA88 RWW88 SGS88 SQO88 TAK88 TKG88 TUC88 UDY88 UNU88 UXQ88 VHM88 VRI88 WBE88 AVK89:AVK90 BFG89:BFG90 BPC89:BPC90 BYY89:BYY90 CIU89:CIU90 CSQ89:CSQ90 DCM89:DCM90 DMI89:DMI90 DWE89:DWE90 EGA89:EGA90 EPW89:EPW90 EZS89:EZS90 FJO89:FJO90 FTK89:FTK90 GDG89:GDG90 GNC89:GNC90 GWY89:GWY90 HGU89:HGU90 HQQ89:HQQ90 IAM89:IAM90 IKI89:IKI90 IUE89:IUE90 JEA89:JEA90 JNW89:JNW90 JXS89:JXS90 KHO89:KHO90 KRK89:KRK90 LBG89:LBG90 LLC89:LLC90 LUY89:LUY90 MEU89:MEU90 MOQ89:MOQ90 MYM89:MYM90 NII89:NII90 NSE89:NSE90 OCA89:OCA90 OLW89:OLW90 OVS89:OVS90 PFO89:PFO90 PPK89:PPK90 PZG89:PZG90 QJC89:QJC90 QSY89:QSY90 RCU89:RCU90 RMQ89:RMQ90 RWM89:RWM90 SGI89:SGI90 SQE89:SQE90 TAA89:TAA90 TJW89:TJW90 TTS89:TTS90 UDO89:UDO90 UNK89:UNK90 UXG89:UXG90 VHC89:VHC90 VQY89:VQY90 WAU89:WAU90 WKQ89:WKQ90 WUM89:WUM90 IA89:IA90 RW89:RW90 ABS89:ABS90 WBE93 BGK146 WLA93 WUW93 IK93 SG93 ACC93 ALY93 AVU93 BFQ93 BPM93 BZI93 CJE93 CTA93 DCW93 DMS93 DWO93 EGK93 EQG93 FAC93 FJY93 FTU93 GDQ93 GNM93 GXI93 HHE93 HRA93 IAW93 IKS93 IUO93 JEK93 JOG93 JYC93 KHY93 KRU93 LBQ93 LLM93 LVI93 MFE93 MPA93 MYW93 NIS93 NSO93 OCK93 OMG93 OWC93 PFY93 PPU93 PZQ93 QJM93 QTI93 RDE93 RNA93 RWW93 SGS93 SQO93 TAK93 TKG93 TUC93 UDY93 UNU93 UXQ93 VHM93 VRI93 AVK94:AVK95 BFG94:BFG95 BPC94:BPC95 BYY94:BYY95 CIU94:CIU95 CSQ94:CSQ95 DCM94:DCM95 DMI94:DMI95 DWE94:DWE95 EGA94:EGA95 EPW94:EPW95 EZS94:EZS95 FJO94:FJO95 FTK94:FTK95 GDG94:GDG95 GNC94:GNC95 GWY94:GWY95 HGU94:HGU95 HQQ94:HQQ95 IAM94:IAM95 IKI94:IKI95 IUE94:IUE95 JEA94:JEA95 JNW94:JNW95 JXS94:JXS95 KHO94:KHO95 KRK94:KRK95 LBG94:LBG95 LLC94:LLC95 LUY94:LUY95 MEU94:MEU95 MOQ94:MOQ95 MYM94:MYM95 NII94:NII95 NSE94:NSE95 OCA94:OCA95 OLW94:OLW95 OVS94:OVS95 PFO94:PFO95 PPK94:PPK95 PZG94:PZG95 QJC94:QJC95 QSY94:QSY95 RCU94:RCU95 RMQ94:RMQ95 RWM94:RWM95 SGI94:SGI95 SQE94:SQE95 TAA94:TAA95 TJW94:TJW95 TTS94:TTS95 UDO94:UDO95 UNK94:UNK95 UXG94:UXG95 VHC94:VHC95 VQY94:VQY95 WAU94:WAU95 WKQ94:WKQ95 WUM94:WUM95 IA94:IA95 RW94:RW95 ABS94:ABS95 VRI97 UXQ105 WBE97 WLA97 WUW97 IK97 SG97 ACC97 ALY97 AVU97 BFQ97 BPM97 BZI97 CJE97 CTA97 DCW97 DMS97 DWO97 EGK97 EQG97 FAC97 FJY97 FTU97 GDQ97 GNM97 GXI97 HHE97 HRA97 IAW97 IKS97 IUO97 JEK97 JOG97 JYC97 KHY97 KRU97 LBQ97 LLM97 LVI97 MFE97 MPA97 MYW97 NIS97 NSO97 OCK97 OMG97 OWC97 PFY97 PPU97 PZQ97 QJM97 QTI97 RDE97 RNA97 RWW97 SGS97 SQO97 TAK97 TKG97 TUC97 UDY97 UNU97 UXQ97 VHM97 AVK98:AVK99 BFG98:BFG99 BPC98:BPC99 BYY98:BYY99 CIU98:CIU99 CSQ98:CSQ99 DCM98:DCM99 DMI98:DMI99 DWE98:DWE99 EGA98:EGA99 EPW98:EPW99 EZS98:EZS99 FJO98:FJO99 FTK98:FTK99 GDG98:GDG99 GNC98:GNC99 GWY98:GWY99 HGU98:HGU99 HQQ98:HQQ99 IAM98:IAM99 IKI98:IKI99 IUE98:IUE99 JEA98:JEA99 JNW98:JNW99 JXS98:JXS99 KHO98:KHO99 KRK98:KRK99 LBG98:LBG99 LLC98:LLC99 LUY98:LUY99 MEU98:MEU99 MOQ98:MOQ99 MYM98:MYM99 NII98:NII99 NSE98:NSE99 OCA98:OCA99 OLW98:OLW99 OVS98:OVS99 PFO98:PFO99 PPK98:PPK99 PZG98:PZG99 QJC98:QJC99 QSY98:QSY99 RCU98:RCU99 RMQ98:RMQ99 RWM98:RWM99 SGI98:SGI99 SQE98:SQE99 TAA98:TAA99 TJW98:TJW99 TTS98:TTS99 UDO98:UDO99 UNK98:UNK99 UXG98:UXG99 VHC98:VHC99 VQY98:VQY99 WAU98:WAU99 WKQ98:WKQ99 WUM98:WUM99 IA98:IA99 RW98:RW99 ABS98:ABS99 VHM101 VRI101 WBE101 WLA101 WUW101 IK101 SG101 ACC101 ALY101 AVU101 BFQ101 BPM101 BZI101 CJE101 CTA101 DCW101 DMS101 DWO101 EGK101 EQG101 FAC101 FJY101 FTU101 GDQ101 GNM101 GXI101 HHE101 HRA101 IAW101 IKS101 IUO101 JEK101 JOG101 JYC101 KHY101 KRU101 LBQ101 LLM101 LVI101 MFE101 MPA101 MYW101 NIS101 NSO101 OCK101 OMG101 OWC101 PFY101 PPU101 PZQ101 QJM101 QTI101 RDE101 RNA101 RWW101 SGS101 SQO101 TAK101 TKG101 TUC101 UDY101 UNU101 UXQ101 AVK102:AVK103 BFG102:BFG103 BPC102:BPC103 BYY102:BYY103 CIU102:CIU103 CSQ102:CSQ103 DCM102:DCM103 DMI102:DMI103 DWE102:DWE103 EGA102:EGA103 EPW102:EPW103 EZS102:EZS103 FJO102:FJO103 FTK102:FTK103 GDG102:GDG103 GNC102:GNC103 GWY102:GWY103 HGU102:HGU103 HQQ102:HQQ103 IAM102:IAM103 IKI102:IKI103 IUE102:IUE103 JEA102:JEA103 JNW102:JNW103 JXS102:JXS103 KHO102:KHO103 KRK102:KRK103 LBG102:LBG103 LLC102:LLC103 LUY102:LUY103 MEU102:MEU103 MOQ102:MOQ103 MYM102:MYM103 NII102:NII103 NSE102:NSE103 OCA102:OCA103 OLW102:OLW103 OVS102:OVS103 PFO102:PFO103 PPK102:PPK103 PZG102:PZG103 QJC102:QJC103 QSY102:QSY103 RCU102:RCU103 RMQ102:RMQ103 RWM102:RWM103 SGI102:SGI103 SQE102:SQE103 TAA102:TAA103 TJW102:TJW103 TTS102:TTS103 UDO102:UDO103 UNK102:UNK103 UXG102:UXG103 VHC102:VHC103 VQY102:VQY103 WAU102:WAU103 WKQ102:WKQ103 WUM102:WUM103 IA102:IA103 RW102:RW103 ABS102:ABS103 ABS64:ABS65 UNU105 BFG106:BFG107 BPC106:BPC107 BYY106:BYY107 CIU106:CIU107 CSQ106:CSQ107 DCM106:DCM107 DMI106:DMI107 DWE106:DWE107 EGA106:EGA107 EPW106:EPW107 EZS106:EZS107 FJO106:FJO107 FTK106:FTK107 GDG106:GDG107 GNC106:GNC107 GWY106:GWY107 HGU106:HGU107 HQQ106:HQQ107 IAM106:IAM107 IKI106:IKI107 IUE106:IUE107 JEA106:JEA107 JNW106:JNW107 JXS106:JXS107 KHO106:KHO107 KRK106:KRK107 LBG106:LBG107 LLC106:LLC107 LUY106:LUY107 MEU106:MEU107 MOQ106:MOQ107 MYM106:MYM107 NII106:NII107 NSE106:NSE107 OCA106:OCA107 OLW106:OLW107 OVS106:OVS107 PFO106:PFO107 PPK106:PPK107 PZG106:PZG107 QJC106:QJC107 QSY106:QSY107 RCU106:RCU107 RMQ106:RMQ107 RWM106:RWM107 SGI106:SGI107 SQE106:SQE107 TAA106:TAA107 TJW106:TJW107 TTS106:TTS107 UDO106:UDO107 UNK106:UNK107 UXG106:UXG107 VHC106:VHC107 VQY106:VQY107 WAU106:WAU107 WKQ106:WKQ107 WUM106:WUM107 IA106:IA107 RW106:RW107 ALO102:ALO103 ABS79 WLD127 WBH127 VRL127 VHP127 UXT127 UNX127 UEB127 TUF127 TKJ127 TAN127 SQR127 SGV127 RWZ127 RND127 RDH127 QTL127 QJP127 PZT127 PPX127 PGB127 OWF127 OMJ127 OCN127 NSR127 NIV127 MYZ127 MPD127 MFH127 LVL127 LLP127 LBT127 KRX127 KIB127 JYF127 JOJ127 JEN127 IUR127 IKV127 IAZ127 HRD127 HHH127 GXL127 GNP127 GDT127 FTX127 FKB127 FAF127 EQJ127 EGN127 DWR127 DMV127 DCZ127 CTD127 CJH127 BZL127 BPP127 BFT127 AVX127 AMB127 ACF127 SJ127 IN127 K126:K128 WVF133 CSX129 CJB129 DCT129 DMP129 DWL129 EGH129 EQD129 EZZ129 FJV129 FTR129 GDN129 GNJ129 GXF129 HHB129 HQX129 IAT129 IKP129 IUL129 JEH129 JOD129 JXZ129 KHV129 KRR129 LBN129 LLJ129 LVF129 MFB129 MOX129 MYT129 NIP129 NSL129 OCH129 OMD129 OVZ129 PFV129 PPR129 PZN129 QJJ129 QTF129 RDB129 RMX129 RWT129 SGP129 SQL129 TAH129 TKD129 TTZ129 UDV129 UNR129 UXN129 VHJ129 VRF129 WBB129 WKX129 WUT129 IH129 SD129 ABZ129 ALV129 AVR129 BFN129 M43:M60 AWD142 BFZ142 BPV142 BZR142 CJN142 CTJ142 DDF142 DNB142 DWX142 EGT142 EQP142 FAL142 FKH142 FUD142 GDZ142 GNV142 GXR142 HHN142 HRJ142 IBF142 ILB142 IUX142 JET142 JOP142 JYL142 KIH142 KSD142 LBZ142 LLV142 LVR142 MFN142 MPJ142 MZF142 NJB142 NSX142 OCT142 OMP142 OWL142 PGH142 PQD142 PZZ142 QJV142 QTR142 RDN142 RNJ142 RXF142 SHB142 SQX142 TAT142 TKP142 TUL142 UEH142 UOD142 UXZ142 VHV142 VRR142 WBN142 WLJ142 WVF142 IT142 SP142 ACL142 AWD145 BFZ145 BPV145 BZR145 CJN145 CTJ145 DDF145 DNB145 DWX145 EGT145 EQP145 FAL145 FKH145 FUD145 GDZ145 GNV145 GXR145 HHN145 HRJ145 IBF145 ILB145 IUX145 JET145 JOP145 JYL145 KIH145 KSD145 LBZ145 LLV145 LVR145 MFN145 MPJ145 MZF145 NJB145 NSX145 OCT145 OMP145 OWL145 PGH145 PQD145 PZZ145 QJV145 QTR145 RDN145 RNJ145 RXF145 SHB145 SQX145 TAT145 TKP145 TUL145 UEH145 UOD145 UXZ145 VHV145 VRR145 WBN145 WLJ145 WVF145 IT145 SP145 ACL145 AMH148 AWD148 BFZ148 BPV148 BZR148 CJN148 CTJ148 DDF148 DNB148 DWX148 EGT148 EQP148 FAL148 FKH148 FUD148 GDZ148 GNV148 GXR148 HHN148 HRJ148 IBF148 ILB148 IUX148 JET148 JOP148 JYL148 KIH148 KSD148 LBZ148 LLV148 LVR148 MFN148 MPJ148 MZF148 NJB148 NSX148 OCT148 OMP148 OWL148 PGH148 PQD148 PZZ148 QJV148 QTR148 RDN148 RNJ148 RXF148 SHB148 SQX148 TAT148 TKP148 TUL148 UEH148 UOD148 UXZ148 VHV148 VRR148 WBN148 WLJ148 WVF148 IT148 SP148 ACL148 AMH150 AWD150 BFZ150 BPV150 BZR150 CJN150 CTJ150 DDF150 DNB150 DWX150 EGT150 EQP150 FAL150 FKH150 FUD150 GDZ150 GNV150 GXR150 HHN150 HRJ150 IBF150 ILB150 IUX150 JET150 JOP150 JYL150 KIH150 KSD150 LBZ150 LLV150 LVR150 MFN150 MPJ150 MZF150 NJB150 NSX150 OCT150 OMP150 OWL150 PGH150 PQD150 PZZ150 QJV150 QTR150 RDN150 RNJ150 RXF150 SHB150 SQX150 TAT150 TKP150 TUL150 UEH150 UOD150 UXZ150 VHV150 VRR150 WBN150 WLJ150 WVF150 IT150 SP150 ACL150 ACS122 AWD152 BFZ152 BPV152 BZR152 CJN152 CTJ152 DDF152 DNB152 DWX152 EGT152 EQP152 FAL152 FKH152 FUD152 GDZ152 GNV152 GXR152 HHN152 HRJ152 IBF152 ILB152 IUX152 JET152 JOP152 JYL152 KIH152 KSD152 LBZ152 LLV152 LVR152 MFN152 MPJ152 MZF152 NJB152 NSX152 OCT152 OMP152 OWL152 PGH152 PQD152 PZZ152 QJV152 QTR152 RDN152 RNJ152 RXF152 SHB152 SQX152 TAT152 TKP152 TUL152 UEH152 UOD152 UXZ152 VHV152 VRR152 WBN152 WLJ152 WVF152 IT152 SP152 ACL152 K235:K236 AWD188 BFZ188 BPV188 BZR188 CJN188 CTJ188 DDF188 DNB188 DWX188 EGT188 EQP188 FAL188 FKH188 FUD188 GDZ188 GNV188 GXR188 HHN188 HRJ188 IBF188 ILB188 IUX188 JET188 JOP188 JYL188 KIH188 KSD188 LBZ188 LLV188 LVR188 MFN188 MPJ188 MZF188 NJB188 NSX188 OCT188 OMP188 OWL188 PGH188 PQD188 PZZ188 QJV188 QTR188 RDN188 RNJ188 RXF188 SHB188 SQX188 TAT188 TKP188 TUL188 UEH188 UOD188 UXZ188 VHV188 VRR188 WBN188 WLJ188 WVF188 IT188 SP188 ACL188 ACW255 IF132 BPJ129 SW130 JA130 WVM130 WLQ130 WBU130 VRY130 VIC130 UYG130 UOK130 UEO130 TUS130 TKW130 TBA130 SRE130 SHI130 RXM130 RNQ130 RDU130 QTY130 QKC130 QAG130 PQK130 PGO130 OWS130 OMW130 ODA130 NTE130 NJI130 MZM130 MPQ130 MFU130 LVY130 LMC130 LCG130 KSK130 KIO130 JYS130 JOW130 JFA130 IVE130 ILI130 IBM130 HRQ130 HHU130 GXY130 GOC130 GEG130 FUK130 FKO130 FAS130 EQW130 EHA130 DXE130 DNI130 DDM130 CTQ130 CJU130 BZY130 BQC130 BGG130 AWK130 AMO130 ACS130 BPU124 CJO115 CTK115 BZS115 BPW115 BGA115 AWE115 AMI115 ACM115 SQ115 IU115 WVG115 WLK115 WBO115 VRS115 VHW115 UYA115 UOE115 UEI115 TUM115 TKQ115 TAU115 SQY115 SHC115 RXG115 RNK115 RDO115 QTS115 QJW115 QAA115 PQE115 PGI115 OWM115 OMQ115 OCU115 NSY115 NJC115 MZG115 MPK115 MFO115 LVS115 LLW115 LCA115 KSE115 KII115 JYM115 JOQ115 JEU115 IUY115 ILC115 IBG115 HRK115 HHO115 GXS115 GNW115 GEA115 FUE115 FKI115 FAM115 EQQ115 EGU115 DWY115 DNC115 DDG115 ACS116 SW116 JA116 WVM116 WLQ116 WBU116 VRY116 VIC116 UYG116 UOK116 UEO116 TUS116 TKW116 TBA116 SRE116 SHI116 RXM116 RNQ116 RDU116 QTY116 QKC116 QAG116 PQK116 PGO116 OWS116 OMW116 ODA116 NTE116 NJI116 MZM116 MPQ116 MFU116 LVY116 LMC116 LCG116 KSK116 KIO116 JYS116 JOW116 JFA116 IVE116 ILI116 IBM116 HRQ116 HHU116 GXY116 GOC116 GEG116 FUK116 FKO116 FAS116 EQW116 EHA116 DXE116 DNI116 DDM116 CTQ116 CJU116 BZY116 BQC116 BGG116 AWK116 AMO116 DDG117 K112:K122 CJO117 CTK117 BZS117 BPW117 BGA117 AWE117 AMI117 ACM117 SQ117 IU117 WVG117 WLK117 WBO117 VRS117 VHW117 UYA117 UOE117 UEI117 TUM117 TKQ117 TAU117 SQY117 SHC117 RXG117 RNK117 RDO117 QTS117 QJW117 QAA117 PQE117 PGI117 OWM117 OMQ117 OCU117 NSY117 NJC117 MZG117 MPK117 MFO117 LVS117 LLW117 LCA117 KSE117 KII117 JYM117 JOQ117 JEU117 IUY117 ILC117 IBG117 HRK117 HHO117 GXS117 GNW117 GEA117 FUE117 FKI117 FAM117 EQQ117 EGU117 DWY117 DNC117 ACS118 SW118 JA118 WVM118 WLQ118 WBU118 VRY118 VIC118 UYG118 UOK118 UEO118 TUS118 TKW118 TBA118 SRE118 SHI118 RXM118 RNQ118 RDU118 QTY118 QKC118 QAG118 PQK118 PGO118 OWS118 OMW118 ODA118 NTE118 NJI118 MZM118 MPQ118 MFU118 LVY118 LMC118 LCG118 KSK118 KIO118 JYS118 JOW118 JFA118 IVE118 ILI118 IBM118 HRQ118 HHU118 GXY118 GOC118 GEG118 FUK118 FKO118 FAS118 EQW118 EHA118 DXE118 DNI118 DDM118 CTQ118 CJU118 BZY118 BQC118 BGG118 AWK118 AMO118 DNC119 DWY123 DDG119 CJO119 CTK119 BZS119 BPW119 BGA119 AWE119 AMI119 ACM119 SQ119 IU119 WVG119 WLK119 WBO119 VRS119 VHW119 UYA119 UOE119 UEI119 TUM119 TKQ119 TAU119 SQY119 SHC119 RXG119 RNK119 RDO119 QTS119 QJW119 QAA119 PQE119 PGI119 OWM119 OMQ119 OCU119 NSY119 NJC119 MZG119 MPK119 MFO119 LVS119 LLW119 LCA119 KSE119 KII119 JYM119 JOQ119 JEU119 IUY119 ILC119 IBG119 HRK119 HHO119 GXS119 GNW119 GEA119 FUE119 FKI119 FAM119 EQQ119 EGU119 DWY119 ACS120 SW120 JA120 WVM120 WLQ120 WBU120 VRY120 VIC120 UYG120 UOK120 UEO120 TUS120 TKW120 TBA120 SRE120 SHI120 RXM120 RNQ120 RDU120 QTY120 QKC120 QAG120 PQK120 PGO120 OWS120 OMW120 ODA120 NTE120 NJI120 MZM120 MPQ120 MFU120 LVY120 LMC120 LCG120 KSK120 KIO120 JYS120 JOW120 JFA120 IVE120 ILI120 IBM120 HRQ120 HHU120 GXY120 GOC120 GEG120 FUK120 FKO120 FAS120 EQW120 EHA120 DXE120 DNI120 DDM120 CTQ120 CJU120 BZY120 BQC120 BGG120 AWK120 AMO120 DWY121 DNC121 DDG121 CJO121 CTK121 BZS121 BPW121 BGA121 AWE121 AMI121 ACM121 SQ121 IU121 WVG121 WLK121 WBO121 VRS121 VHW121 UYA121 UOE121 UEI121 TUM121 TKQ121 TAU121 SQY121 SHC121 RXG121 RNK121 RDO121 QTS121 QJW121 QAA121 PQE121 PGI121 OWM121 OMQ121 OCU121 NSY121 NJC121 MZG121 MPK121 MFO121 LVS121 LLW121 LCA121 KSE121 KII121 JYM121 JOQ121 JEU121 IUY121 ILC121 IBG121 HRK121 HHO121 GXS121 GNW121 GEA121 FUE121 FKI121 FAM121 EQQ121 EGU121 EGU123 SW122 JA122 WVM122 WLQ122 WBU122 VRY122 VIC122 UYG122 UOK122 UEO122 TUS122 TKW122 TBA122 SRE122 SHI122 RXM122 RNQ122 RDU122 QTY122 QKC122 QAG122 PQK122 PGO122 OWS122 OMW122 ODA122 NTE122 NJI122 MZM122 MPQ122 MFU122 LVY122 LMC122 LCG122 KSK122 KIO122 JYS122 JOW122 JFA122 IVE122 ILI122 IBM122 HRQ122 HHU122 GXY122 GOC122 GEG122 FUK122 FKO122 FAS122 EQW122 EHA122 DXE122 DNI122 DDM122 CTQ122 CJU122 BZY122 BQC122 BGG122 AWK122 AMO122 BGK143 AMH142 AWO143 AMS143 ACW143 TA143 JE143 WVQ143 WLU143 WBY143 VSC143 VIG143 UYK143 UOO143 UES143 TUW143 TLA143 TBE143 SRI143 SHM143 RXQ143 RNU143 RDY143 QUC143 QKG143 QAK143 PQO143 PGS143 OWW143 ONA143 ODE143 NTI143 NJM143 MZQ143 MPU143 MFY143 LWC143 LMG143 LCK143 KSO143 KIS143 JYW143 JPA143 JFE143 IVI143 ILM143 IBQ143 HRU143 HHY143 GYC143 GOG143 GEK143 FUO143 FKS143 FAW143 ERA143 EHE143 DXI143 DNM143 DDQ143 CTU143 CJY143 CAC143 BQG143 IW195 AMH145 AWO146 AMS146 ACW146 TA146 JE146 WVQ146 WLU146 WBY146 VSC146 VIG146 UYK146 UOO146 UES146 TUW146 TLA146 TBE146 SRI146 SHM146 RXQ146 RNU146 RDY146 QUC146 QKG146 QAK146 PQO146 PGS146 OWW146 ONA146 ODE146 NTI146 NJM146 MZQ146 MPU146 MFY146 LWC146 LMG146 LCK146 KSO146 KIS146 JYW146 JPA146 JFE146 IVI146 ILM146 IBQ146 HRU146 HHY146 GYC146 GOG146 GEK146 FUO146 FKS146 FAW146 ERA146 EHE146 DXI146 DNM146 DDQ146 CTU146 CJY146 CAC146 BQG146 SP128 WLJ133 WBN133 VRR133 VHV133 UXZ133 UOD133 UEH133 TUL133 TKP133 TAT133 SQX133 SHB133 RXF133 RNJ133 RDN133 QTR133 QJV133 PZZ133 PQD133 PGH133 OWL133 OMP133 OCT133 NSX133 NJB133 MZF133 MPJ133 MFN133 LVR133 LLV133 LBZ133 KSD133 KIH133 JYL133 JOP133 JET133 IUX133 ILB133 IBF133 HRJ133 HHN133 GXR133 GNV133 GDZ133 FUD133 FKH133 FAL133 EQP133 EGT133 DWX133 DNB133 DDF133 CTJ133 CJN133 BZR133 BPV133 BFZ133 AWD133 AMH133 ACL133 K133 J108:J109 WUZ127 IT128 WVF128 WLJ128 WBN128 VRR128 VHV128 UXZ128 UOD128 UEH128 TUL128 TKP128 TAT128 SQX128 SHB128 RXF128 RNJ128 RDN128 QTR128 QJV128 PZZ128 PQD128 PGH128 OWL128 OMP128 OCT128 NSX128 NJB128 MZF128 MPJ128 MFN128 LVR128 LLV128 LBZ128 KSD128 KIH128 JYL128 JOP128 JET128 IUX128 ILB128 IBF128 HRJ128 HHN128 GXR128 GNV128 GDZ128 FUD128 FKH128 FAL128 EQP128 EGT128 DWX128 DNB128 DDF128 CTJ128 CJN128 BZR128 BPV128 BFZ128 AWD128 AMH128 ACL128 ACO193 AMS257:AMS259 AWO257:AWO259 BGK257:BGK259 BQG257:BQG259 CAC257:CAC259 CJY257:CJY259 CTU257:CTU259 DDQ257:DDQ259 DNM257:DNM259 DXI257:DXI259 EHE257:EHE259 ERA257:ERA259 FAW257:FAW259 FKS257:FKS259 FUO257:FUO259 GEK257:GEK259 GOG257:GOG259 GYC257:GYC259 HHY257:HHY259 HRU257:HRU259 IBQ257:IBQ259 ILM257:ILM259 IVI257:IVI259 JFE257:JFE259 JPA257:JPA259 JYW257:JYW259 KIS257:KIS259 KSO257:KSO259 LCK257:LCK259 LMG257:LMG259 LWC257:LWC259 MFY257:MFY259 MPU257:MPU259 MZQ257:MZQ259 NJM257:NJM259 NTI257:NTI259 ODE257:ODE259 ONA257:ONA259 OWW257:OWW259 PGS257:PGS259 PQO257:PQO259 QAK257:QAK259 QKG257:QKG259 QUC257:QUC259 RDY257:RDY259 RNU257:RNU259 RXQ257:RXQ259 SHM257:SHM259 SRI257:SRI259 TBE257:TBE259 TLA257:TLA259 TUW257:TUW259 UES257:UES259 UOO257:UOO259 UYK257:UYK259 VIG257:VIG259 VSC257:VSC259 WBY257:WBY259 WLU257:WLU259 WVQ257:WVQ259 JE257:JE259 TA257:TA259 K187:K191 AMK193 AWG193 BGC193 BPY193 BZU193 CJQ193 CTM193 DDI193 DNE193 DXA193 EGW193 EQS193 FAO193 FKK193 FUG193 GEC193 GNY193 GXU193 HHQ193 HRM193 IBI193 ILE193 IVA193 JEW193 JOS193 JYO193 KIK193 KSG193 LCC193 LLY193 LVU193 MFQ193 MPM193 MZI193 NJE193 NTA193 OCW193 OMS193 OWO193 PGK193 PQG193 QAC193 QJY193 QTU193 RDQ193 RNM193 RXI193 SHE193 SRA193 TAW193 TKS193 TUO193 UEK193 UOG193 UYC193 VHY193 VRU193 WBQ193 WLM193 WVI193 IW193 SS193 ACW251 AMS251 AWO251 BGK251 BQG251 CAC251 CJY251 CTU251 DDQ251 DNM251 DXI251 EHE251 ERA251 FAW251 FKS251 FUO251 GEK251 GOG251 GYC251 HHY251 HRU251 IBQ251 ILM251 IVI251 JFE251 JPA251 JYW251 KIS251 KSO251 LCK251 LMG251 LWC251 MFY251 MPU251 MZQ251 NJM251 NTI251 ODE251 ONA251 OWW251 PGS251 PQO251 QAK251 QKG251 QUC251 RDY251 RNU251 RXQ251 SHM251 SRI251 TBE251 TLA251 TUW251 UES251 UOO251 UYK251 VIG251 VSC251 WBY251 WLU251 WVQ251 JE251 TA251 ACW253 AMS253 AWO253 BGK253 BQG253 CAC253 CJY253 CTU253 DDQ253 DNM253 DXI253 EHE253 ERA253 FAW253 FKS253 FUO253 GEK253 GOG253 GYC253 HHY253 HRU253 IBQ253 ILM253 IVI253 JFE253 JPA253 JYW253 KIS253 KSO253 LCK253 LMG253 LWC253 MFY253 MPU253 MZQ253 NJM253 NTI253 ODE253 ONA253 OWW253 PGS253 PQO253 QAK253 QKG253 QUC253 RDY253 RNU253 RXQ253 SHM253 SRI253 TBE253 TLA253 TUW253 UES253 UOO253 UYK253 VIG253 VSC253 WBY253 WLU253 WVQ253 JE253 TA253 K238:K239 AMS255 AWO255 BGK255 BQG255 CAC255 CJY255 CTU255 DDQ255 DNM255 DXI255 EHE255 ERA255 FAW255 FKS255 FUO255 GEK255 GOG255 GYC255 HHY255 HRU255 IBQ255 ILM255 IVI255 JFE255 JPA255 JYW255 KIS255 KSO255 LCK255 LMG255 LWC255 MFY255 MPU255 MZQ255 NJM255 NTI255 ODE255 ONA255 OWW255 PGS255 PQO255 QAK255 QKG255 QUC255 RDY255 RNU255 RXQ255 SHM255 SRI255 TBE255 TLA255 TUW255 UES255 UOO255 UYK255 VIG255 VSC255 WBY255 WLU255 WVQ255 JE255 TA255 ALO64:ALO65 ALO69:ALO70 ALO74:ALO75 ALO98:ALO99 ALO85:ALO86 ALO94:ALO95 ALO89:ALO90 M105:M107 ACL131 AMH131 AWD131 BFZ131 BPV131 BZR131 CJN131 CTJ131 DDF131 DNB131 DWX131 EGT131 EQP131 FAL131 FKH131 FUD131 GDZ131 GNV131 GXR131 HHN131 HRJ131 IBF131 ILB131 IUX131 JET131 JOP131 JYL131 KIH131 KSD131 LBZ131 LLV131 LVR131 MFN131 MPJ131 MZF131 NJB131 NSX131 OCT131 OMP131 OWL131 PGH131 PQD131 PZZ131 QJV131 QTR131 RDN131 RNJ131 RXF131 SHB131 SQX131 TAT131 TKP131 TUL131 UEH131 UOD131 UXZ131 VHV131 VRR131 WBN131 WLJ131 WVF131 IT131 SP131 L130:L132 WUR132 WKV132 WAZ132 VRD132 VHH132 UXL132 UNP132 UDT132 TTX132 TKB132 TAF132 SQJ132 SGN132 RWR132 RMV132 RCZ132 QTD132 QJH132 PZL132 PPP132 PFT132 OVX132 OMB132 OCF132 NSJ132 NIN132 MYR132 MOV132 MEZ132 LVD132 LLH132 LBL132 KRP132 KHT132 JXX132 JOB132 JEF132 IUJ132 IKN132 IAR132 HQV132 HGZ132 GXD132 GNH132 GDL132 FTP132 FJT132 EZX132 EQB132 EGF132 DWJ132 DMN132 DCR132 CSV132 CIZ132 BZD132 BPH132 BFL132 AVP132 ALT132 ABX132 SB132 ALO79 J84:J104 ALO82 SP133 J63:J82 K232:K233 BFO260:BFO261 ACW257:ACW259 BPK260:BPK261 BZG260:BZG261 CJC260:CJC261 CSY260:CSY261 DCU260:DCU261 DMQ260:DMQ261 DWM260:DWM261 EGI260:EGI261 EQE260:EQE261 FAA260:FAA261 FJW260:FJW261 FTS260:FTS261 GDO260:GDO261 GNK260:GNK261 GXG260:GXG261 HHC260:HHC261 HQY260:HQY261 IAU260:IAU261 IKQ260:IKQ261 IUM260:IUM261 JEI260:JEI261 JOE260:JOE261 JYA260:JYA261 KHW260:KHW261 KRS260:KRS261 LBO260:LBO261 LLK260:LLK261 LVG260:LVG261 MFC260:MFC261 MOY260:MOY261 MYU260:MYU261 NIQ260:NIQ261 NSM260:NSM261 OCI260:OCI261 OME260:OME261 OWA260:OWA261 PFW260:PFW261 PPS260:PPS261 PZO260:PZO261 QJK260:QJK261 QTG260:QTG261 RDC260:RDC261 RMY260:RMY261 RWU260:RWU261 SGQ260:SGQ261 SQM260:SQM261 TAI260:TAI261 TKE260:TKE261 TUA260:TUA261 UDW260:UDW261 UNS260:UNS261 UXO260:UXO261 VHK260:VHK261 VRG260:VRG261 WBC260:WBC261 WKY260:WKY261 WUU260:WUU261 II260:II261 SE260:SE261 ACA260:ACA261 K241:K255 ALW260:ALW261 E262:E263 AVS260:AVS261 JA262:JA263 SW262:SW263 ACS262:ACS263 AMO262:AMO263 AWK262:AWK263 BGG262:BGG263 BQC262:BQC263 BZY262:BZY263 CJU262:CJU263 CTQ262:CTQ263 DDM262:DDM263 DNI262:DNI263 DXE262:DXE263 EHA262:EHA263 EQW262:EQW263 FAS262:FAS263 FKO262:FKO263 FUK262:FUK263 GEG262:GEG263 GOC262:GOC263 GXY262:GXY263 HHU262:HHU263 HRQ262:HRQ263 IBM262:IBM263 ILI262:ILI263 IVE262:IVE263 JFA262:JFA263 JOW262:JOW263 JYS262:JYS263 KIO262:KIO263 KSK262:KSK263 LCG262:LCG263 LMC262:LMC263 LVY262:LVY263 MFU262:MFU263 MPQ262:MPQ263 MZM262:MZM263 NJI262:NJI263 NTE262:NTE263 ODA262:ODA263 OMW262:OMW263 OWS262:OWS263 PGO262:PGO263 PQK262:PQK263 QAG262:QAG263 QKC262:QKC263 QTY262:QTY263 RDU262:RDU263 RNQ262:RNQ263 RXM262:RXM263 SHI262:SHI263 SRE262:SRE263 TBA262:TBA263 TKW262:TKW263 TUS262:TUS263 UEO262:UEO263 UOK262:UOK263 UYG262:UYG263 VIC262:VIC263 VRY262:VRY263 WBU262:WBU263 WLQ262:WLQ263 TA216 K201:K228 ACW216 AMS216 AWO216 BGK216 BQG216 CAC216 CJY216 CTU216 DDQ216 DNM216 DXI216 EHE216 ERA216 FAW216 FKS216 FUO216 GEK216 GOG216 GYC216 HHY216 HRU216 IBQ216 ILM216 IVI216 JFE216 JPA216 JYW216 KIS216 KSO216 LCK216 LMG216 LWC216 MFY216 MPU216 MZQ216 NJM216 NTI216 ODE216 ONA216 OWW216 PGS216 PQO216 QAK216 QKG216 QUC216 RDY216 RNU216 RXQ216 SHM216 SRI216 TBE216 TLA216 TUW216 UES216 UOO216 UYK216 VIG216 VSC216 WBY216 WLU216 WVQ216 JE216 K257:K862 WVM262:WVM263">
      <formula1>Способ_закупок</formula1>
    </dataValidation>
    <dataValidation type="textLength" operator="equal" allowBlank="1" showInputMessage="1" showErrorMessage="1" error="БИН должен содержать 12 символов" sqref="WXC983074:WXC983902 BA65570:BA66398 KQ65570:KQ66398 UM65570:UM66398 AEI65570:AEI66398 AOE65570:AOE66398 AYA65570:AYA66398 BHW65570:BHW66398 BRS65570:BRS66398 CBO65570:CBO66398 CLK65570:CLK66398 CVG65570:CVG66398 DFC65570:DFC66398 DOY65570:DOY66398 DYU65570:DYU66398 EIQ65570:EIQ66398 ESM65570:ESM66398 FCI65570:FCI66398 FME65570:FME66398 FWA65570:FWA66398 GFW65570:GFW66398 GPS65570:GPS66398 GZO65570:GZO66398 HJK65570:HJK66398 HTG65570:HTG66398 IDC65570:IDC66398 IMY65570:IMY66398 IWU65570:IWU66398 JGQ65570:JGQ66398 JQM65570:JQM66398 KAI65570:KAI66398 KKE65570:KKE66398 KUA65570:KUA66398 LDW65570:LDW66398 LNS65570:LNS66398 LXO65570:LXO66398 MHK65570:MHK66398 MRG65570:MRG66398 NBC65570:NBC66398 NKY65570:NKY66398 NUU65570:NUU66398 OEQ65570:OEQ66398 OOM65570:OOM66398 OYI65570:OYI66398 PIE65570:PIE66398 PSA65570:PSA66398 QBW65570:QBW66398 QLS65570:QLS66398 QVO65570:QVO66398 RFK65570:RFK66398 RPG65570:RPG66398 RZC65570:RZC66398 SIY65570:SIY66398 SSU65570:SSU66398 TCQ65570:TCQ66398 TMM65570:TMM66398 TWI65570:TWI66398 UGE65570:UGE66398 UQA65570:UQA66398 UZW65570:UZW66398 VJS65570:VJS66398 VTO65570:VTO66398 WDK65570:WDK66398 WNG65570:WNG66398 WXC65570:WXC66398 BA131106:BA131934 KQ131106:KQ131934 UM131106:UM131934 AEI131106:AEI131934 AOE131106:AOE131934 AYA131106:AYA131934 BHW131106:BHW131934 BRS131106:BRS131934 CBO131106:CBO131934 CLK131106:CLK131934 CVG131106:CVG131934 DFC131106:DFC131934 DOY131106:DOY131934 DYU131106:DYU131934 EIQ131106:EIQ131934 ESM131106:ESM131934 FCI131106:FCI131934 FME131106:FME131934 FWA131106:FWA131934 GFW131106:GFW131934 GPS131106:GPS131934 GZO131106:GZO131934 HJK131106:HJK131934 HTG131106:HTG131934 IDC131106:IDC131934 IMY131106:IMY131934 IWU131106:IWU131934 JGQ131106:JGQ131934 JQM131106:JQM131934 KAI131106:KAI131934 KKE131106:KKE131934 KUA131106:KUA131934 LDW131106:LDW131934 LNS131106:LNS131934 LXO131106:LXO131934 MHK131106:MHK131934 MRG131106:MRG131934 NBC131106:NBC131934 NKY131106:NKY131934 NUU131106:NUU131934 OEQ131106:OEQ131934 OOM131106:OOM131934 OYI131106:OYI131934 PIE131106:PIE131934 PSA131106:PSA131934 QBW131106:QBW131934 QLS131106:QLS131934 QVO131106:QVO131934 RFK131106:RFK131934 RPG131106:RPG131934 RZC131106:RZC131934 SIY131106:SIY131934 SSU131106:SSU131934 TCQ131106:TCQ131934 TMM131106:TMM131934 TWI131106:TWI131934 UGE131106:UGE131934 UQA131106:UQA131934 UZW131106:UZW131934 VJS131106:VJS131934 VTO131106:VTO131934 WDK131106:WDK131934 WNG131106:WNG131934 WXC131106:WXC131934 BA196642:BA197470 KQ196642:KQ197470 UM196642:UM197470 AEI196642:AEI197470 AOE196642:AOE197470 AYA196642:AYA197470 BHW196642:BHW197470 BRS196642:BRS197470 CBO196642:CBO197470 CLK196642:CLK197470 CVG196642:CVG197470 DFC196642:DFC197470 DOY196642:DOY197470 DYU196642:DYU197470 EIQ196642:EIQ197470 ESM196642:ESM197470 FCI196642:FCI197470 FME196642:FME197470 FWA196642:FWA197470 GFW196642:GFW197470 GPS196642:GPS197470 GZO196642:GZO197470 HJK196642:HJK197470 HTG196642:HTG197470 IDC196642:IDC197470 IMY196642:IMY197470 IWU196642:IWU197470 JGQ196642:JGQ197470 JQM196642:JQM197470 KAI196642:KAI197470 KKE196642:KKE197470 KUA196642:KUA197470 LDW196642:LDW197470 LNS196642:LNS197470 LXO196642:LXO197470 MHK196642:MHK197470 MRG196642:MRG197470 NBC196642:NBC197470 NKY196642:NKY197470 NUU196642:NUU197470 OEQ196642:OEQ197470 OOM196642:OOM197470 OYI196642:OYI197470 PIE196642:PIE197470 PSA196642:PSA197470 QBW196642:QBW197470 QLS196642:QLS197470 QVO196642:QVO197470 RFK196642:RFK197470 RPG196642:RPG197470 RZC196642:RZC197470 SIY196642:SIY197470 SSU196642:SSU197470 TCQ196642:TCQ197470 TMM196642:TMM197470 TWI196642:TWI197470 UGE196642:UGE197470 UQA196642:UQA197470 UZW196642:UZW197470 VJS196642:VJS197470 VTO196642:VTO197470 WDK196642:WDK197470 WNG196642:WNG197470 WXC196642:WXC197470 BA262178:BA263006 KQ262178:KQ263006 UM262178:UM263006 AEI262178:AEI263006 AOE262178:AOE263006 AYA262178:AYA263006 BHW262178:BHW263006 BRS262178:BRS263006 CBO262178:CBO263006 CLK262178:CLK263006 CVG262178:CVG263006 DFC262178:DFC263006 DOY262178:DOY263006 DYU262178:DYU263006 EIQ262178:EIQ263006 ESM262178:ESM263006 FCI262178:FCI263006 FME262178:FME263006 FWA262178:FWA263006 GFW262178:GFW263006 GPS262178:GPS263006 GZO262178:GZO263006 HJK262178:HJK263006 HTG262178:HTG263006 IDC262178:IDC263006 IMY262178:IMY263006 IWU262178:IWU263006 JGQ262178:JGQ263006 JQM262178:JQM263006 KAI262178:KAI263006 KKE262178:KKE263006 KUA262178:KUA263006 LDW262178:LDW263006 LNS262178:LNS263006 LXO262178:LXO263006 MHK262178:MHK263006 MRG262178:MRG263006 NBC262178:NBC263006 NKY262178:NKY263006 NUU262178:NUU263006 OEQ262178:OEQ263006 OOM262178:OOM263006 OYI262178:OYI263006 PIE262178:PIE263006 PSA262178:PSA263006 QBW262178:QBW263006 QLS262178:QLS263006 QVO262178:QVO263006 RFK262178:RFK263006 RPG262178:RPG263006 RZC262178:RZC263006 SIY262178:SIY263006 SSU262178:SSU263006 TCQ262178:TCQ263006 TMM262178:TMM263006 TWI262178:TWI263006 UGE262178:UGE263006 UQA262178:UQA263006 UZW262178:UZW263006 VJS262178:VJS263006 VTO262178:VTO263006 WDK262178:WDK263006 WNG262178:WNG263006 WXC262178:WXC263006 BA327714:BA328542 KQ327714:KQ328542 UM327714:UM328542 AEI327714:AEI328542 AOE327714:AOE328542 AYA327714:AYA328542 BHW327714:BHW328542 BRS327714:BRS328542 CBO327714:CBO328542 CLK327714:CLK328542 CVG327714:CVG328542 DFC327714:DFC328542 DOY327714:DOY328542 DYU327714:DYU328542 EIQ327714:EIQ328542 ESM327714:ESM328542 FCI327714:FCI328542 FME327714:FME328542 FWA327714:FWA328542 GFW327714:GFW328542 GPS327714:GPS328542 GZO327714:GZO328542 HJK327714:HJK328542 HTG327714:HTG328542 IDC327714:IDC328542 IMY327714:IMY328542 IWU327714:IWU328542 JGQ327714:JGQ328542 JQM327714:JQM328542 KAI327714:KAI328542 KKE327714:KKE328542 KUA327714:KUA328542 LDW327714:LDW328542 LNS327714:LNS328542 LXO327714:LXO328542 MHK327714:MHK328542 MRG327714:MRG328542 NBC327714:NBC328542 NKY327714:NKY328542 NUU327714:NUU328542 OEQ327714:OEQ328542 OOM327714:OOM328542 OYI327714:OYI328542 PIE327714:PIE328542 PSA327714:PSA328542 QBW327714:QBW328542 QLS327714:QLS328542 QVO327714:QVO328542 RFK327714:RFK328542 RPG327714:RPG328542 RZC327714:RZC328542 SIY327714:SIY328542 SSU327714:SSU328542 TCQ327714:TCQ328542 TMM327714:TMM328542 TWI327714:TWI328542 UGE327714:UGE328542 UQA327714:UQA328542 UZW327714:UZW328542 VJS327714:VJS328542 VTO327714:VTO328542 WDK327714:WDK328542 WNG327714:WNG328542 WXC327714:WXC328542 BA393250:BA394078 KQ393250:KQ394078 UM393250:UM394078 AEI393250:AEI394078 AOE393250:AOE394078 AYA393250:AYA394078 BHW393250:BHW394078 BRS393250:BRS394078 CBO393250:CBO394078 CLK393250:CLK394078 CVG393250:CVG394078 DFC393250:DFC394078 DOY393250:DOY394078 DYU393250:DYU394078 EIQ393250:EIQ394078 ESM393250:ESM394078 FCI393250:FCI394078 FME393250:FME394078 FWA393250:FWA394078 GFW393250:GFW394078 GPS393250:GPS394078 GZO393250:GZO394078 HJK393250:HJK394078 HTG393250:HTG394078 IDC393250:IDC394078 IMY393250:IMY394078 IWU393250:IWU394078 JGQ393250:JGQ394078 JQM393250:JQM394078 KAI393250:KAI394078 KKE393250:KKE394078 KUA393250:KUA394078 LDW393250:LDW394078 LNS393250:LNS394078 LXO393250:LXO394078 MHK393250:MHK394078 MRG393250:MRG394078 NBC393250:NBC394078 NKY393250:NKY394078 NUU393250:NUU394078 OEQ393250:OEQ394078 OOM393250:OOM394078 OYI393250:OYI394078 PIE393250:PIE394078 PSA393250:PSA394078 QBW393250:QBW394078 QLS393250:QLS394078 QVO393250:QVO394078 RFK393250:RFK394078 RPG393250:RPG394078 RZC393250:RZC394078 SIY393250:SIY394078 SSU393250:SSU394078 TCQ393250:TCQ394078 TMM393250:TMM394078 TWI393250:TWI394078 UGE393250:UGE394078 UQA393250:UQA394078 UZW393250:UZW394078 VJS393250:VJS394078 VTO393250:VTO394078 WDK393250:WDK394078 WNG393250:WNG394078 WXC393250:WXC394078 BA458786:BA459614 KQ458786:KQ459614 UM458786:UM459614 AEI458786:AEI459614 AOE458786:AOE459614 AYA458786:AYA459614 BHW458786:BHW459614 BRS458786:BRS459614 CBO458786:CBO459614 CLK458786:CLK459614 CVG458786:CVG459614 DFC458786:DFC459614 DOY458786:DOY459614 DYU458786:DYU459614 EIQ458786:EIQ459614 ESM458786:ESM459614 FCI458786:FCI459614 FME458786:FME459614 FWA458786:FWA459614 GFW458786:GFW459614 GPS458786:GPS459614 GZO458786:GZO459614 HJK458786:HJK459614 HTG458786:HTG459614 IDC458786:IDC459614 IMY458786:IMY459614 IWU458786:IWU459614 JGQ458786:JGQ459614 JQM458786:JQM459614 KAI458786:KAI459614 KKE458786:KKE459614 KUA458786:KUA459614 LDW458786:LDW459614 LNS458786:LNS459614 LXO458786:LXO459614 MHK458786:MHK459614 MRG458786:MRG459614 NBC458786:NBC459614 NKY458786:NKY459614 NUU458786:NUU459614 OEQ458786:OEQ459614 OOM458786:OOM459614 OYI458786:OYI459614 PIE458786:PIE459614 PSA458786:PSA459614 QBW458786:QBW459614 QLS458786:QLS459614 QVO458786:QVO459614 RFK458786:RFK459614 RPG458786:RPG459614 RZC458786:RZC459614 SIY458786:SIY459614 SSU458786:SSU459614 TCQ458786:TCQ459614 TMM458786:TMM459614 TWI458786:TWI459614 UGE458786:UGE459614 UQA458786:UQA459614 UZW458786:UZW459614 VJS458786:VJS459614 VTO458786:VTO459614 WDK458786:WDK459614 WNG458786:WNG459614 WXC458786:WXC459614 BA524322:BA525150 KQ524322:KQ525150 UM524322:UM525150 AEI524322:AEI525150 AOE524322:AOE525150 AYA524322:AYA525150 BHW524322:BHW525150 BRS524322:BRS525150 CBO524322:CBO525150 CLK524322:CLK525150 CVG524322:CVG525150 DFC524322:DFC525150 DOY524322:DOY525150 DYU524322:DYU525150 EIQ524322:EIQ525150 ESM524322:ESM525150 FCI524322:FCI525150 FME524322:FME525150 FWA524322:FWA525150 GFW524322:GFW525150 GPS524322:GPS525150 GZO524322:GZO525150 HJK524322:HJK525150 HTG524322:HTG525150 IDC524322:IDC525150 IMY524322:IMY525150 IWU524322:IWU525150 JGQ524322:JGQ525150 JQM524322:JQM525150 KAI524322:KAI525150 KKE524322:KKE525150 KUA524322:KUA525150 LDW524322:LDW525150 LNS524322:LNS525150 LXO524322:LXO525150 MHK524322:MHK525150 MRG524322:MRG525150 NBC524322:NBC525150 NKY524322:NKY525150 NUU524322:NUU525150 OEQ524322:OEQ525150 OOM524322:OOM525150 OYI524322:OYI525150 PIE524322:PIE525150 PSA524322:PSA525150 QBW524322:QBW525150 QLS524322:QLS525150 QVO524322:QVO525150 RFK524322:RFK525150 RPG524322:RPG525150 RZC524322:RZC525150 SIY524322:SIY525150 SSU524322:SSU525150 TCQ524322:TCQ525150 TMM524322:TMM525150 TWI524322:TWI525150 UGE524322:UGE525150 UQA524322:UQA525150 UZW524322:UZW525150 VJS524322:VJS525150 VTO524322:VTO525150 WDK524322:WDK525150 WNG524322:WNG525150 WXC524322:WXC525150 BA589858:BA590686 KQ589858:KQ590686 UM589858:UM590686 AEI589858:AEI590686 AOE589858:AOE590686 AYA589858:AYA590686 BHW589858:BHW590686 BRS589858:BRS590686 CBO589858:CBO590686 CLK589858:CLK590686 CVG589858:CVG590686 DFC589858:DFC590686 DOY589858:DOY590686 DYU589858:DYU590686 EIQ589858:EIQ590686 ESM589858:ESM590686 FCI589858:FCI590686 FME589858:FME590686 FWA589858:FWA590686 GFW589858:GFW590686 GPS589858:GPS590686 GZO589858:GZO590686 HJK589858:HJK590686 HTG589858:HTG590686 IDC589858:IDC590686 IMY589858:IMY590686 IWU589858:IWU590686 JGQ589858:JGQ590686 JQM589858:JQM590686 KAI589858:KAI590686 KKE589858:KKE590686 KUA589858:KUA590686 LDW589858:LDW590686 LNS589858:LNS590686 LXO589858:LXO590686 MHK589858:MHK590686 MRG589858:MRG590686 NBC589858:NBC590686 NKY589858:NKY590686 NUU589858:NUU590686 OEQ589858:OEQ590686 OOM589858:OOM590686 OYI589858:OYI590686 PIE589858:PIE590686 PSA589858:PSA590686 QBW589858:QBW590686 QLS589858:QLS590686 QVO589858:QVO590686 RFK589858:RFK590686 RPG589858:RPG590686 RZC589858:RZC590686 SIY589858:SIY590686 SSU589858:SSU590686 TCQ589858:TCQ590686 TMM589858:TMM590686 TWI589858:TWI590686 UGE589858:UGE590686 UQA589858:UQA590686 UZW589858:UZW590686 VJS589858:VJS590686 VTO589858:VTO590686 WDK589858:WDK590686 WNG589858:WNG590686 WXC589858:WXC590686 BA655394:BA656222 KQ655394:KQ656222 UM655394:UM656222 AEI655394:AEI656222 AOE655394:AOE656222 AYA655394:AYA656222 BHW655394:BHW656222 BRS655394:BRS656222 CBO655394:CBO656222 CLK655394:CLK656222 CVG655394:CVG656222 DFC655394:DFC656222 DOY655394:DOY656222 DYU655394:DYU656222 EIQ655394:EIQ656222 ESM655394:ESM656222 FCI655394:FCI656222 FME655394:FME656222 FWA655394:FWA656222 GFW655394:GFW656222 GPS655394:GPS656222 GZO655394:GZO656222 HJK655394:HJK656222 HTG655394:HTG656222 IDC655394:IDC656222 IMY655394:IMY656222 IWU655394:IWU656222 JGQ655394:JGQ656222 JQM655394:JQM656222 KAI655394:KAI656222 KKE655394:KKE656222 KUA655394:KUA656222 LDW655394:LDW656222 LNS655394:LNS656222 LXO655394:LXO656222 MHK655394:MHK656222 MRG655394:MRG656222 NBC655394:NBC656222 NKY655394:NKY656222 NUU655394:NUU656222 OEQ655394:OEQ656222 OOM655394:OOM656222 OYI655394:OYI656222 PIE655394:PIE656222 PSA655394:PSA656222 QBW655394:QBW656222 QLS655394:QLS656222 QVO655394:QVO656222 RFK655394:RFK656222 RPG655394:RPG656222 RZC655394:RZC656222 SIY655394:SIY656222 SSU655394:SSU656222 TCQ655394:TCQ656222 TMM655394:TMM656222 TWI655394:TWI656222 UGE655394:UGE656222 UQA655394:UQA656222 UZW655394:UZW656222 VJS655394:VJS656222 VTO655394:VTO656222 WDK655394:WDK656222 WNG655394:WNG656222 WXC655394:WXC656222 BA720930:BA721758 KQ720930:KQ721758 UM720930:UM721758 AEI720930:AEI721758 AOE720930:AOE721758 AYA720930:AYA721758 BHW720930:BHW721758 BRS720930:BRS721758 CBO720930:CBO721758 CLK720930:CLK721758 CVG720930:CVG721758 DFC720930:DFC721758 DOY720930:DOY721758 DYU720930:DYU721758 EIQ720930:EIQ721758 ESM720930:ESM721758 FCI720930:FCI721758 FME720930:FME721758 FWA720930:FWA721758 GFW720930:GFW721758 GPS720930:GPS721758 GZO720930:GZO721758 HJK720930:HJK721758 HTG720930:HTG721758 IDC720930:IDC721758 IMY720930:IMY721758 IWU720930:IWU721758 JGQ720930:JGQ721758 JQM720930:JQM721758 KAI720930:KAI721758 KKE720930:KKE721758 KUA720930:KUA721758 LDW720930:LDW721758 LNS720930:LNS721758 LXO720930:LXO721758 MHK720930:MHK721758 MRG720930:MRG721758 NBC720930:NBC721758 NKY720930:NKY721758 NUU720930:NUU721758 OEQ720930:OEQ721758 OOM720930:OOM721758 OYI720930:OYI721758 PIE720930:PIE721758 PSA720930:PSA721758 QBW720930:QBW721758 QLS720930:QLS721758 QVO720930:QVO721758 RFK720930:RFK721758 RPG720930:RPG721758 RZC720930:RZC721758 SIY720930:SIY721758 SSU720930:SSU721758 TCQ720930:TCQ721758 TMM720930:TMM721758 TWI720930:TWI721758 UGE720930:UGE721758 UQA720930:UQA721758 UZW720930:UZW721758 VJS720930:VJS721758 VTO720930:VTO721758 WDK720930:WDK721758 WNG720930:WNG721758 WXC720930:WXC721758 BA786466:BA787294 KQ786466:KQ787294 UM786466:UM787294 AEI786466:AEI787294 AOE786466:AOE787294 AYA786466:AYA787294 BHW786466:BHW787294 BRS786466:BRS787294 CBO786466:CBO787294 CLK786466:CLK787294 CVG786466:CVG787294 DFC786466:DFC787294 DOY786466:DOY787294 DYU786466:DYU787294 EIQ786466:EIQ787294 ESM786466:ESM787294 FCI786466:FCI787294 FME786466:FME787294 FWA786466:FWA787294 GFW786466:GFW787294 GPS786466:GPS787294 GZO786466:GZO787294 HJK786466:HJK787294 HTG786466:HTG787294 IDC786466:IDC787294 IMY786466:IMY787294 IWU786466:IWU787294 JGQ786466:JGQ787294 JQM786466:JQM787294 KAI786466:KAI787294 KKE786466:KKE787294 KUA786466:KUA787294 LDW786466:LDW787294 LNS786466:LNS787294 LXO786466:LXO787294 MHK786466:MHK787294 MRG786466:MRG787294 NBC786466:NBC787294 NKY786466:NKY787294 NUU786466:NUU787294 OEQ786466:OEQ787294 OOM786466:OOM787294 OYI786466:OYI787294 PIE786466:PIE787294 PSA786466:PSA787294 QBW786466:QBW787294 QLS786466:QLS787294 QVO786466:QVO787294 RFK786466:RFK787294 RPG786466:RPG787294 RZC786466:RZC787294 SIY786466:SIY787294 SSU786466:SSU787294 TCQ786466:TCQ787294 TMM786466:TMM787294 TWI786466:TWI787294 UGE786466:UGE787294 UQA786466:UQA787294 UZW786466:UZW787294 VJS786466:VJS787294 VTO786466:VTO787294 WDK786466:WDK787294 WNG786466:WNG787294 WXC786466:WXC787294 BA852002:BA852830 KQ852002:KQ852830 UM852002:UM852830 AEI852002:AEI852830 AOE852002:AOE852830 AYA852002:AYA852830 BHW852002:BHW852830 BRS852002:BRS852830 CBO852002:CBO852830 CLK852002:CLK852830 CVG852002:CVG852830 DFC852002:DFC852830 DOY852002:DOY852830 DYU852002:DYU852830 EIQ852002:EIQ852830 ESM852002:ESM852830 FCI852002:FCI852830 FME852002:FME852830 FWA852002:FWA852830 GFW852002:GFW852830 GPS852002:GPS852830 GZO852002:GZO852830 HJK852002:HJK852830 HTG852002:HTG852830 IDC852002:IDC852830 IMY852002:IMY852830 IWU852002:IWU852830 JGQ852002:JGQ852830 JQM852002:JQM852830 KAI852002:KAI852830 KKE852002:KKE852830 KUA852002:KUA852830 LDW852002:LDW852830 LNS852002:LNS852830 LXO852002:LXO852830 MHK852002:MHK852830 MRG852002:MRG852830 NBC852002:NBC852830 NKY852002:NKY852830 NUU852002:NUU852830 OEQ852002:OEQ852830 OOM852002:OOM852830 OYI852002:OYI852830 PIE852002:PIE852830 PSA852002:PSA852830 QBW852002:QBW852830 QLS852002:QLS852830 QVO852002:QVO852830 RFK852002:RFK852830 RPG852002:RPG852830 RZC852002:RZC852830 SIY852002:SIY852830 SSU852002:SSU852830 TCQ852002:TCQ852830 TMM852002:TMM852830 TWI852002:TWI852830 UGE852002:UGE852830 UQA852002:UQA852830 UZW852002:UZW852830 VJS852002:VJS852830 VTO852002:VTO852830 WDK852002:WDK852830 WNG852002:WNG852830 WXC852002:WXC852830 BA917538:BA918366 KQ917538:KQ918366 UM917538:UM918366 AEI917538:AEI918366 AOE917538:AOE918366 AYA917538:AYA918366 BHW917538:BHW918366 BRS917538:BRS918366 CBO917538:CBO918366 CLK917538:CLK918366 CVG917538:CVG918366 DFC917538:DFC918366 DOY917538:DOY918366 DYU917538:DYU918366 EIQ917538:EIQ918366 ESM917538:ESM918366 FCI917538:FCI918366 FME917538:FME918366 FWA917538:FWA918366 GFW917538:GFW918366 GPS917538:GPS918366 GZO917538:GZO918366 HJK917538:HJK918366 HTG917538:HTG918366 IDC917538:IDC918366 IMY917538:IMY918366 IWU917538:IWU918366 JGQ917538:JGQ918366 JQM917538:JQM918366 KAI917538:KAI918366 KKE917538:KKE918366 KUA917538:KUA918366 LDW917538:LDW918366 LNS917538:LNS918366 LXO917538:LXO918366 MHK917538:MHK918366 MRG917538:MRG918366 NBC917538:NBC918366 NKY917538:NKY918366 NUU917538:NUU918366 OEQ917538:OEQ918366 OOM917538:OOM918366 OYI917538:OYI918366 PIE917538:PIE918366 PSA917538:PSA918366 QBW917538:QBW918366 QLS917538:QLS918366 QVO917538:QVO918366 RFK917538:RFK918366 RPG917538:RPG918366 RZC917538:RZC918366 SIY917538:SIY918366 SSU917538:SSU918366 TCQ917538:TCQ918366 TMM917538:TMM918366 TWI917538:TWI918366 UGE917538:UGE918366 UQA917538:UQA918366 UZW917538:UZW918366 VJS917538:VJS918366 VTO917538:VTO918366 WDK917538:WDK918366 WNG917538:WNG918366 WXC917538:WXC918366 BA983074:BA983902 KQ983074:KQ983902 UM983074:UM983902 AEI983074:AEI983902 AOE983074:AOE983902 AYA983074:AYA983902 BHW983074:BHW983902 BRS983074:BRS983902 CBO983074:CBO983902 CLK983074:CLK983902 CVG983074:CVG983902 DFC983074:DFC983902 DOY983074:DOY983902 DYU983074:DYU983902 EIQ983074:EIQ983902 ESM983074:ESM983902 FCI983074:FCI983902 FME983074:FME983902 FWA983074:FWA983902 GFW983074:GFW983902 GPS983074:GPS983902 GZO983074:GZO983902 HJK983074:HJK983902 HTG983074:HTG983902 IDC983074:IDC983902 IMY983074:IMY983902 IWU983074:IWU983902 JGQ983074:JGQ983902 JQM983074:JQM983902 KAI983074:KAI983902 KKE983074:KKE983902 KUA983074:KUA983902 LDW983074:LDW983902 LNS983074:LNS983902 LXO983074:LXO983902 MHK983074:MHK983902 MRG983074:MRG983902 NBC983074:NBC983902 NKY983074:NKY983902 NUU983074:NUU983902 OEQ983074:OEQ983902 OOM983074:OOM983902 OYI983074:OYI983902 PIE983074:PIE983902 PSA983074:PSA983902 QBW983074:QBW983902 QLS983074:QLS983902 QVO983074:QVO983902 RFK983074:RFK983902 RPG983074:RPG983902 RZC983074:RZC983902 SIY983074:SIY983902 SSU983074:SSU983902 TCQ983074:TCQ983902 TMM983074:TMM983902 TWI983074:TWI983902 UGE983074:UGE983902 UQA983074:UQA983902 UZW983074:UZW983902 VJS983074:VJS983902 VTO983074:VTO983902 WDK983074:WDK983902 WNG983074:WNG983902 KQ110 KQ9 WXC9 WXC110 WNG9 WNG110 WDK9 WDK110 VTO9 VTO110 VJS9 VJS110 UZW9 UZW110 UQA9 UQA110 UGE9 UGE110 TWI9 TWI110 TMM9 TMM110 TCQ9 TCQ110 SSU9 SSU110 SIY9 SIY110 RZC9 RZC110 RPG9 RPG110 RFK9 RFK110 QVO9 QVO110 QLS9 QLS110 QBW9 QBW110 PSA9 PSA110 PIE9 PIE110 OYI9 OYI110 OOM9 OOM110 OEQ9 OEQ110 NUU9 NUU110 NKY9 NKY110 NBC9 NBC110 MRG9 MRG110 MHK9 MHK110 LXO9 LXO110 LNS9 LNS110 LDW9 LDW110 KUA9 KUA110 KKE9 KKE110 KAI9 KAI110 JQM9 JQM110 JGQ9 JGQ110 IWU9 IWU110 IMY9 IMY110 IDC9 IDC110 HTG9 HTG110 HJK9 HJK110 GZO9 GZO110 GPS9 GPS110 GFW9 GFW110 FWA9 FWA110 FME9 FME110 FCI9 FCI110 ESM9 ESM110 EIQ9 EIQ110 DYU9 DYU110 DOY9 DOY110 DFC9 DFC110 CVG9 CVG110 CLK9 CLK110 CBO9 CBO110 BRS9 BRS110 BHW9 BHW110 AYA9 AYA110 AOE9 AOE110 AEI9 AEI110 UM9 UM110 BA9 VTO267:VTO862 VJS267:VJS862 UZW267:UZW862 UQA267:UQA862 UGE267:UGE862 TWI267:TWI862 TMM267:TMM862 TCQ267:TCQ862 SSU267:SSU862 SIY267:SIY862 RZC267:RZC862 RPG267:RPG862 RFK267:RFK862 QVO267:QVO862 QLS267:QLS862 QBW267:QBW862 PSA267:PSA862 PIE267:PIE862 OYI267:OYI862 OOM267:OOM862 OEQ267:OEQ862 NUU267:NUU862 NKY267:NKY862 NBC267:NBC862 MRG267:MRG862 MHK267:MHK862 LXO267:LXO862 LNS267:LNS862 LDW267:LDW862 KUA267:KUA862 KKE267:KKE862 KAI267:KAI862 JQM267:JQM862 JGQ267:JGQ862 IWU267:IWU862 IMY267:IMY862 IDC267:IDC862 HTG267:HTG862 HJK267:HJK862 GZO267:GZO862 GPS267:GPS862 GFW267:GFW862 FWA267:FWA862 FME267:FME862 FCI267:FCI862 ESM267:ESM862 EIQ267:EIQ862 DYU267:DYU862 DOY267:DOY862 DFC267:DFC862 CVG267:CVG862 CLK267:CLK862 CBO267:CBO862 BRS267:BRS862 BHW267:BHW862 AYA267:AYA862 AOE267:AOE862 AEI267:AEI862 UM267:UM862 KQ267:KQ862 WXC267:WXC862 WNG267:WNG862 WDI264:WDI266 VTM264:VTM266 VJQ264:VJQ266 UZU264:UZU266 UPY264:UPY266 UGC264:UGC266 TWG264:TWG266 TMK264:TMK266 TCO264:TCO266 SSS264:SSS266 SIW264:SIW266 RZA264:RZA266 RPE264:RPE266 RFI264:RFI266 QVM264:QVM266 QLQ264:QLQ266 QBU264:QBU266 PRY264:PRY266 PIC264:PIC266 OYG264:OYG266 OOK264:OOK266 OEO264:OEO266 NUS264:NUS266 NKW264:NKW266 NBA264:NBA266 MRE264:MRE266 MHI264:MHI266 LXM264:LXM266 LNQ264:LNQ266 LDU264:LDU266 KTY264:KTY266 KKC264:KKC266 KAG264:KAG266 JQK264:JQK266 JGO264:JGO266 IWS264:IWS266 IMW264:IMW266 IDA264:IDA266 HTE264:HTE266 HJI264:HJI266 GZM264:GZM266 GPQ264:GPQ266 GFU264:GFU266 FVY264:FVY266 FMC264:FMC266 FCG264:FCG266 ESK264:ESK266 EIO264:EIO266 DYS264:DYS266 DOW264:DOW266 DFA264:DFA266 CVE264:CVE266 CLI264:CLI266 CBM264:CBM266 BRQ264:BRQ266 BHU264:BHU266 AXY264:AXY266 AOC264:AOC266 AEG264:AEG266 UK264:UK266 KO264:KO266 WXA264:WXA266 WDK267:WDK862 ADM106:ADM107 BA110 UFS105 TVW105 TMA105 TCE105 SSI105 SIM105 RYQ105 ROU105 REY105 QVC105 QLG105 QBK105 PRO105 PHS105 OXW105 OOA105 OEE105 NUI105 NKM105 NAQ105 MQU105 MGY105 LXC105 LNG105 LDK105 KTO105 KJS105 JZW105 JQA105 JGE105 IWI105 IMM105 ICQ105 HSU105 HIY105 GZC105 GPG105 GFK105 FVO105 FLS105 FBW105 ESA105 EIE105 DYI105 DOM105 DEQ105 CUU105 CKY105 CBC105 BRG105 BHK105 AXO105 ANS105 ADW105 ANI102:ANI103 UA105 KE105 WWQ105 WMU105 WCY105 VTC105 VJG105 ANI106:ANI107 VTD188 UZK105 VTM126 VJQ126 UZU126 UPY126 UGC126 TWG126 TMK126 TCO126 SSS126 SIW126 RZA126 RPE126 RFI126 QVM126 QLQ126 QBU126 PRY126 PIC126 OYG126 OOK126 OEO126 NUS126 NKW126 NBA126 MRE126 MHI126 LXM126 LNQ126 LDU126 KTY126 KKC126 KAG126 JQK126 JGO126 IWS126 IMW126 IDA126 HTE126 HJI126 GZM126 GPQ126 GFU126 FVY126 FMC126 FCG126 ESK126 EIO126 DYS126 DOW126 DFA126 CVE126 CLI126 CBM126 BRQ126 BHU126 AXY126 AOC126 AEG126 UK126 KO126 WXA126 VTB127 WNE126 BC32 BA243:BA255 BF191 AEG123 VJO195 UK194 AEG194 AOC194 AXY194 BHU194 BRQ194 CBM194 CLI194 CVE194 DFA194 DOW194 DYS194 EIO194 ESK194 FCG194 FMC194 FVY194 GFU194 GPQ194 GZM194 HJI194 HTE194 IDA194 IMW194 IWS194 JGO194 JQK194 KAG194 KKC194 KTY194 LDU194 LNQ194 LXM194 MHI194 MRE194 NBA194 NKW194 NUS194 OEO194 OOK194 OYG194 PIC194 PRY194 QBU194 QLQ194 QVM194 RFI194 RPE194 RZA194 SIW194 SSS194 TCO194 TMK194 TWG194 UGC194 UPY194 UZU194 VJQ194 VTM194 WDI194 WNE194 WXA194 WNE264:WNE266 KM124 AOE62 AYA62 BHW62 BRS62 CBO62 CLK62 CVG62 DFC62 DOY62 DYU62 EIQ62 ESM62 FCI62 FME62 FWA62 GFW62 GPS62 GZO62 HJK62 HTG62 IDC62 IMY62 IWU62 JGQ62 JQM62 KAI62 KKE62 KUA62 LDW62 LNS62 LXO62 MHK62 MRG62 NBC62 NKY62 NUU62 OEQ62 OOM62 OYI62 PIE62 PSA62 QBW62 QLS62 QVO62 RFK62 RPG62 RZC62 SIY62 SSU62 TCQ62 TMM62 TWI62 UGE62 UQA62 UZW62 VJS62 VTO62 WDK62 WNG62 WXC62 KQ62 UM62 AEI62 BC62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KQ22 UM22 AEI22 BC22 AOE25 AYA25 BHW25 BRS25 CBO25 CLK25 CVG25 DFC25 DOY25 DYU25 EIQ25 ESM25 FCI25 FME25 FWA25 GFW25 GPS25 GZO25 HJK25 HTG25 IDC25 IMY25 IWU25 JGQ25 JQM25 KAI25 KKE25 KUA25 LDW25 LNS25 LXO25 MHK25 MRG25 NBC25 NKY25 NUU25 OEQ25 OOM25 OYI25 PIE25 PSA25 QBW25 QLS25 QVO25 RFK25 RPG25 RZC25 SIY25 SSU25 TCQ25 TMM25 TWI25 UGE25 UQA25 UZW25 VJS25 VTO25 WDK25 WNG25 WXC25 KQ25 UM25 AEI25 BC25 AOE29 AYA29 BHW29 BRS29 CBO29 CLK29 CVG29 DFC29 DOY29 DYU29 EIQ29 ESM29 FCI29 FME29 FWA29 GFW29 GPS29 GZO29 HJK29 HTG29 IDC29 IMY29 IWU29 JGQ29 JQM29 KAI29 KKE29 KUA29 LDW29 LNS29 LXO29 MHK29 MRG29 NBC29 NKY29 NUU29 OEQ29 OOM29 OYI29 PIE29 PSA29 QBW29 QLS29 QVO29 RFK29 RPG29 RZC29 SIY29 SSU29 TCQ29 TMM29 TWI29 UGE29 UQA29 UZW29 VJS29 VTO29 WDK29 WNG29 WXC29 KQ29 UM29 AEI29 BC29 AOE32 AYA32 BHW32 BRS32 CBO32 CLK32 CVG32 DFC32 DOY32 DYU32 EIQ32 ESM32 FCI32 FME32 FWA32 GFW32 GPS32 GZO32 HJK32 HTG32 IDC32 IMY32 IWU32 JGQ32 JQM32 KAI32 KKE32 KUA32 LDW32 LNS32 LXO32 MHK32 MRG32 NBC32 NKY32 NUU32 OEQ32 OOM32 OYI32 PIE32 PSA32 QBW32 QLS32 QVO32 RFK32 RPG32 RZC32 SIY32 SSU32 TCQ32 TMM32 TWI32 UGE32 UQA32 UZW32 VJS32 VTO32 WDK32 WNG32 WXC32 KQ32 UM32 AEI32 AOC123 AXY123 BHU123 BRQ123 CBM123 CLI123 CVE123 DFA123 DOW123 DYS123 EIO123 ESK123 FCG123 FMC123 FVY123 GFU123 GPQ123 GZM123 HJI123 HTE123 IDA123 IMW123 IWS123 JGO123 JQK123 KAG123 KKC123 KTY123 LDU123 LNQ123 LXM123 MHI123 MRE123 NBA123 NKW123 NUS123 OEO123 OOK123 OYG123 PIC123 PRY123 QBU123 QLQ123 QVM123 RFI123 RPE123 RZA123 SIW123 SSS123 TCO123 TMK123 TWG123 UGC123 UPY123 UZU123 VJQ123 VTM123 WDI123 WNE123 WXA123 KM130 AXE106:AXE107 WWY124 WNC124 WDG124 VTK124 VJO124 UZS124 UPW124 UGA124 TWE124 TMI124 TCM124 SSQ124 SIU124 RYY124 RPC124 RFG124 QVK124 QLO124 QBS124 PRW124 PIA124 OYE124 OOI124 OEM124 NUQ124 NKU124 NAY124 MRC124 MHG124 LXK124 LNO124 LDS124 KTW124 KKA124 KAE124 JQI124 JGM124 IWQ124 IMU124 ICY124 HTC124 HJG124 GZK124 GPO124 GFS124 FVW124 FMA124 FCE124 ESI124 EIM124 DYQ124 DOU124 DEY124 CVC124 CLG124 CBK124 BRO124 BHS124 AXW124 AOA124 AEE124 BA194:BA200 WWY122 VTK195 WDG195 WNC195 UZS195 WWY195 KM195 UI195 AEE195 AOA195 AXW195 BHS195 BRO195 CBK195 CLG195 CVC195 DEY195 DOU195 DYQ195 EIM195 ESI195 FCE195 FMA195 FVW195 GFS195 GPO195 GZK195 HJG195 HTC195 ICY195 IMU195 IWQ195 JGM195 JQI195 KAE195 KKA195 KTW195 LDS195 LNO195 LXK195 MHG195 MRC195 NAY195 NKU195 NUQ195 OEM195 OOI195 OYE195 PIA195 PRW195 QBS195 QLO195 QVK195 RFG195 RPC195 RYY195 SIU195 SSQ195 TCM195 TMI195 TWE195 UGA195 KB129 BA156 BA159 WNC130 BG83 ANS63 AXO63 BHK63 BRG63 CBC63 CKY63 CUU63 DEQ63 DOM63 DYI63 EIE63 ESA63 FBW63 FLS63 FVO63 GFK63 GPG63 GZC63 HIY63 HSU63 ICQ63 IMM63 IWI63 JGE63 JQA63 JZW63 KJS63 KTO63 LDK63 LNG63 LXC63 MGY63 MQU63 NAQ63 NKM63 NUI63 OEE63 OOA63 OXW63 PHS63 PRO63 QBK63 QLG63 QVC63 REY63 ROU63 RYQ63 SIM63 SSI63 TCE63 TMA63 TVW63 UFS63 UPO63 UZK63 VJG63 VTC63 WCY63 WMU63 WWQ63 KE63 UA63 ADW63 AXE64:AXE65 BHA64:BHA65 BQW64:BQW65 CAS64:CAS65 CKO64:CKO65 CUK64:CUK65 DEG64:DEG65 DOC64:DOC65 DXY64:DXY65 EHU64:EHU65 ERQ64:ERQ65 FBM64:FBM65 FLI64:FLI65 FVE64:FVE65 GFA64:GFA65 GOW64:GOW65 GYS64:GYS65 HIO64:HIO65 HSK64:HSK65 ICG64:ICG65 IMC64:IMC65 IVY64:IVY65 JFU64:JFU65 JPQ64:JPQ65 JZM64:JZM65 KJI64:KJI65 KTE64:KTE65 LDA64:LDA65 LMW64:LMW65 LWS64:LWS65 MGO64:MGO65 MQK64:MQK65 NAG64:NAG65 NKC64:NKC65 NTY64:NTY65 ODU64:ODU65 ONQ64:ONQ65 OXM64:OXM65 PHI64:PHI65 PRE64:PRE65 QBA64:QBA65 QKW64:QKW65 QUS64:QUS65 REO64:REO65 ROK64:ROK65 RYG64:RYG65 SIC64:SIC65 SRY64:SRY65 TBU64:TBU65 TLQ64:TLQ65 TVM64:TVM65 UFI64:UFI65 UPE64:UPE65 UZA64:UZA65 VIW64:VIW65 VSS64:VSS65 WCO64:WCO65 WMK64:WMK65 WWG64:WWG65 JU64:JU65 TQ64:TQ65 ADM64:ADM65 AXE69:AXE70 ANS68 AXO68 BHK68 BRG68 CBC68 CKY68 CUU68 DEQ68 DOM68 DYI68 EIE68 ESA68 FBW68 FLS68 FVO68 GFK68 GPG68 GZC68 HIY68 HSU68 ICQ68 IMM68 IWI68 JGE68 JQA68 JZW68 KJS68 KTO68 LDK68 LNG68 LXC68 MGY68 MQU68 NAQ68 NKM68 NUI68 OEE68 OOA68 OXW68 PHS68 PRO68 QBK68 QLG68 QVC68 REY68 ROU68 RYQ68 SIM68 SSI68 TCE68 TMA68 TVW68 UFS68 UPO68 UZK68 VJG68 VTC68 WCY68 WMU68 WWQ68 KE68 UA68 ADW68 VTO146 BHA69:BHA70 BQW69:BQW70 CAS69:CAS70 CKO69:CKO70 CUK69:CUK70 DEG69:DEG70 DOC69:DOC70 DXY69:DXY70 EHU69:EHU70 ERQ69:ERQ70 FBM69:FBM70 FLI69:FLI70 FVE69:FVE70 GFA69:GFA70 GOW69:GOW70 GYS69:GYS70 HIO69:HIO70 HSK69:HSK70 ICG69:ICG70 IMC69:IMC70 IVY69:IVY70 JFU69:JFU70 JPQ69:JPQ70 JZM69:JZM70 KJI69:KJI70 KTE69:KTE70 LDA69:LDA70 LMW69:LMW70 LWS69:LWS70 MGO69:MGO70 MQK69:MQK70 NAG69:NAG70 NKC69:NKC70 NTY69:NTY70 ODU69:ODU70 ONQ69:ONQ70 OXM69:OXM70 PHI69:PHI70 PRE69:PRE70 QBA69:QBA70 QKW69:QKW70 QUS69:QUS70 REO69:REO70 ROK69:ROK70 RYG69:RYG70 SIC69:SIC70 SRY69:SRY70 TBU69:TBU70 TLQ69:TLQ70 TVM69:TVM70 UFI69:UFI70 UPE69:UPE70 UZA69:UZA70 VIW69:VIW70 VSS69:VSS70 WCO69:WCO70 WMK69:WMK70 WWG69:WWG70 JU69:JU70 TQ69:TQ70 ADM69:ADM70 ANI64:ANI65 ADW73 ANI74:ANI75 ANS73 AXO73 BHK73 BRG73 CBC73 CKY73 CUU73 DEQ73 DOM73 DYI73 EIE73 ESA73 FBW73 FLS73 FVO73 GFK73 GPG73 GZC73 HIY73 HSU73 ICQ73 IMM73 IWI73 JGE73 JQA73 JZW73 KJS73 KTO73 LDK73 LNG73 LXC73 MGY73 MQU73 NAQ73 NKM73 NUI73 OEE73 OOA73 OXW73 PHS73 PRO73 QBK73 QLG73 QVC73 REY73 ROU73 RYQ73 SIM73 SSI73 TCE73 TMA73 TVW73 UFS73 UPO73 UZK73 VJG73 VTC73 WCY73 WMU73 WWQ73 KE73 UA73 AXE74:AXE75 BHA74:BHA75 BQW74:BQW75 CAS74:CAS75 CKO74:CKO75 CUK74:CUK75 DEG74:DEG75 DOC74:DOC75 DXY74:DXY75 EHU74:EHU75 ERQ74:ERQ75 FBM74:FBM75 FLI74:FLI75 FVE74:FVE75 GFA74:GFA75 GOW74:GOW75 GYS74:GYS75 HIO74:HIO75 HSK74:HSK75 ICG74:ICG75 IMC74:IMC75 IVY74:IVY75 JFU74:JFU75 JPQ74:JPQ75 JZM74:JZM75 KJI74:KJI75 KTE74:KTE75 LDA74:LDA75 LMW74:LMW75 LWS74:LWS75 MGO74:MGO75 MQK74:MQK75 NAG74:NAG75 NKC74:NKC75 NTY74:NTY75 ODU74:ODU75 ONQ74:ONQ75 OXM74:OXM75 PHI74:PHI75 PRE74:PRE75 QBA74:QBA75 QKW74:QKW75 QUS74:QUS75 REO74:REO75 ROK74:ROK75 RYG74:RYG75 SIC74:SIC75 SRY74:SRY75 TBU74:TBU75 TLQ74:TLQ75 TVM74:TVM75 UFI74:UFI75 UPE74:UPE75 UZA74:UZA75 VIW74:VIW75 VSS74:VSS75 WCO74:WCO75 WMK74:WMK75 WWG74:WWG75 JU74:JU75 ADM74:ADM75 UQA255 UA77:UA78 ADW77:ADW78 ANI79 ANS77:ANS78 AXO77:AXO78 BHK77:BHK78 BRG77:BRG78 CBC77:CBC78 CKY77:CKY78 CUU77:CUU78 DEQ77:DEQ78 DOM77:DOM78 DYI77:DYI78 EIE77:EIE78 ESA77:ESA78 FBW77:FBW78 FLS77:FLS78 FVO77:FVO78 GFK77:GFK78 GPG77:GPG78 GZC77:GZC78 HIY77:HIY78 HSU77:HSU78 ICQ77:ICQ78 IMM77:IMM78 IWI77:IWI78 JGE77:JGE78 JQA77:JQA78 JZW77:JZW78 KJS77:KJS78 KTO77:KTO78 LDK77:LDK78 LNG77:LNG78 LXC77:LXC78 MGY77:MGY78 MQU77:MQU78 NAQ77:NAQ78 NKM77:NKM78 NUI77:NUI78 OEE77:OEE78 OOA77:OOA78 OXW77:OXW78 PHS77:PHS78 PRO77:PRO78 QBK77:QBK78 QLG77:QLG78 QVC77:QVC78 REY77:REY78 ROU77:ROU78 RYQ77:RYQ78 SIM77:SIM78 SSI77:SSI78 TCE77:TCE78 TMA77:TMA78 TVW77:TVW78 UFS77:UFS78 UPO77:UPO78 UZK77:UZK78 VJG77:VJG78 VTC77:VTC78 WCY77:WCY78 WMU77:WMU78 WWQ77:WWQ78 KE77:KE78 AXE79 BHA79 BQW79 CAS79 CKO79 CUK79 DEG79 DOC79 DXY79 EHU79 ERQ79 FBM79 FLI79 FVE79 GFA79 GOW79 GYS79 HIO79 HSK79 ICG79 IMC79 IVY79 JFU79 JPQ79 JZM79 KJI79 KTE79 LDA79 LMW79 LWS79 MGO79 MQK79 NAG79 NKC79 NTY79 ODU79 ONQ79 OXM79 PHI79 PRE79 QBA79 QKW79 QUS79 REO79 ROK79 RYG79 SIC79 SRY79 TBU79 TLQ79 TVM79 UFI79 UPE79 UZA79 VIW79 VSS79 WCO79 WMK79 WWG79 JU79 ADM79 ANI69:ANI70 KE81 UA81 ADW81 ANI82 ANS81 AXO81 BHK81 BRG81 CBC81 CKY81 CUU81 DEQ81 DOM81 DYI81 EIE81 ESA81 FBW81 FLS81 FVO81 GFK81 GPG81 GZC81 HIY81 HSU81 ICQ81 IMM81 IWI81 JGE81 JQA81 JZW81 KJS81 KTO81 LDK81 LNG81 LXC81 MGY81 MQU81 NAQ81 NKM81 NUI81 OEE81 OOA81 OXW81 PHS81 PRO81 QBK81 QLG81 QVC81 REY81 ROU81 RYQ81 SIM81 SSI81 TCE81 TMA81 TVW81 UFS81 UPO81 UZK81 VJG81 VTC81 WCY81 WMU81 WWQ81 AXE82 BHA82 BQW82 CAS82 CKO82 CUK82 DEG82 DOC82 DXY82 EHU82 ERQ82 FBM82 FLI82 FVE82 GFA82 GOW82 GYS82 HIO82 HSK82 ICG82 IMC82 IVY82 JFU82 JPQ82 JZM82 KJI82 KTE82 LDA82 LMW82 LWS82 MGO82 MQK82 NAG82 NKC82 NTY82 ODU82 ONQ82 OXM82 PHI82 PRE82 QBA82 QKW82 QUS82 REO82 ROK82 RYG82 SIC82 SRY82 TBU82 TLQ82 TVM82 UFI82 UPE82 UZA82 VIW82 VSS82 WCO82 WMK82 WWG82 JU82 ADM82 JR132 WWQ84 KE84 UA84 ADW84 ANI85:ANI86 ANS84 AXO84 BHK84 BRG84 CBC84 CKY84 CUU84 DEQ84 DOM84 DYI84 EIE84 ESA84 FBW84 FLS84 FVO84 GFK84 GPG84 GZC84 HIY84 HSU84 ICQ84 IMM84 IWI84 JGE84 JQA84 JZW84 KJS84 KTO84 LDK84 LNG84 LXC84 MGY84 MQU84 NAQ84 NKM84 NUI84 OEE84 OOA84 OXW84 PHS84 PRO84 QBK84 QLG84 QVC84 REY84 ROU84 RYQ84 SIM84 SSI84 TCE84 TMA84 TVW84 UFS84 UPO84 UZK84 VJG84 VTC84 WCY84 WMU84 AXE85:AXE86 BHA85:BHA86 BQW85:BQW86 CAS85:CAS86 CKO85:CKO86 CUK85:CUK86 DEG85:DEG86 DOC85:DOC86 DXY85:DXY86 EHU85:EHU86 ERQ85:ERQ86 FBM85:FBM86 FLI85:FLI86 FVE85:FVE86 GFA85:GFA86 GOW85:GOW86 GYS85:GYS86 HIO85:HIO86 HSK85:HSK86 ICG85:ICG86 IMC85:IMC86 IVY85:IVY86 JFU85:JFU86 JPQ85:JPQ86 JZM85:JZM86 KJI85:KJI86 KTE85:KTE86 LDA85:LDA86 LMW85:LMW86 LWS85:LWS86 MGO85:MGO86 MQK85:MQK86 NAG85:NAG86 NKC85:NKC86 NTY85:NTY86 ODU85:ODU86 ONQ85:ONQ86 OXM85:OXM86 PHI85:PHI86 PRE85:PRE86 QBA85:QBA86 QKW85:QKW86 QUS85:QUS86 REO85:REO86 ROK85:ROK86 RYG85:RYG86 SIC85:SIC86 SRY85:SRY86 TBU85:TBU86 TLQ85:TLQ86 TVM85:TVM86 UFI85:UFI86 UPE85:UPE86 UZA85:UZA86 VIW85:VIW86 VSS85:VSS86 WCO85:WCO86 WMK85:WMK86 WWG85:WWG86 JU85:JU86 ADM85:ADM86 TQ79 WMU88 WWQ88 KE88 UA88 ADW88 ANI89:ANI90 ANS88 AXO88 BHK88 BRG88 CBC88 CKY88 CUU88 DEQ88 DOM88 DYI88 EIE88 ESA88 FBW88 FLS88 FVO88 GFK88 GPG88 GZC88 HIY88 HSU88 ICQ88 IMM88 IWI88 JGE88 JQA88 JZW88 KJS88 KTO88 LDK88 LNG88 LXC88 MGY88 MQU88 NAQ88 NKM88 NUI88 OEE88 OOA88 OXW88 PHS88 PRO88 QBK88 QLG88 QVC88 REY88 ROU88 RYQ88 SIM88 SSI88 TCE88 TMA88 TVW88 UFS88 UPO88 UZK88 VJG88 VTC88 WCY88 AXE89:AXE90 BHA89:BHA90 BQW89:BQW90 CAS89:CAS90 CKO89:CKO90 CUK89:CUK90 DEG89:DEG90 DOC89:DOC90 DXY89:DXY90 EHU89:EHU90 ERQ89:ERQ90 FBM89:FBM90 FLI89:FLI90 FVE89:FVE90 GFA89:GFA90 GOW89:GOW90 GYS89:GYS90 HIO89:HIO90 HSK89:HSK90 ICG89:ICG90 IMC89:IMC90 IVY89:IVY90 JFU89:JFU90 JPQ89:JPQ90 JZM89:JZM90 KJI89:KJI90 KTE89:KTE90 LDA89:LDA90 LMW89:LMW90 LWS89:LWS90 MGO89:MGO90 MQK89:MQK90 NAG89:NAG90 NKC89:NKC90 NTY89:NTY90 ODU89:ODU90 ONQ89:ONQ90 OXM89:OXM90 PHI89:PHI90 PRE89:PRE90 QBA89:QBA90 QKW89:QKW90 QUS89:QUS90 REO89:REO90 ROK89:ROK90 RYG89:RYG90 SIC89:SIC90 SRY89:SRY90 TBU89:TBU90 TLQ89:TLQ90 TVM89:TVM90 UFI89:UFI90 UPE89:UPE90 UZA89:UZA90 VIW89:VIW90 VSS89:VSS90 WCO89:WCO90 WMK89:WMK90 WWG89:WWG90 JU89:JU90 ADM89:ADM90 TQ94:TQ95 WCY93 WMU93 WWQ93 KE93 UA93 ADW93 ANI94:ANI95 ANS93 AXO93 BHK93 BRG93 CBC93 CKY93 CUU93 DEQ93 DOM93 DYI93 EIE93 ESA93 FBW93 FLS93 FVO93 GFK93 GPG93 GZC93 HIY93 HSU93 ICQ93 IMM93 IWI93 JGE93 JQA93 JZW93 KJS93 KTO93 LDK93 LNG93 LXC93 MGY93 MQU93 NAQ93 NKM93 NUI93 OEE93 OOA93 OXW93 PHS93 PRO93 QBK93 QLG93 QVC93 REY93 ROU93 RYQ93 SIM93 SSI93 TCE93 TMA93 TVW93 UFS93 UPO93 UZK93 VJG93 VTC93 AXE94:AXE95 BHA94:BHA95 BQW94:BQW95 CAS94:CAS95 CKO94:CKO95 CUK94:CUK95 DEG94:DEG95 DOC94:DOC95 DXY94:DXY95 EHU94:EHU95 ERQ94:ERQ95 FBM94:FBM95 FLI94:FLI95 FVE94:FVE95 GFA94:GFA95 GOW94:GOW95 GYS94:GYS95 HIO94:HIO95 HSK94:HSK95 ICG94:ICG95 IMC94:IMC95 IVY94:IVY95 JFU94:JFU95 JPQ94:JPQ95 JZM94:JZM95 KJI94:KJI95 KTE94:KTE95 LDA94:LDA95 LMW94:LMW95 LWS94:LWS95 MGO94:MGO95 MQK94:MQK95 NAG94:NAG95 NKC94:NKC95 NTY94:NTY95 ODU94:ODU95 ONQ94:ONQ95 OXM94:OXM95 PHI94:PHI95 PRE94:PRE95 QBA94:QBA95 QKW94:QKW95 QUS94:QUS95 REO94:REO95 ROK94:ROK95 RYG94:RYG95 SIC94:SIC95 SRY94:SRY95 TBU94:TBU95 TLQ94:TLQ95 TVM94:TVM95 UFI94:UFI95 UPE94:UPE95 UZA94:UZA95 VIW94:VIW95 VSS94:VSS95 WCO94:WCO95 WMK94:WMK95 WWG94:WWG95 JU94:JU95 TQ85:TQ86 TQ98:TQ99 VTC97 WCY97 WMU97 WWQ97 KE97 UA97 ADW97 ANI98:ANI99 ANS97 AXO97 BHK97 BRG97 CBC97 CKY97 CUU97 DEQ97 DOM97 DYI97 EIE97 ESA97 FBW97 FLS97 FVO97 GFK97 GPG97 GZC97 HIY97 HSU97 ICQ97 IMM97 IWI97 JGE97 JQA97 JZW97 KJS97 KTO97 LDK97 LNG97 LXC97 MGY97 MQU97 NAQ97 NKM97 NUI97 OEE97 OOA97 OXW97 PHS97 PRO97 QBK97 QLG97 QVC97 REY97 ROU97 RYQ97 SIM97 SSI97 TCE97 TMA97 TVW97 UFS97 UPO97 UZK97 VJG97 AXE98:AXE99 BHA98:BHA99 BQW98:BQW99 CAS98:CAS99 CKO98:CKO99 CUK98:CUK99 DEG98:DEG99 DOC98:DOC99 DXY98:DXY99 EHU98:EHU99 ERQ98:ERQ99 FBM98:FBM99 FLI98:FLI99 FVE98:FVE99 GFA98:GFA99 GOW98:GOW99 GYS98:GYS99 HIO98:HIO99 HSK98:HSK99 ICG98:ICG99 IMC98:IMC99 IVY98:IVY99 JFU98:JFU99 JPQ98:JPQ99 JZM98:JZM99 KJI98:KJI99 KTE98:KTE99 LDA98:LDA99 LMW98:LMW99 LWS98:LWS99 MGO98:MGO99 MQK98:MQK99 NAG98:NAG99 NKC98:NKC99 NTY98:NTY99 ODU98:ODU99 ONQ98:ONQ99 OXM98:OXM99 PHI98:PHI99 PRE98:PRE99 QBA98:QBA99 QKW98:QKW99 QUS98:QUS99 REO98:REO99 ROK98:ROK99 RYG98:RYG99 SIC98:SIC99 SRY98:SRY99 TBU98:TBU99 TLQ98:TLQ99 TVM98:TVM99 UFI98:UFI99 UPE98:UPE99 UZA98:UZA99 VIW98:VIW99 VSS98:VSS99 WCO98:WCO99 WMK98:WMK99 WWG98:WWG99 JU98:JU99 ADM98:ADM99 ADM94:ADM95 VJG101 VTC101 WCY101 WMU101 WWQ101 KE101 UA101 ADW101 ANS101 AXO101 BHK101 BRG101 CBC101 CKY101 CUU101 DEQ101 DOM101 DYI101 EIE101 ESA101 FBW101 FLS101 FVO101 GFK101 GPG101 GZC101 HIY101 HSU101 ICQ101 IMM101 IWI101 JGE101 JQA101 JZW101 KJS101 KTO101 LDK101 LNG101 LXC101 MGY101 MQU101 NAQ101 NKM101 NUI101 OEE101 OOA101 OXW101 PHS101 PRO101 QBK101 QLG101 QVC101 REY101 ROU101 RYQ101 SIM101 SSI101 TCE101 TMA101 TVW101 UFS101 UPO101 UZK101 AXE102:AXE103 BHA102:BHA103 BQW102:BQW103 CAS102:CAS103 CKO102:CKO103 CUK102:CUK103 DEG102:DEG103 DOC102:DOC103 DXY102:DXY103 EHU102:EHU103 ERQ102:ERQ103 FBM102:FBM103 FLI102:FLI103 FVE102:FVE103 GFA102:GFA103 GOW102:GOW103 GYS102:GYS103 HIO102:HIO103 HSK102:HSK103 ICG102:ICG103 IMC102:IMC103 IVY102:IVY103 JFU102:JFU103 JPQ102:JPQ103 JZM102:JZM103 KJI102:KJI103 KTE102:KTE103 LDA102:LDA103 LMW102:LMW103 LWS102:LWS103 MGO102:MGO103 MQK102:MQK103 NAG102:NAG103 NKC102:NKC103 NTY102:NTY103 ODU102:ODU103 ONQ102:ONQ103 OXM102:OXM103 PHI102:PHI103 PRE102:PRE103 QBA102:QBA103 QKW102:QKW103 QUS102:QUS103 REO102:REO103 ROK102:ROK103 RYG102:RYG103 SIC102:SIC103 SRY102:SRY103 TBU102:TBU103 TLQ102:TLQ103 TVM102:TVM103 UFI102:UFI103 UPE102:UPE103 UZA102:UZA103 VIW102:VIW103 VSS102:VSS103 WCO102:WCO103 WMK102:WMK103 WWG102:WWG103 JU102:JU103 ADM102:ADM103 TQ74:TQ75 UPO105 BHA106:BHA107 BQW106:BQW107 CAS106:CAS107 CKO106:CKO107 CUK106:CUK107 DEG106:DEG107 DOC106:DOC107 DXY106:DXY107 EHU106:EHU107 ERQ106:ERQ107 FBM106:FBM107 FLI106:FLI107 FVE106:FVE107 GFA106:GFA107 GOW106:GOW107 GYS106:GYS107 HIO106:HIO107 HSK106:HSK107 ICG106:ICG107 IMC106:IMC107 IVY106:IVY107 JFU106:JFU107 JPQ106:JPQ107 JZM106:JZM107 KJI106:KJI107 KTE106:KTE107 LDA106:LDA107 LMW106:LMW107 LWS106:LWS107 MGO106:MGO107 MQK106:MQK107 NAG106:NAG107 NKC106:NKC107 NTY106:NTY107 ODU106:ODU107 ONQ106:ONQ107 OXM106:OXM107 PHI106:PHI107 PRE106:PRE107 QBA106:QBA107 QKW106:QKW107 QUS106:QUS107 REO106:REO107 ROK106:ROK107 RYG106:RYG107 SIC106:SIC107 SRY106:SRY107 TBU106:TBU107 TLQ106:TLQ107 TVM106:TVM107 UFI106:UFI107 UPE106:UPE107 UZA106:UZA107 VIW106:VIW107 VSS106:VSS107 WCO106:WCO107 WMK106:WMK107 WWG106:WWG107 JU106:JU107 TQ106:TQ107 TQ102:TQ103 TQ89:TQ90 WDI126 VJF127 UZJ127 UPN127 UFR127 TVV127 TLZ127 TCD127 SSH127 SIL127 RYP127 ROT127 REX127 QVB127 QLF127 QBJ127 PRN127 PHR127 OXV127 ONZ127 OED127 NUH127 NKL127 NAP127 MQT127 MGX127 LXB127 LNF127 LDJ127 KTN127 KJR127 JZV127 JPZ127 JGD127 IWH127 IML127 ICP127 HST127 HIX127 GZB127 GPF127 GFJ127 FVN127 FLR127 FBV127 ERZ127 EID127 DYH127 DOL127 DEP127 CUT127 CKX127 CBB127 BRF127 BHJ127 AXN127 ANR127 ADV127 TZ127 KD127 WWP127 WMT127 BA126:BA128 UB133 WWN129 WMR129 WCV129 VSZ129 VJD129 UZH129 UPL129 UFP129 TVT129 TLX129 TCB129 SSF129 SIJ129 RYN129 ROR129 REV129 QUZ129 QLD129 QBH129 PRL129 PHP129 OXT129 ONX129 OEB129 NUF129 NKJ129 NAN129 MQR129 MGV129 LWZ129 LND129 LDH129 KTL129 KJP129 JZT129 JPX129 JGB129 IWF129 IMJ129 ICN129 HSR129 HIV129 GYZ129 GPD129 GFH129 FVL129 FLP129 FBT129 ERX129 EIB129 DYF129 DOJ129 DEN129 CUR129 CKV129 CAZ129 BRD129 BHH129 AXL129 ANP129 ADT129 BG43:BG60 WCZ142 WMV142 WWR142 KF142 UB142 ADX142 ANT142 AXP142 BHL142 BRH142 CBD142 CKZ142 CUV142 DER142 DON142 DYJ142 EIF142 ESB142 FBX142 FLT142 FVP142 GFL142 GPH142 GZD142 HIZ142 HSV142 ICR142 IMN142 IWJ142 JGF142 JQB142 JZX142 KJT142 KTP142 LDL142 LNH142 LXD142 MGZ142 MQV142 NAR142 NKN142 NUJ142 OEF142 OOB142 OXX142 PHT142 PRP142 QBL142 QLH142 QVD142 REZ142 ROV142 RYR142 SIN142 SSJ142 TCF142 TMB142 TVX142 UFT142 UPP142 UZL142 VJH142 WCZ145 WMV145 WWR145 KF145 UB145 ADX145 ANT145 AXP145 BHL145 BRH145 CBD145 CKZ145 CUV145 DER145 DON145 DYJ145 EIF145 ESB145 FBX145 FLT145 FVP145 GFL145 GPH145 GZD145 HIZ145 HSV145 ICR145 IMN145 IWJ145 JGF145 JQB145 JZX145 KJT145 KTP145 LDL145 LNH145 LXD145 MGZ145 MQV145 NAR145 NKN145 NUJ145 OEF145 OOB145 OXX145 PHT145 PRP145 QBL145 QLH145 QVD145 REZ145 ROV145 RYR145 SIN145 SSJ145 TCF145 TMB145 TVX145 UFT145 UPP145 UZL145 VJH145 VTD148 WCZ148 WMV148 WWR148 KF148 UB148 ADX148 ANT148 AXP148 BHL148 BRH148 CBD148 CKZ148 CUV148 DER148 DON148 DYJ148 EIF148 ESB148 FBX148 FLT148 FVP148 GFL148 GPH148 GZD148 HIZ148 HSV148 ICR148 IMN148 IWJ148 JGF148 JQB148 JZX148 KJT148 KTP148 LDL148 LNH148 LXD148 MGZ148 MQV148 NAR148 NKN148 NUJ148 OEF148 OOB148 OXX148 PHT148 PRP148 QBL148 QLH148 QVD148 REZ148 ROV148 RYR148 SIN148 SSJ148 TCF148 TMB148 TVX148 UFT148 UPP148 UZL148 VJH148 VTD150 WCZ150 WMV150 WWR150 KF150 UB150 ADX150 ANT150 AXP150 BHL150 BRH150 CBD150 CKZ150 CUV150 DER150 DON150 DYJ150 EIF150 ESB150 FBX150 FLT150 FVP150 GFL150 GPH150 GZD150 HIZ150 HSV150 ICR150 IMN150 IWJ150 JGF150 JQB150 JZX150 KJT150 KTP150 LDL150 LNH150 LXD150 MGZ150 MQV150 NAR150 NKN150 NUJ150 OEF150 OOB150 OXX150 PHT150 PRP150 QBL150 QLH150 QVD150 REZ150 ROV150 RYR150 SIN150 SSJ150 TCF150 TMB150 TVX150 UFT150 UPP150 UZL150 VJH150 BA162:BA181 WCZ152 WMV152 WWR152 KF152 UB152 ADX152 ANT152 AXP152 BHL152 BRH152 CBD152 CKZ152 CUV152 DER152 DON152 DYJ152 EIF152 ESB152 FBX152 FLT152 FVP152 GFL152 GPH152 GZD152 HIZ152 HSV152 ICR152 IMN152 IWJ152 JGF152 JQB152 JZX152 KJT152 KTP152 LDL152 LNH152 LXD152 MGZ152 MQV152 NAR152 NKN152 NUJ152 OEF152 OOB152 OXX152 PHT152 PRP152 QBL152 QLH152 QVD152 REZ152 ROV152 RYR152 SIN152 SSJ152 TCF152 TMB152 TVX152 UFT152 UPP152 UZL152 VJH152 VTD152 WCZ188 WMV188 WWR188 KF188 UB188 ADX188 ANT188 AXP188 BHL188 BRH188 CBD188 CKZ188 CUV188 DER188 DON188 DYJ188 EIF188 ESB188 FBX188 FLT188 FVP188 GFL188 GPH188 GZD188 HIZ188 HSV188 ICR188 IMN188 IWJ188 JGF188 JQB188 JZX188 KJT188 KTP188 LDL188 LNH188 LXD188 MGZ188 MQV188 NAR188 NKN188 NUJ188 OEF188 OOB188 OXX188 PHT188 PRP188 QBL188 QLH188 QVD188 REZ188 ROV188 RYR188 SIN188 SSJ188 TCF188 TMB188 TVX188 UFT188 UPP188 UZL188 VJH188 TX129 UI130 AEE130 AOA130 AXW130 BHS130 BRO130 CBK130 CLG130 CVC130 DEY130 DOU130 DYQ130 EIM130 ESI130 FCE130 FMA130 FVW130 GFS130 GPO130 GZK130 HJG130 HTC130 ICY130 IMU130 IWQ130 JGM130 JQI130 KAE130 KKA130 KTW130 LDS130 LNO130 LXK130 MHG130 MRC130 NAY130 NKU130 NUQ130 OEM130 OOI130 OYE130 PIA130 PRW130 QBS130 QLO130 QVK130 RFG130 RPC130 RYY130 SIU130 SSQ130 TCM130 TMI130 TWE130 UGA130 UPW130 UZS130 VJO130 VTK130 WDG130 WWY130 UI124 WNE115 WDI115 VTM115 VJQ115 UZU115 UPY115 UGC115 TWG115 TMK115 TCO115 SSS115 SIW115 RZA115 RPE115 RFI115 QVM115 QLQ115 QBU115 PRY115 PIC115 OYG115 OOK115 OEO115 NUS115 NKW115 NBA115 MRE115 MHI115 LXM115 LNQ115 LDU115 KTY115 KKC115 KAG115 JQK115 JGO115 IWS115 IMW115 IDA115 HTE115 HJI115 GZM115 GPQ115 GFU115 FVY115 FMC115 FCG115 ESK115 EIO115 DYS115 DOW115 DFA115 CVE115 CLI115 CBM115 BRQ115 BHU115 AXY115 AOC115 AEG115 UK115 KO115 WXA115 WWY116 WNC116 KM116 UI116 AEE116 AOA116 AXW116 BHS116 BRO116 CBK116 CLG116 CVC116 DEY116 DOU116 DYQ116 EIM116 ESI116 FCE116 FMA116 FVW116 GFS116 GPO116 GZK116 HJG116 HTC116 ICY116 IMU116 IWQ116 JGM116 JQI116 KAE116 KKA116 KTW116 LDS116 LNO116 LXK116 MHG116 MRC116 NAY116 NKU116 NUQ116 OEM116 OOI116 OYE116 PIA116 PRW116 QBS116 QLO116 QVK116 RFG116 RPC116 RYY116 SIU116 SSQ116 TCM116 TMI116 TWE116 UGA116 UPW116 UZS116 VJO116 VTK116 WDG116 BA112:BA122 WNE117 WDI117 VTM117 VJQ117 UZU117 UPY117 UGC117 TWG117 TMK117 TCO117 SSS117 SIW117 RZA117 RPE117 RFI117 QVM117 QLQ117 QBU117 PRY117 PIC117 OYG117 OOK117 OEO117 NUS117 NKW117 NBA117 MRE117 MHI117 LXM117 LNQ117 LDU117 KTY117 KKC117 KAG117 JQK117 JGO117 IWS117 IMW117 IDA117 HTE117 HJI117 GZM117 GPQ117 GFU117 FVY117 FMC117 FCG117 ESK117 EIO117 DYS117 DOW117 DFA117 CVE117 CLI117 CBM117 BRQ117 BHU117 AXY117 AOC117 AEG117 UK117 KO117 WXA117 WWY118 WNC118 KM118 UI118 AEE118 AOA118 AXW118 BHS118 BRO118 CBK118 CLG118 CVC118 DEY118 DOU118 DYQ118 EIM118 ESI118 FCE118 FMA118 FVW118 GFS118 GPO118 GZK118 HJG118 HTC118 ICY118 IMU118 IWQ118 JGM118 JQI118 KAE118 KKA118 KTW118 LDS118 LNO118 LXK118 MHG118 MRC118 NAY118 NKU118 NUQ118 OEM118 OOI118 OYE118 PIA118 PRW118 QBS118 QLO118 QVK118 RFG118 RPC118 RYY118 SIU118 SSQ118 TCM118 TMI118 TWE118 UGA118 UPW118 UZS118 VJO118 VTK118 WDG118 WXA119 KO123 WNE119 WDI119 VTM119 VJQ119 UZU119 UPY119 UGC119 TWG119 TMK119 TCO119 SSS119 SIW119 RZA119 RPE119 RFI119 QVM119 QLQ119 QBU119 PRY119 PIC119 OYG119 OOK119 OEO119 NUS119 NKW119 NBA119 MRE119 MHI119 LXM119 LNQ119 LDU119 KTY119 KKC119 KAG119 JQK119 JGO119 IWS119 IMW119 IDA119 HTE119 HJI119 GZM119 GPQ119 GFU119 FVY119 FMC119 FCG119 ESK119 EIO119 DYS119 DOW119 DFA119 CVE119 CLI119 CBM119 BRQ119 BHU119 AXY119 AOC119 AEG119 UK119 KO119 WWY120 WNC120 KM120 UI120 AEE120 AOA120 AXW120 BHS120 BRO120 CBK120 CLG120 CVC120 DEY120 DOU120 DYQ120 EIM120 ESI120 FCE120 FMA120 FVW120 GFS120 GPO120 GZK120 HJG120 HTC120 ICY120 IMU120 IWQ120 JGM120 JQI120 KAE120 KKA120 KTW120 LDS120 LNO120 LXK120 MHG120 MRC120 NAY120 NKU120 NUQ120 OEM120 OOI120 OYE120 PIA120 PRW120 QBS120 QLO120 QVK120 RFG120 RPC120 RYY120 SIU120 SSQ120 TCM120 TMI120 TWE120 UGA120 UPW120 UZS120 VJO120 VTK120 WDG120 KO121 WXA121 WNE121 WDI121 VTM121 VJQ121 UZU121 UPY121 UGC121 TWG121 TMK121 TCO121 SSS121 SIW121 RZA121 RPE121 RFI121 QVM121 QLQ121 QBU121 PRY121 PIC121 OYG121 OOK121 OEO121 NUS121 NKW121 NBA121 MRE121 MHI121 LXM121 LNQ121 LDU121 KTY121 KKC121 KAG121 JQK121 JGO121 IWS121 IMW121 IDA121 HTE121 HJI121 GZM121 GPQ121 GFU121 FVY121 FMC121 FCG121 ESK121 EIO121 DYS121 DOW121 DFA121 CVE121 CLI121 CBM121 BRQ121 BHU121 AXY121 AOC121 AEG121 UK121 UK123 WNC122 KM122 UI122 AEE122 AOA122 AXW122 BHS122 BRO122 CBK122 CLG122 CVC122 DEY122 DOU122 DYQ122 EIM122 ESI122 FCE122 FMA122 FVW122 GFS122 GPO122 GZK122 HJG122 HTC122 ICY122 IMU122 IWQ122 JGM122 JQI122 KAE122 KKA122 KTW122 LDS122 LNO122 LXK122 MHG122 MRC122 NAY122 NKU122 NUQ122 OEM122 OOI122 OYE122 PIA122 PRW122 QBS122 QLO122 QVK122 RFG122 RPC122 RYY122 SIU122 SSQ122 TCM122 TMI122 TWE122 UGA122 UPW122 UZS122 VJO122 VTK122 WDG122 VTO143 VTD142 VJS143 UZW143 UQA143 UGE143 TWI143 TMM143 TCQ143 SSU143 SIY143 RZC143 RPG143 RFK143 QVO143 QLS143 QBW143 PSA143 PIE143 OYI143 OOM143 OEQ143 NUU143 NKY143 NBC143 MRG143 MHK143 LXO143 LNS143 LDW143 KUA143 KKE143 KAI143 JQM143 JGQ143 IWU143 IMY143 IDC143 HTG143 HJK143 GZO143 GPS143 GFW143 FWA143 FME143 FCI143 ESM143 EIQ143 DYU143 DOY143 DFC143 CVG143 CLK143 CBO143 BRS143 BHW143 AYA143 AOE143 AEI143 UM143 KQ143 WXC143 WNG143 WDK143 BA139:BA153 VTD145 VJS146 UZW146 UQA146 UGE146 TWI146 TMM146 TCQ146 SSU146 SIY146 RZC146 RPG146 RFK146 QVO146 QLS146 QBW146 PSA146 PIE146 OYI146 OOM146 OEQ146 NUU146 NKY146 NBC146 MRG146 MHK146 LXO146 LNS146 LDW146 KUA146 KKE146 KAI146 JQM146 JGQ146 IWU146 IMY146 IDC146 HTG146 HJK146 GZO146 GPS146 GFW146 FWA146 FME146 FCI146 ESM146 EIQ146 DYU146 DOY146 DFC146 CVG146 CLK146 CBO146 BRS146 BHW146 AYA146 AOE146 AEI146 UM146 KQ146 WXC146 WNG146 WDK146 UZW255 WMV128 ADX133 ANT133 AXP133 BHL133 BRH133 CBD133 CKZ133 CUV133 DER133 DON133 DYJ133 EIF133 ESB133 FBX133 FLT133 FVP133 GFL133 GPH133 GZD133 HIZ133 HSV133 ICR133 IMN133 IWJ133 JGF133 JQB133 JZX133 KJT133 KTP133 LDL133 LNH133 LXD133 MGZ133 MQV133 NAR133 NKN133 NUJ133 OEF133 OOB133 OXX133 PHT133 PRP133 QBL133 QLH133 QVD133 REZ133 ROV133 RYR133 SIN133 SSJ133 TCF133 TMB133 TVX133 UFT133 UPP133 UZL133 VJH133 VTD133 WCZ133 WWR133 BA133 BG105:BG107 WMV133 WCX127 KF128 UB128 ADX128 ANT128 AXP128 BHL128 BRH128 CBD128 CKZ128 CUV128 DER128 DON128 DYJ128 EIF128 ESB128 FBX128 FLT128 FVP128 GFL128 GPH128 GZD128 HIZ128 HSV128 ICR128 IMN128 IWJ128 JGF128 JQB128 JZX128 KJT128 KTP128 LDL128 LNH128 LXD128 MGZ128 MQV128 NAR128 NKN128 NUJ128 OEF128 OOB128 OXX128 PHT128 PRP128 QBL128 QLH128 QVD128 REZ128 ROV128 RYR128 SIN128 SSJ128 TCF128 TMB128 TVX128 UFT128 UPP128 UZL128 VJH128 VTD128 WCZ128 WWR128 KO194 UPW195 WDQ196 WXI196 WNM196 KW196 US196 AEO196 AOK196 AYG196 BIC196 BRY196 CBU196 CLQ196 CVM196 DFI196 DPE196 DZA196 EIW196 ESS196 FCO196 FMK196 FWG196 GGC196 GPY196 GZU196 HJQ196 HTM196 IDI196 INE196 IXA196 JGW196 JQS196 KAO196 KKK196 KUG196 LEC196 LNY196 LXU196 MHQ196 MRM196 NBI196 NLE196 NVA196 OEW196 OOS196 OYO196 PIK196 PSG196 QCC196 QLY196 QVU196 RFQ196 RPM196 RZI196 SJE196 STA196 TCW196 TMS196 TWO196 UGK196 UQG196 VAC196 VJY196 VTU196 VJK193 VJS257:VJS259 VTO257:VTO259 WDK257:WDK259 WNG257:WNG259 WXC257:WXC259 KQ257:KQ259 UM257:UM259 AEI257:AEI259 AOE257:AOE259 AYA257:AYA259 BHW257:BHW259 BRS257:BRS259 CBO257:CBO259 CLK257:CLK259 CVG257:CVG259 DFC257:DFC259 DOY257:DOY259 DYU257:DYU259 EIQ257:EIQ259 ESM257:ESM259 FCI257:FCI259 FME257:FME259 FWA257:FWA259 GFW257:GFW259 GPS257:GPS259 GZO257:GZO259 HJK257:HJK259 HTG257:HTG259 IDC257:IDC259 IMY257:IMY259 IWU257:IWU259 JGQ257:JGQ259 JQM257:JQM259 KAI257:KAI259 KKE257:KKE259 KUA257:KUA259 LDW257:LDW259 LNS257:LNS259 LXO257:LXO259 MHK257:MHK259 MRG257:MRG259 NBC257:NBC259 NKY257:NKY259 NUU257:NUU259 OEQ257:OEQ259 OOM257:OOM259 OYI257:OYI259 PIE257:PIE259 PSA257:PSA259 QBW257:QBW259 QLS257:QLS259 QVO257:QVO259 RFK257:RFK259 RPG257:RPG259 RZC257:RZC259 SIY257:SIY259 SSU257:SSU259 TCQ257:TCQ259 TMM257:TMM259 TWI257:TWI259 UGE257:UGE259 UQA257:UQA259 BA189:BA191 WCO260:WCO261 VTG193 WDC193 WMY193 WWU193 KI193 UE193 AEA193 ANW193 AXS193 BHO193 BRK193 CBG193 CLC193 CUY193 DEU193 DOQ193 DYM193 EII193 ESE193 FCA193 FLW193 FVS193 GFO193 GPK193 GZG193 HJC193 HSY193 ICU193 IMQ193 IWM193 JGI193 JQE193 KAA193 KJW193 KTS193 LDO193 LNK193 LXG193 MHC193 MQY193 NAU193 NKQ193 NUM193 OEI193 OOE193 OYA193 PHW193 PRS193 QBO193 QLK193 QVG193 RFC193 ROY193 RYU193 SIQ193 SSM193 TCI193 TME193 TWA193 UFW193 UPS193 UZO193 UZW251 VJS251 VTO251 WDK251 WNG251 WXC251 KQ251 UM251 AEI251 AOE251 AYA251 BHW251 BRS251 CBO251 CLK251 CVG251 DFC251 DOY251 DYU251 EIQ251 ESM251 FCI251 FME251 FWA251 GFW251 GPS251 GZO251 HJK251 HTG251 IDC251 IMY251 IWU251 JGQ251 JQM251 KAI251 KKE251 KUA251 LDW251 LNS251 LXO251 MHK251 MRG251 NBC251 NKY251 NUU251 OEQ251 OOM251 OYI251 PIE251 PSA251 QBW251 QLS251 QVO251 RFK251 RPG251 RZC251 SIY251 SSU251 TCQ251 TMM251 TWI251 UGE251 UQA251 UZW253 VJS253 VTO253 WDK253 WNG253 WXC253 KQ253 UM253 AEI253 AOE253 AYA253 BHW253 BRS253 CBO253 CLK253 CVG253 DFC253 DOY253 DYU253 EIQ253 ESM253 FCI253 FME253 FWA253 GFW253 GPS253 GZO253 HJK253 HTG253 IDC253 IMY253 IWU253 JGQ253 JQM253 KAI253 KKE253 KUA253 LDW253 LNS253 LXO253 MHK253 MRG253 NBC253 NKY253 NUU253 OEQ253 OOM253 OYI253 PIE253 PSA253 QBW253 QLS253 QVO253 RFK253 RPG253 RZC253 SIY253 SSU253 TCQ253 TMM253 TWI253 UGE253 UQA253 VJS255 VTO255 WDK255 WNG255 WXC255 KQ255 UM255 AEI255 AOE255 AYA255 BHW255 BRS255 CBO255 CLK255 CVG255 DFC255 DOY255 DYU255 EIQ255 ESM255 FCI255 FME255 FWA255 GFW255 GPS255 GZO255 HJK255 HTG255 IDC255 IMY255 IWU255 JGQ255 JQM255 KAI255 KKE255 KUA255 LDW255 LNS255 LXO255 MHK255 MRG255 NBC255 NKY255 NUU255 OEQ255 OOM255 OYI255 PIE255 PSA255 QBW255 QLS255 QVO255 RFK255 RPG255 RZC255 SIY255 SSU255 TCQ255 TMM255 TWI255 UGE255 WWR131 WCZ131 VTD131 VJH131 UZL131 UPP131 UFT131 TVX131 TMB131 TCF131 SSJ131 SIN131 RYR131 ROV131 REZ131 QVD131 QLH131 QBL131 PRP131 PHT131 OXX131 OOB131 OEF131 NUJ131 NKN131 NAR131 MQV131 MGZ131 LXD131 LNH131 LDL131 KTP131 KJT131 JZX131 JQB131 JGF131 IWJ131 IMN131 ICR131 HSV131 HIZ131 GZD131 GPH131 GFL131 FVP131 FLT131 FBX131 ESB131 EIF131 DYJ131 DON131 DER131 CUV131 CKZ131 CBD131 BRH131 BHL131 AXP131 ANT131 ADX131 UB131 KF131 WMV131 VSS260:VSS261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WD132 WMH132 TQ82 BA229:BA231 KF133 BA234 BA237 BA240 UZW257:UZW259 WMK260:WMK261 WWG260:WWG261 JU260:JU261 TQ260:TQ261 ADM260:ADM261 ANI260:ANI261 AXE260:AXE261 BHA260:BHA261 BQW260:BQW261 CAS260:CAS261 CKO260:CKO261 CUK260:CUK261 DEG260:DEG261 DOC260:DOC261 DXY260:DXY261 EHU260:EHU261 ERQ260:ERQ261 FBM260:FBM261 FLI260:FLI261 FVE260:FVE261 GFA260:GFA261 GOW260:GOW261 GYS260:GYS261 HIO260:HIO261 HSK260:HSK261 ICG260:ICG261 IMC260:IMC261 IVY260:IVY261 JFU260:JFU261 JPQ260:JPQ261 JZM260:JZM261 KJI260:KJI261 KTE260:KTE261 LDA260:LDA261 LMW260:LMW261 LWS260:LWS261 MGO260:MGO261 MQK260:MQK261 NAG260:NAG261 NKC260:NKC261 NTY260:NTY261 ODU260:ODU261 ONQ260:ONQ261 OXM260:OXM261 PHI260:PHI261 PRE260:PRE261 QBA260:QBA261 QKW260:QKW261 QUS260:QUS261 REO260:REO261 ROK260:ROK261 RYG260:RYG261 SIC260:SIC261 SRY260:SRY261 TBU260:TBU261 TLQ260:TLQ261 TVM260:TVM261 UFI260:UFI261 UPE260:UPE261 UZA260:UZA261 BA264:BA862 VIW260:VIW261 BA260:BA261 AX201:AX242 VTO216 WDK216 WNG216 WXC216 KQ216 UM216 AEI216 AOE216 AYA216 BHW216 BRS216 CBO216 CLK216 CVG216 DFC216 DOY216 DYU216 EIQ216 ESM216 FCI216 FME216 FWA216 GFW216 GPS216 GZO216 HJK216 HTG216 IDC216 IMY216 IWU216 JGQ216 JQM216 KAI216 KKE216 KUA216 LDW216 LNS216 LXO216 MHK216 MRG216 NBC216 NKY216 NUU216 OEQ216 OOM216 OYI216 PIE216 PSA216 QBW216 QLS216 QVO216 RFK216 RPG216 RZC216 SIY216 SSU216 TCQ216 TMM216 TWI216 UGE216 UQA216 UZW216 VJS216">
      <formula1>12</formula1>
    </dataValidation>
    <dataValidation type="list" allowBlank="1" showInputMessage="1" showErrorMessage="1" sqref="AC65570:AC65593 JW65570:JW65593 TS65570:TS65593 ADO65570:ADO65593 ANK65570:ANK65593 AXG65570:AXG65593 BHC65570:BHC65593 BQY65570:BQY65593 CAU65570:CAU65593 CKQ65570:CKQ65593 CUM65570:CUM65593 DEI65570:DEI65593 DOE65570:DOE65593 DYA65570:DYA65593 EHW65570:EHW65593 ERS65570:ERS65593 FBO65570:FBO65593 FLK65570:FLK65593 FVG65570:FVG65593 GFC65570:GFC65593 GOY65570:GOY65593 GYU65570:GYU65593 HIQ65570:HIQ65593 HSM65570:HSM65593 ICI65570:ICI65593 IME65570:IME65593 IWA65570:IWA65593 JFW65570:JFW65593 JPS65570:JPS65593 JZO65570:JZO65593 KJK65570:KJK65593 KTG65570:KTG65593 LDC65570:LDC65593 LMY65570:LMY65593 LWU65570:LWU65593 MGQ65570:MGQ65593 MQM65570:MQM65593 NAI65570:NAI65593 NKE65570:NKE65593 NUA65570:NUA65593 ODW65570:ODW65593 ONS65570:ONS65593 OXO65570:OXO65593 PHK65570:PHK65593 PRG65570:PRG65593 QBC65570:QBC65593 QKY65570:QKY65593 QUU65570:QUU65593 REQ65570:REQ65593 ROM65570:ROM65593 RYI65570:RYI65593 SIE65570:SIE65593 SSA65570:SSA65593 TBW65570:TBW65593 TLS65570:TLS65593 TVO65570:TVO65593 UFK65570:UFK65593 UPG65570:UPG65593 UZC65570:UZC65593 VIY65570:VIY65593 VSU65570:VSU65593 WCQ65570:WCQ65593 WMM65570:WMM65593 WWI65570:WWI65593 AC131106:AC131129 JW131106:JW131129 TS131106:TS131129 ADO131106:ADO131129 ANK131106:ANK131129 AXG131106:AXG131129 BHC131106:BHC131129 BQY131106:BQY131129 CAU131106:CAU131129 CKQ131106:CKQ131129 CUM131106:CUM131129 DEI131106:DEI131129 DOE131106:DOE131129 DYA131106:DYA131129 EHW131106:EHW131129 ERS131106:ERS131129 FBO131106:FBO131129 FLK131106:FLK131129 FVG131106:FVG131129 GFC131106:GFC131129 GOY131106:GOY131129 GYU131106:GYU131129 HIQ131106:HIQ131129 HSM131106:HSM131129 ICI131106:ICI131129 IME131106:IME131129 IWA131106:IWA131129 JFW131106:JFW131129 JPS131106:JPS131129 JZO131106:JZO131129 KJK131106:KJK131129 KTG131106:KTG131129 LDC131106:LDC131129 LMY131106:LMY131129 LWU131106:LWU131129 MGQ131106:MGQ131129 MQM131106:MQM131129 NAI131106:NAI131129 NKE131106:NKE131129 NUA131106:NUA131129 ODW131106:ODW131129 ONS131106:ONS131129 OXO131106:OXO131129 PHK131106:PHK131129 PRG131106:PRG131129 QBC131106:QBC131129 QKY131106:QKY131129 QUU131106:QUU131129 REQ131106:REQ131129 ROM131106:ROM131129 RYI131106:RYI131129 SIE131106:SIE131129 SSA131106:SSA131129 TBW131106:TBW131129 TLS131106:TLS131129 TVO131106:TVO131129 UFK131106:UFK131129 UPG131106:UPG131129 UZC131106:UZC131129 VIY131106:VIY131129 VSU131106:VSU131129 WCQ131106:WCQ131129 WMM131106:WMM131129 WWI131106:WWI131129 AC196642:AC196665 JW196642:JW196665 TS196642:TS196665 ADO196642:ADO196665 ANK196642:ANK196665 AXG196642:AXG196665 BHC196642:BHC196665 BQY196642:BQY196665 CAU196642:CAU196665 CKQ196642:CKQ196665 CUM196642:CUM196665 DEI196642:DEI196665 DOE196642:DOE196665 DYA196642:DYA196665 EHW196642:EHW196665 ERS196642:ERS196665 FBO196642:FBO196665 FLK196642:FLK196665 FVG196642:FVG196665 GFC196642:GFC196665 GOY196642:GOY196665 GYU196642:GYU196665 HIQ196642:HIQ196665 HSM196642:HSM196665 ICI196642:ICI196665 IME196642:IME196665 IWA196642:IWA196665 JFW196642:JFW196665 JPS196642:JPS196665 JZO196642:JZO196665 KJK196642:KJK196665 KTG196642:KTG196665 LDC196642:LDC196665 LMY196642:LMY196665 LWU196642:LWU196665 MGQ196642:MGQ196665 MQM196642:MQM196665 NAI196642:NAI196665 NKE196642:NKE196665 NUA196642:NUA196665 ODW196642:ODW196665 ONS196642:ONS196665 OXO196642:OXO196665 PHK196642:PHK196665 PRG196642:PRG196665 QBC196642:QBC196665 QKY196642:QKY196665 QUU196642:QUU196665 REQ196642:REQ196665 ROM196642:ROM196665 RYI196642:RYI196665 SIE196642:SIE196665 SSA196642:SSA196665 TBW196642:TBW196665 TLS196642:TLS196665 TVO196642:TVO196665 UFK196642:UFK196665 UPG196642:UPG196665 UZC196642:UZC196665 VIY196642:VIY196665 VSU196642:VSU196665 WCQ196642:WCQ196665 WMM196642:WMM196665 WWI196642:WWI196665 AC262178:AC262201 JW262178:JW262201 TS262178:TS262201 ADO262178:ADO262201 ANK262178:ANK262201 AXG262178:AXG262201 BHC262178:BHC262201 BQY262178:BQY262201 CAU262178:CAU262201 CKQ262178:CKQ262201 CUM262178:CUM262201 DEI262178:DEI262201 DOE262178:DOE262201 DYA262178:DYA262201 EHW262178:EHW262201 ERS262178:ERS262201 FBO262178:FBO262201 FLK262178:FLK262201 FVG262178:FVG262201 GFC262178:GFC262201 GOY262178:GOY262201 GYU262178:GYU262201 HIQ262178:HIQ262201 HSM262178:HSM262201 ICI262178:ICI262201 IME262178:IME262201 IWA262178:IWA262201 JFW262178:JFW262201 JPS262178:JPS262201 JZO262178:JZO262201 KJK262178:KJK262201 KTG262178:KTG262201 LDC262178:LDC262201 LMY262178:LMY262201 LWU262178:LWU262201 MGQ262178:MGQ262201 MQM262178:MQM262201 NAI262178:NAI262201 NKE262178:NKE262201 NUA262178:NUA262201 ODW262178:ODW262201 ONS262178:ONS262201 OXO262178:OXO262201 PHK262178:PHK262201 PRG262178:PRG262201 QBC262178:QBC262201 QKY262178:QKY262201 QUU262178:QUU262201 REQ262178:REQ262201 ROM262178:ROM262201 RYI262178:RYI262201 SIE262178:SIE262201 SSA262178:SSA262201 TBW262178:TBW262201 TLS262178:TLS262201 TVO262178:TVO262201 UFK262178:UFK262201 UPG262178:UPG262201 UZC262178:UZC262201 VIY262178:VIY262201 VSU262178:VSU262201 WCQ262178:WCQ262201 WMM262178:WMM262201 WWI262178:WWI262201 AC327714:AC327737 JW327714:JW327737 TS327714:TS327737 ADO327714:ADO327737 ANK327714:ANK327737 AXG327714:AXG327737 BHC327714:BHC327737 BQY327714:BQY327737 CAU327714:CAU327737 CKQ327714:CKQ327737 CUM327714:CUM327737 DEI327714:DEI327737 DOE327714:DOE327737 DYA327714:DYA327737 EHW327714:EHW327737 ERS327714:ERS327737 FBO327714:FBO327737 FLK327714:FLK327737 FVG327714:FVG327737 GFC327714:GFC327737 GOY327714:GOY327737 GYU327714:GYU327737 HIQ327714:HIQ327737 HSM327714:HSM327737 ICI327714:ICI327737 IME327714:IME327737 IWA327714:IWA327737 JFW327714:JFW327737 JPS327714:JPS327737 JZO327714:JZO327737 KJK327714:KJK327737 KTG327714:KTG327737 LDC327714:LDC327737 LMY327714:LMY327737 LWU327714:LWU327737 MGQ327714:MGQ327737 MQM327714:MQM327737 NAI327714:NAI327737 NKE327714:NKE327737 NUA327714:NUA327737 ODW327714:ODW327737 ONS327714:ONS327737 OXO327714:OXO327737 PHK327714:PHK327737 PRG327714:PRG327737 QBC327714:QBC327737 QKY327714:QKY327737 QUU327714:QUU327737 REQ327714:REQ327737 ROM327714:ROM327737 RYI327714:RYI327737 SIE327714:SIE327737 SSA327714:SSA327737 TBW327714:TBW327737 TLS327714:TLS327737 TVO327714:TVO327737 UFK327714:UFK327737 UPG327714:UPG327737 UZC327714:UZC327737 VIY327714:VIY327737 VSU327714:VSU327737 WCQ327714:WCQ327737 WMM327714:WMM327737 WWI327714:WWI327737 AC393250:AC393273 JW393250:JW393273 TS393250:TS393273 ADO393250:ADO393273 ANK393250:ANK393273 AXG393250:AXG393273 BHC393250:BHC393273 BQY393250:BQY393273 CAU393250:CAU393273 CKQ393250:CKQ393273 CUM393250:CUM393273 DEI393250:DEI393273 DOE393250:DOE393273 DYA393250:DYA393273 EHW393250:EHW393273 ERS393250:ERS393273 FBO393250:FBO393273 FLK393250:FLK393273 FVG393250:FVG393273 GFC393250:GFC393273 GOY393250:GOY393273 GYU393250:GYU393273 HIQ393250:HIQ393273 HSM393250:HSM393273 ICI393250:ICI393273 IME393250:IME393273 IWA393250:IWA393273 JFW393250:JFW393273 JPS393250:JPS393273 JZO393250:JZO393273 KJK393250:KJK393273 KTG393250:KTG393273 LDC393250:LDC393273 LMY393250:LMY393273 LWU393250:LWU393273 MGQ393250:MGQ393273 MQM393250:MQM393273 NAI393250:NAI393273 NKE393250:NKE393273 NUA393250:NUA393273 ODW393250:ODW393273 ONS393250:ONS393273 OXO393250:OXO393273 PHK393250:PHK393273 PRG393250:PRG393273 QBC393250:QBC393273 QKY393250:QKY393273 QUU393250:QUU393273 REQ393250:REQ393273 ROM393250:ROM393273 RYI393250:RYI393273 SIE393250:SIE393273 SSA393250:SSA393273 TBW393250:TBW393273 TLS393250:TLS393273 TVO393250:TVO393273 UFK393250:UFK393273 UPG393250:UPG393273 UZC393250:UZC393273 VIY393250:VIY393273 VSU393250:VSU393273 WCQ393250:WCQ393273 WMM393250:WMM393273 WWI393250:WWI393273 AC458786:AC458809 JW458786:JW458809 TS458786:TS458809 ADO458786:ADO458809 ANK458786:ANK458809 AXG458786:AXG458809 BHC458786:BHC458809 BQY458786:BQY458809 CAU458786:CAU458809 CKQ458786:CKQ458809 CUM458786:CUM458809 DEI458786:DEI458809 DOE458786:DOE458809 DYA458786:DYA458809 EHW458786:EHW458809 ERS458786:ERS458809 FBO458786:FBO458809 FLK458786:FLK458809 FVG458786:FVG458809 GFC458786:GFC458809 GOY458786:GOY458809 GYU458786:GYU458809 HIQ458786:HIQ458809 HSM458786:HSM458809 ICI458786:ICI458809 IME458786:IME458809 IWA458786:IWA458809 JFW458786:JFW458809 JPS458786:JPS458809 JZO458786:JZO458809 KJK458786:KJK458809 KTG458786:KTG458809 LDC458786:LDC458809 LMY458786:LMY458809 LWU458786:LWU458809 MGQ458786:MGQ458809 MQM458786:MQM458809 NAI458786:NAI458809 NKE458786:NKE458809 NUA458786:NUA458809 ODW458786:ODW458809 ONS458786:ONS458809 OXO458786:OXO458809 PHK458786:PHK458809 PRG458786:PRG458809 QBC458786:QBC458809 QKY458786:QKY458809 QUU458786:QUU458809 REQ458786:REQ458809 ROM458786:ROM458809 RYI458786:RYI458809 SIE458786:SIE458809 SSA458786:SSA458809 TBW458786:TBW458809 TLS458786:TLS458809 TVO458786:TVO458809 UFK458786:UFK458809 UPG458786:UPG458809 UZC458786:UZC458809 VIY458786:VIY458809 VSU458786:VSU458809 WCQ458786:WCQ458809 WMM458786:WMM458809 WWI458786:WWI458809 AC524322:AC524345 JW524322:JW524345 TS524322:TS524345 ADO524322:ADO524345 ANK524322:ANK524345 AXG524322:AXG524345 BHC524322:BHC524345 BQY524322:BQY524345 CAU524322:CAU524345 CKQ524322:CKQ524345 CUM524322:CUM524345 DEI524322:DEI524345 DOE524322:DOE524345 DYA524322:DYA524345 EHW524322:EHW524345 ERS524322:ERS524345 FBO524322:FBO524345 FLK524322:FLK524345 FVG524322:FVG524345 GFC524322:GFC524345 GOY524322:GOY524345 GYU524322:GYU524345 HIQ524322:HIQ524345 HSM524322:HSM524345 ICI524322:ICI524345 IME524322:IME524345 IWA524322:IWA524345 JFW524322:JFW524345 JPS524322:JPS524345 JZO524322:JZO524345 KJK524322:KJK524345 KTG524322:KTG524345 LDC524322:LDC524345 LMY524322:LMY524345 LWU524322:LWU524345 MGQ524322:MGQ524345 MQM524322:MQM524345 NAI524322:NAI524345 NKE524322:NKE524345 NUA524322:NUA524345 ODW524322:ODW524345 ONS524322:ONS524345 OXO524322:OXO524345 PHK524322:PHK524345 PRG524322:PRG524345 QBC524322:QBC524345 QKY524322:QKY524345 QUU524322:QUU524345 REQ524322:REQ524345 ROM524322:ROM524345 RYI524322:RYI524345 SIE524322:SIE524345 SSA524322:SSA524345 TBW524322:TBW524345 TLS524322:TLS524345 TVO524322:TVO524345 UFK524322:UFK524345 UPG524322:UPG524345 UZC524322:UZC524345 VIY524322:VIY524345 VSU524322:VSU524345 WCQ524322:WCQ524345 WMM524322:WMM524345 WWI524322:WWI524345 AC589858:AC589881 JW589858:JW589881 TS589858:TS589881 ADO589858:ADO589881 ANK589858:ANK589881 AXG589858:AXG589881 BHC589858:BHC589881 BQY589858:BQY589881 CAU589858:CAU589881 CKQ589858:CKQ589881 CUM589858:CUM589881 DEI589858:DEI589881 DOE589858:DOE589881 DYA589858:DYA589881 EHW589858:EHW589881 ERS589858:ERS589881 FBO589858:FBO589881 FLK589858:FLK589881 FVG589858:FVG589881 GFC589858:GFC589881 GOY589858:GOY589881 GYU589858:GYU589881 HIQ589858:HIQ589881 HSM589858:HSM589881 ICI589858:ICI589881 IME589858:IME589881 IWA589858:IWA589881 JFW589858:JFW589881 JPS589858:JPS589881 JZO589858:JZO589881 KJK589858:KJK589881 KTG589858:KTG589881 LDC589858:LDC589881 LMY589858:LMY589881 LWU589858:LWU589881 MGQ589858:MGQ589881 MQM589858:MQM589881 NAI589858:NAI589881 NKE589858:NKE589881 NUA589858:NUA589881 ODW589858:ODW589881 ONS589858:ONS589881 OXO589858:OXO589881 PHK589858:PHK589881 PRG589858:PRG589881 QBC589858:QBC589881 QKY589858:QKY589881 QUU589858:QUU589881 REQ589858:REQ589881 ROM589858:ROM589881 RYI589858:RYI589881 SIE589858:SIE589881 SSA589858:SSA589881 TBW589858:TBW589881 TLS589858:TLS589881 TVO589858:TVO589881 UFK589858:UFK589881 UPG589858:UPG589881 UZC589858:UZC589881 VIY589858:VIY589881 VSU589858:VSU589881 WCQ589858:WCQ589881 WMM589858:WMM589881 WWI589858:WWI589881 AC655394:AC655417 JW655394:JW655417 TS655394:TS655417 ADO655394:ADO655417 ANK655394:ANK655417 AXG655394:AXG655417 BHC655394:BHC655417 BQY655394:BQY655417 CAU655394:CAU655417 CKQ655394:CKQ655417 CUM655394:CUM655417 DEI655394:DEI655417 DOE655394:DOE655417 DYA655394:DYA655417 EHW655394:EHW655417 ERS655394:ERS655417 FBO655394:FBO655417 FLK655394:FLK655417 FVG655394:FVG655417 GFC655394:GFC655417 GOY655394:GOY655417 GYU655394:GYU655417 HIQ655394:HIQ655417 HSM655394:HSM655417 ICI655394:ICI655417 IME655394:IME655417 IWA655394:IWA655417 JFW655394:JFW655417 JPS655394:JPS655417 JZO655394:JZO655417 KJK655394:KJK655417 KTG655394:KTG655417 LDC655394:LDC655417 LMY655394:LMY655417 LWU655394:LWU655417 MGQ655394:MGQ655417 MQM655394:MQM655417 NAI655394:NAI655417 NKE655394:NKE655417 NUA655394:NUA655417 ODW655394:ODW655417 ONS655394:ONS655417 OXO655394:OXO655417 PHK655394:PHK655417 PRG655394:PRG655417 QBC655394:QBC655417 QKY655394:QKY655417 QUU655394:QUU655417 REQ655394:REQ655417 ROM655394:ROM655417 RYI655394:RYI655417 SIE655394:SIE655417 SSA655394:SSA655417 TBW655394:TBW655417 TLS655394:TLS655417 TVO655394:TVO655417 UFK655394:UFK655417 UPG655394:UPG655417 UZC655394:UZC655417 VIY655394:VIY655417 VSU655394:VSU655417 WCQ655394:WCQ655417 WMM655394:WMM655417 WWI655394:WWI655417 AC720930:AC720953 JW720930:JW720953 TS720930:TS720953 ADO720930:ADO720953 ANK720930:ANK720953 AXG720930:AXG720953 BHC720930:BHC720953 BQY720930:BQY720953 CAU720930:CAU720953 CKQ720930:CKQ720953 CUM720930:CUM720953 DEI720930:DEI720953 DOE720930:DOE720953 DYA720930:DYA720953 EHW720930:EHW720953 ERS720930:ERS720953 FBO720930:FBO720953 FLK720930:FLK720953 FVG720930:FVG720953 GFC720930:GFC720953 GOY720930:GOY720953 GYU720930:GYU720953 HIQ720930:HIQ720953 HSM720930:HSM720953 ICI720930:ICI720953 IME720930:IME720953 IWA720930:IWA720953 JFW720930:JFW720953 JPS720930:JPS720953 JZO720930:JZO720953 KJK720930:KJK720953 KTG720930:KTG720953 LDC720930:LDC720953 LMY720930:LMY720953 LWU720930:LWU720953 MGQ720930:MGQ720953 MQM720930:MQM720953 NAI720930:NAI720953 NKE720930:NKE720953 NUA720930:NUA720953 ODW720930:ODW720953 ONS720930:ONS720953 OXO720930:OXO720953 PHK720930:PHK720953 PRG720930:PRG720953 QBC720930:QBC720953 QKY720930:QKY720953 QUU720930:QUU720953 REQ720930:REQ720953 ROM720930:ROM720953 RYI720930:RYI720953 SIE720930:SIE720953 SSA720930:SSA720953 TBW720930:TBW720953 TLS720930:TLS720953 TVO720930:TVO720953 UFK720930:UFK720953 UPG720930:UPG720953 UZC720930:UZC720953 VIY720930:VIY720953 VSU720930:VSU720953 WCQ720930:WCQ720953 WMM720930:WMM720953 WWI720930:WWI720953 AC786466:AC786489 JW786466:JW786489 TS786466:TS786489 ADO786466:ADO786489 ANK786466:ANK786489 AXG786466:AXG786489 BHC786466:BHC786489 BQY786466:BQY786489 CAU786466:CAU786489 CKQ786466:CKQ786489 CUM786466:CUM786489 DEI786466:DEI786489 DOE786466:DOE786489 DYA786466:DYA786489 EHW786466:EHW786489 ERS786466:ERS786489 FBO786466:FBO786489 FLK786466:FLK786489 FVG786466:FVG786489 GFC786466:GFC786489 GOY786466:GOY786489 GYU786466:GYU786489 HIQ786466:HIQ786489 HSM786466:HSM786489 ICI786466:ICI786489 IME786466:IME786489 IWA786466:IWA786489 JFW786466:JFW786489 JPS786466:JPS786489 JZO786466:JZO786489 KJK786466:KJK786489 KTG786466:KTG786489 LDC786466:LDC786489 LMY786466:LMY786489 LWU786466:LWU786489 MGQ786466:MGQ786489 MQM786466:MQM786489 NAI786466:NAI786489 NKE786466:NKE786489 NUA786466:NUA786489 ODW786466:ODW786489 ONS786466:ONS786489 OXO786466:OXO786489 PHK786466:PHK786489 PRG786466:PRG786489 QBC786466:QBC786489 QKY786466:QKY786489 QUU786466:QUU786489 REQ786466:REQ786489 ROM786466:ROM786489 RYI786466:RYI786489 SIE786466:SIE786489 SSA786466:SSA786489 TBW786466:TBW786489 TLS786466:TLS786489 TVO786466:TVO786489 UFK786466:UFK786489 UPG786466:UPG786489 UZC786466:UZC786489 VIY786466:VIY786489 VSU786466:VSU786489 WCQ786466:WCQ786489 WMM786466:WMM786489 WWI786466:WWI786489 AC852002:AC852025 JW852002:JW852025 TS852002:TS852025 ADO852002:ADO852025 ANK852002:ANK852025 AXG852002:AXG852025 BHC852002:BHC852025 BQY852002:BQY852025 CAU852002:CAU852025 CKQ852002:CKQ852025 CUM852002:CUM852025 DEI852002:DEI852025 DOE852002:DOE852025 DYA852002:DYA852025 EHW852002:EHW852025 ERS852002:ERS852025 FBO852002:FBO852025 FLK852002:FLK852025 FVG852002:FVG852025 GFC852002:GFC852025 GOY852002:GOY852025 GYU852002:GYU852025 HIQ852002:HIQ852025 HSM852002:HSM852025 ICI852002:ICI852025 IME852002:IME852025 IWA852002:IWA852025 JFW852002:JFW852025 JPS852002:JPS852025 JZO852002:JZO852025 KJK852002:KJK852025 KTG852002:KTG852025 LDC852002:LDC852025 LMY852002:LMY852025 LWU852002:LWU852025 MGQ852002:MGQ852025 MQM852002:MQM852025 NAI852002:NAI852025 NKE852002:NKE852025 NUA852002:NUA852025 ODW852002:ODW852025 ONS852002:ONS852025 OXO852002:OXO852025 PHK852002:PHK852025 PRG852002:PRG852025 QBC852002:QBC852025 QKY852002:QKY852025 QUU852002:QUU852025 REQ852002:REQ852025 ROM852002:ROM852025 RYI852002:RYI852025 SIE852002:SIE852025 SSA852002:SSA852025 TBW852002:TBW852025 TLS852002:TLS852025 TVO852002:TVO852025 UFK852002:UFK852025 UPG852002:UPG852025 UZC852002:UZC852025 VIY852002:VIY852025 VSU852002:VSU852025 WCQ852002:WCQ852025 WMM852002:WMM852025 WWI852002:WWI852025 AC917538:AC917561 JW917538:JW917561 TS917538:TS917561 ADO917538:ADO917561 ANK917538:ANK917561 AXG917538:AXG917561 BHC917538:BHC917561 BQY917538:BQY917561 CAU917538:CAU917561 CKQ917538:CKQ917561 CUM917538:CUM917561 DEI917538:DEI917561 DOE917538:DOE917561 DYA917538:DYA917561 EHW917538:EHW917561 ERS917538:ERS917561 FBO917538:FBO917561 FLK917538:FLK917561 FVG917538:FVG917561 GFC917538:GFC917561 GOY917538:GOY917561 GYU917538:GYU917561 HIQ917538:HIQ917561 HSM917538:HSM917561 ICI917538:ICI917561 IME917538:IME917561 IWA917538:IWA917561 JFW917538:JFW917561 JPS917538:JPS917561 JZO917538:JZO917561 KJK917538:KJK917561 KTG917538:KTG917561 LDC917538:LDC917561 LMY917538:LMY917561 LWU917538:LWU917561 MGQ917538:MGQ917561 MQM917538:MQM917561 NAI917538:NAI917561 NKE917538:NKE917561 NUA917538:NUA917561 ODW917538:ODW917561 ONS917538:ONS917561 OXO917538:OXO917561 PHK917538:PHK917561 PRG917538:PRG917561 QBC917538:QBC917561 QKY917538:QKY917561 QUU917538:QUU917561 REQ917538:REQ917561 ROM917538:ROM917561 RYI917538:RYI917561 SIE917538:SIE917561 SSA917538:SSA917561 TBW917538:TBW917561 TLS917538:TLS917561 TVO917538:TVO917561 UFK917538:UFK917561 UPG917538:UPG917561 UZC917538:UZC917561 VIY917538:VIY917561 VSU917538:VSU917561 WCQ917538:WCQ917561 WMM917538:WMM917561 WWI917538:WWI917561 AC983074:AC983097 JW983074:JW983097 TS983074:TS983097 ADO983074:ADO983097 ANK983074:ANK983097 AXG983074:AXG983097 BHC983074:BHC983097 BQY983074:BQY983097 CAU983074:CAU983097 CKQ983074:CKQ983097 CUM983074:CUM983097 DEI983074:DEI983097 DOE983074:DOE983097 DYA983074:DYA983097 EHW983074:EHW983097 ERS983074:ERS983097 FBO983074:FBO983097 FLK983074:FLK983097 FVG983074:FVG983097 GFC983074:GFC983097 GOY983074:GOY983097 GYU983074:GYU983097 HIQ983074:HIQ983097 HSM983074:HSM983097 ICI983074:ICI983097 IME983074:IME983097 IWA983074:IWA983097 JFW983074:JFW983097 JPS983074:JPS983097 JZO983074:JZO983097 KJK983074:KJK983097 KTG983074:KTG983097 LDC983074:LDC983097 LMY983074:LMY983097 LWU983074:LWU983097 MGQ983074:MGQ983097 MQM983074:MQM983097 NAI983074:NAI983097 NKE983074:NKE983097 NUA983074:NUA983097 ODW983074:ODW983097 ONS983074:ONS983097 OXO983074:OXO983097 PHK983074:PHK983097 PRG983074:PRG983097 QBC983074:QBC983097 QKY983074:QKY983097 QUU983074:QUU983097 REQ983074:REQ983097 ROM983074:ROM983097 RYI983074:RYI983097 SIE983074:SIE983097 SSA983074:SSA983097 TBW983074:TBW983097 TLS983074:TLS983097 TVO983074:TVO983097 UFK983074:UFK983097 UPG983074:UPG983097 UZC983074:UZC983097 VIY983074:VIY983097 VSU983074:VSU983097 WCQ983074:WCQ983097 WMM983074:WMM983097 WWI983074:WWI983097 JO195 AC182:AC186 AC179 WCK194 WCK126 VSO126 VIS126 UYW126 UPA126 UFE126 TVI126 TLM126 TBQ126 SRU126 SHY126 RYC126 ROG126 REK126 QUO126 QKS126 QAW126 PRA126 PHE126 OXI126 ONM126 ODQ126 NTU126 NJY126 NAC126 MQG126 MGK126 LWO126 LMS126 LCW126 KTA126 KJE126 JZI126 JPM126 JFQ126 IVU126 ILY126 ICC126 HSG126 HIK126 GYO126 GOS126 GEW126 FVA126 FLE126 FBI126 ERM126 EHQ126 DXU126 DNY126 DEC126 CUG126 CKK126 CAO126 BQS126 BGW126 AXA126 ANE126 ADI126 TM126 JQ126 WWC126 WBZ127 VSO194 VIS194 UYW194 UPA194 UFE194 TVI194 TLM194 TBQ194 SRU194 SHY194 RYC194 ROG194 REK194 QUO194 QKS194 QAW194 PRA194 PHE194 OXI194 ONM194 ODQ194 NTU194 NJY194 NAC194 MQG194 MGK194 LWO194 LMS194 LCW194 KTA194 KJE194 JZI194 JPM194 JFQ194 IVU194 ILY194 ICC194 HSG194 HIK194 GYO194 GOS194 GEW194 FVA194 FLE194 FBI194 ERM194 EHQ194 DXU194 DNY194 DEC194 CUG194 CKK194 CAO194 BQS194 BGW194 AXA194 ANE194 ADI194 TM194 JQ194 WWC194 AC200 AC243:AC255 WWA195 WME195 WCI195 VSM195 VIQ195 UYU195 UOY195 UFC195 TVG195 TLK195 TBO195 SRS195 SHW195 RYA195 ROE195 REI195 QUM195 QKQ195 QAU195 PQY195 PHC195 OXG195 ONK195 ODO195 NTS195 NJW195 NAA195 MQE195 MGI195 LWM195 LMQ195 LCU195 KSY195 KJC195 JZG195 JPK195 JFO195 IVS195 ILW195 ICA195 HSE195 HII195 GYM195 GOQ195 GEU195 FUY195 FLC195 FBG195 ERK195 EHO195 DXS195 DNW195 DEA195 CUE195 CKI195 CAM195 BQQ195 BGU195 AWY195 ANC195 ADG195 WLV127 WMG126 VSD127 VIH127 UYL127 UOP127 UET127 TUX127 TLB127 TBF127 SRJ127 SHN127 RXR127 RNV127 RDZ127 QUD127 QKH127 QAL127 PQP127 PGT127 OWX127 ONB127 ODF127 NTJ127 NJN127 MZR127 MPV127 MFZ127 LWD127 LMH127 LCL127 KSP127 KIT127 JYX127 JPB127 JFF127 IVJ127 ILN127 IBR127 HRV127 HHZ127 GYD127 GOH127 GEL127 FUP127 FKT127 FAX127 ERB127 EHF127 DXJ127 DNN127 DDR127 CTV127 CJZ127 CAD127 BQH127 BGL127 AWP127 AMT127 ACX127 TB127 JF127 WVR127 AC115 AC117 AC119 AC121 AC159:AC160 AC176 JU262:JU263 WWK125 JY125 TU125 ADQ125 ANM125 AXI125 BHE125 BRA125 CAW125 CKS125 CUO125 DEK125 DOG125 DYC125 EHY125 ERU125 FBQ125 FLM125 FVI125 GFE125 GPA125 GYW125 HIS125 HSO125 ICK125 IMG125 IWC125 JFY125 JPU125 JZQ125 KJM125 KTI125 LDE125 LNA125 LWW125 MGS125 MQO125 NAK125 NKG125 NUC125 ODY125 ONU125 OXQ125 PHM125 PRI125 QBE125 QLA125 QUW125 RES125 ROO125 RYK125 SIG125 SSC125 TBY125 TLU125 TVQ125 UFM125 UPI125 UZE125 VJA125 VSW125 WCS125 WMO125 AC123:AC129 WMG194 TK195 WCS196 WMO196 WWK196 JY196 TU196 ADQ196 ANM196 AXI196 BHE196 BRA196 CAW196 CKS196 CUO196 DEK196 DOG196 DYC196 EHY196 ERU196 FBQ196 FLM196 FVI196 GFE196 GPA196 GYW196 HIS196 HSO196 ICK196 IMG196 IWC196 JFY196 JPU196 JZQ196 KJM196 KTI196 LDE196 LNA196 LWW196 MGS196 MQO196 NAK196 NKG196 NUC196 ODY196 ONU196 OXQ196 PHM196 PRI196 QBE196 QLA196 QUW196 RES196 ROO196 RYK196 SIG196 SSC196 TBY196 TLU196 TVQ196 UFM196 UPI196 UZE196 VJA196 VSW196 AD256 AC139:AC154 AC156:AC157 AC192:AC198 AC133 AC260:AC261 TQ262:TQ263 ADM262:ADM263 ANI262:ANI263 AXE262:AXE263 BHA262:BHA263 BQW262:BQW263 CAS262:CAS263 CKO262:CKO263 CUK262:CUK263 DEG262:DEG263 DOC262:DOC263 DXY262:DXY263 EHU262:EHU263 ERQ262:ERQ263 FBM262:FBM263 FLI262:FLI263 FVE262:FVE263 GFA262:GFA263 GOW262:GOW263 GYS262:GYS263 HIO262:HIO263 HSK262:HSK263 ICG262:ICG263 IMC262:IMC263 IVY262:IVY263 JFU262:JFU263 JPQ262:JPQ263 JZM262:JZM263 KJI262:KJI263 KTE262:KTE263 LDA262:LDA263 LMW262:LMW263 LWS262:LWS263 MGO262:MGO263 MQK262:MQK263 NAG262:NAG263 NKC262:NKC263 NTY262:NTY263 ODU262:ODU263 ONQ262:ONQ263 OXM262:OXM263 PHI262:PHI263 PRE262:PRE263 QBA262:QBA263 QKW262:QKW263 QUS262:QUS263 REO262:REO263 ROK262:ROK263 RYG262:RYG263 SIC262:SIC263 SRY262:SRY263 TBU262:TBU263 TLQ262:TLQ263 TVM262:TVM263 UFI262:UFI263 UPE262:UPE263 UZA262:UZA263 VIW262:VIW263 VSS262:VSS263 WCO262:WCO263 WMK262:WMK263 AE262:AE263 AC63:AC109 WWG262:WWG263">
      <formula1>НДС</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allowBlank="1" showInputMessage="1" showErrorMessage="1">
          <x14:formula1>
            <xm:f>AD9*AE9</xm:f>
          </x14:formula1>
          <xm:sqref>AN65593 KL65593 UH65593 AED65593 ANZ65593 AXV65593 BHR65593 BRN65593 CBJ65593 CLF65593 CVB65593 DEX65593 DOT65593 DYP65593 EIL65593 ESH65593 FCD65593 FLZ65593 FVV65593 GFR65593 GPN65593 GZJ65593 HJF65593 HTB65593 ICX65593 IMT65593 IWP65593 JGL65593 JQH65593 KAD65593 KJZ65593 KTV65593 LDR65593 LNN65593 LXJ65593 MHF65593 MRB65593 NAX65593 NKT65593 NUP65593 OEL65593 OOH65593 OYD65593 PHZ65593 PRV65593 QBR65593 QLN65593 QVJ65593 RFF65593 RPB65593 RYX65593 SIT65593 SSP65593 TCL65593 TMH65593 TWD65593 UFZ65593 UPV65593 UZR65593 VJN65593 VTJ65593 WDF65593 WNB65593 WWX65593 AN131129 KL131129 UH131129 AED131129 ANZ131129 AXV131129 BHR131129 BRN131129 CBJ131129 CLF131129 CVB131129 DEX131129 DOT131129 DYP131129 EIL131129 ESH131129 FCD131129 FLZ131129 FVV131129 GFR131129 GPN131129 GZJ131129 HJF131129 HTB131129 ICX131129 IMT131129 IWP131129 JGL131129 JQH131129 KAD131129 KJZ131129 KTV131129 LDR131129 LNN131129 LXJ131129 MHF131129 MRB131129 NAX131129 NKT131129 NUP131129 OEL131129 OOH131129 OYD131129 PHZ131129 PRV131129 QBR131129 QLN131129 QVJ131129 RFF131129 RPB131129 RYX131129 SIT131129 SSP131129 TCL131129 TMH131129 TWD131129 UFZ131129 UPV131129 UZR131129 VJN131129 VTJ131129 WDF131129 WNB131129 WWX131129 AN196665 KL196665 UH196665 AED196665 ANZ196665 AXV196665 BHR196665 BRN196665 CBJ196665 CLF196665 CVB196665 DEX196665 DOT196665 DYP196665 EIL196665 ESH196665 FCD196665 FLZ196665 FVV196665 GFR196665 GPN196665 GZJ196665 HJF196665 HTB196665 ICX196665 IMT196665 IWP196665 JGL196665 JQH196665 KAD196665 KJZ196665 KTV196665 LDR196665 LNN196665 LXJ196665 MHF196665 MRB196665 NAX196665 NKT196665 NUP196665 OEL196665 OOH196665 OYD196665 PHZ196665 PRV196665 QBR196665 QLN196665 QVJ196665 RFF196665 RPB196665 RYX196665 SIT196665 SSP196665 TCL196665 TMH196665 TWD196665 UFZ196665 UPV196665 UZR196665 VJN196665 VTJ196665 WDF196665 WNB196665 WWX196665 AN262201 KL262201 UH262201 AED262201 ANZ262201 AXV262201 BHR262201 BRN262201 CBJ262201 CLF262201 CVB262201 DEX262201 DOT262201 DYP262201 EIL262201 ESH262201 FCD262201 FLZ262201 FVV262201 GFR262201 GPN262201 GZJ262201 HJF262201 HTB262201 ICX262201 IMT262201 IWP262201 JGL262201 JQH262201 KAD262201 KJZ262201 KTV262201 LDR262201 LNN262201 LXJ262201 MHF262201 MRB262201 NAX262201 NKT262201 NUP262201 OEL262201 OOH262201 OYD262201 PHZ262201 PRV262201 QBR262201 QLN262201 QVJ262201 RFF262201 RPB262201 RYX262201 SIT262201 SSP262201 TCL262201 TMH262201 TWD262201 UFZ262201 UPV262201 UZR262201 VJN262201 VTJ262201 WDF262201 WNB262201 WWX262201 AN327737 KL327737 UH327737 AED327737 ANZ327737 AXV327737 BHR327737 BRN327737 CBJ327737 CLF327737 CVB327737 DEX327737 DOT327737 DYP327737 EIL327737 ESH327737 FCD327737 FLZ327737 FVV327737 GFR327737 GPN327737 GZJ327737 HJF327737 HTB327737 ICX327737 IMT327737 IWP327737 JGL327737 JQH327737 KAD327737 KJZ327737 KTV327737 LDR327737 LNN327737 LXJ327737 MHF327737 MRB327737 NAX327737 NKT327737 NUP327737 OEL327737 OOH327737 OYD327737 PHZ327737 PRV327737 QBR327737 QLN327737 QVJ327737 RFF327737 RPB327737 RYX327737 SIT327737 SSP327737 TCL327737 TMH327737 TWD327737 UFZ327737 UPV327737 UZR327737 VJN327737 VTJ327737 WDF327737 WNB327737 WWX327737 AN393273 KL393273 UH393273 AED393273 ANZ393273 AXV393273 BHR393273 BRN393273 CBJ393273 CLF393273 CVB393273 DEX393273 DOT393273 DYP393273 EIL393273 ESH393273 FCD393273 FLZ393273 FVV393273 GFR393273 GPN393273 GZJ393273 HJF393273 HTB393273 ICX393273 IMT393273 IWP393273 JGL393273 JQH393273 KAD393273 KJZ393273 KTV393273 LDR393273 LNN393273 LXJ393273 MHF393273 MRB393273 NAX393273 NKT393273 NUP393273 OEL393273 OOH393273 OYD393273 PHZ393273 PRV393273 QBR393273 QLN393273 QVJ393273 RFF393273 RPB393273 RYX393273 SIT393273 SSP393273 TCL393273 TMH393273 TWD393273 UFZ393273 UPV393273 UZR393273 VJN393273 VTJ393273 WDF393273 WNB393273 WWX393273 AN458809 KL458809 UH458809 AED458809 ANZ458809 AXV458809 BHR458809 BRN458809 CBJ458809 CLF458809 CVB458809 DEX458809 DOT458809 DYP458809 EIL458809 ESH458809 FCD458809 FLZ458809 FVV458809 GFR458809 GPN458809 GZJ458809 HJF458809 HTB458809 ICX458809 IMT458809 IWP458809 JGL458809 JQH458809 KAD458809 KJZ458809 KTV458809 LDR458809 LNN458809 LXJ458809 MHF458809 MRB458809 NAX458809 NKT458809 NUP458809 OEL458809 OOH458809 OYD458809 PHZ458809 PRV458809 QBR458809 QLN458809 QVJ458809 RFF458809 RPB458809 RYX458809 SIT458809 SSP458809 TCL458809 TMH458809 TWD458809 UFZ458809 UPV458809 UZR458809 VJN458809 VTJ458809 WDF458809 WNB458809 WWX458809 AN524345 KL524345 UH524345 AED524345 ANZ524345 AXV524345 BHR524345 BRN524345 CBJ524345 CLF524345 CVB524345 DEX524345 DOT524345 DYP524345 EIL524345 ESH524345 FCD524345 FLZ524345 FVV524345 GFR524345 GPN524345 GZJ524345 HJF524345 HTB524345 ICX524345 IMT524345 IWP524345 JGL524345 JQH524345 KAD524345 KJZ524345 KTV524345 LDR524345 LNN524345 LXJ524345 MHF524345 MRB524345 NAX524345 NKT524345 NUP524345 OEL524345 OOH524345 OYD524345 PHZ524345 PRV524345 QBR524345 QLN524345 QVJ524345 RFF524345 RPB524345 RYX524345 SIT524345 SSP524345 TCL524345 TMH524345 TWD524345 UFZ524345 UPV524345 UZR524345 VJN524345 VTJ524345 WDF524345 WNB524345 WWX524345 AN589881 KL589881 UH589881 AED589881 ANZ589881 AXV589881 BHR589881 BRN589881 CBJ589881 CLF589881 CVB589881 DEX589881 DOT589881 DYP589881 EIL589881 ESH589881 FCD589881 FLZ589881 FVV589881 GFR589881 GPN589881 GZJ589881 HJF589881 HTB589881 ICX589881 IMT589881 IWP589881 JGL589881 JQH589881 KAD589881 KJZ589881 KTV589881 LDR589881 LNN589881 LXJ589881 MHF589881 MRB589881 NAX589881 NKT589881 NUP589881 OEL589881 OOH589881 OYD589881 PHZ589881 PRV589881 QBR589881 QLN589881 QVJ589881 RFF589881 RPB589881 RYX589881 SIT589881 SSP589881 TCL589881 TMH589881 TWD589881 UFZ589881 UPV589881 UZR589881 VJN589881 VTJ589881 WDF589881 WNB589881 WWX589881 AN655417 KL655417 UH655417 AED655417 ANZ655417 AXV655417 BHR655417 BRN655417 CBJ655417 CLF655417 CVB655417 DEX655417 DOT655417 DYP655417 EIL655417 ESH655417 FCD655417 FLZ655417 FVV655417 GFR655417 GPN655417 GZJ655417 HJF655417 HTB655417 ICX655417 IMT655417 IWP655417 JGL655417 JQH655417 KAD655417 KJZ655417 KTV655417 LDR655417 LNN655417 LXJ655417 MHF655417 MRB655417 NAX655417 NKT655417 NUP655417 OEL655417 OOH655417 OYD655417 PHZ655417 PRV655417 QBR655417 QLN655417 QVJ655417 RFF655417 RPB655417 RYX655417 SIT655417 SSP655417 TCL655417 TMH655417 TWD655417 UFZ655417 UPV655417 UZR655417 VJN655417 VTJ655417 WDF655417 WNB655417 WWX655417 AN720953 KL720953 UH720953 AED720953 ANZ720953 AXV720953 BHR720953 BRN720953 CBJ720953 CLF720953 CVB720953 DEX720953 DOT720953 DYP720953 EIL720953 ESH720953 FCD720953 FLZ720953 FVV720953 GFR720953 GPN720953 GZJ720953 HJF720953 HTB720953 ICX720953 IMT720953 IWP720953 JGL720953 JQH720953 KAD720953 KJZ720953 KTV720953 LDR720953 LNN720953 LXJ720953 MHF720953 MRB720953 NAX720953 NKT720953 NUP720953 OEL720953 OOH720953 OYD720953 PHZ720953 PRV720953 QBR720953 QLN720953 QVJ720953 RFF720953 RPB720953 RYX720953 SIT720953 SSP720953 TCL720953 TMH720953 TWD720953 UFZ720953 UPV720953 UZR720953 VJN720953 VTJ720953 WDF720953 WNB720953 WWX720953 AN786489 KL786489 UH786489 AED786489 ANZ786489 AXV786489 BHR786489 BRN786489 CBJ786489 CLF786489 CVB786489 DEX786489 DOT786489 DYP786489 EIL786489 ESH786489 FCD786489 FLZ786489 FVV786489 GFR786489 GPN786489 GZJ786489 HJF786489 HTB786489 ICX786489 IMT786489 IWP786489 JGL786489 JQH786489 KAD786489 KJZ786489 KTV786489 LDR786489 LNN786489 LXJ786489 MHF786489 MRB786489 NAX786489 NKT786489 NUP786489 OEL786489 OOH786489 OYD786489 PHZ786489 PRV786489 QBR786489 QLN786489 QVJ786489 RFF786489 RPB786489 RYX786489 SIT786489 SSP786489 TCL786489 TMH786489 TWD786489 UFZ786489 UPV786489 UZR786489 VJN786489 VTJ786489 WDF786489 WNB786489 WWX786489 AN852025 KL852025 UH852025 AED852025 ANZ852025 AXV852025 BHR852025 BRN852025 CBJ852025 CLF852025 CVB852025 DEX852025 DOT852025 DYP852025 EIL852025 ESH852025 FCD852025 FLZ852025 FVV852025 GFR852025 GPN852025 GZJ852025 HJF852025 HTB852025 ICX852025 IMT852025 IWP852025 JGL852025 JQH852025 KAD852025 KJZ852025 KTV852025 LDR852025 LNN852025 LXJ852025 MHF852025 MRB852025 NAX852025 NKT852025 NUP852025 OEL852025 OOH852025 OYD852025 PHZ852025 PRV852025 QBR852025 QLN852025 QVJ852025 RFF852025 RPB852025 RYX852025 SIT852025 SSP852025 TCL852025 TMH852025 TWD852025 UFZ852025 UPV852025 UZR852025 VJN852025 VTJ852025 WDF852025 WNB852025 WWX852025 AN917561 KL917561 UH917561 AED917561 ANZ917561 AXV917561 BHR917561 BRN917561 CBJ917561 CLF917561 CVB917561 DEX917561 DOT917561 DYP917561 EIL917561 ESH917561 FCD917561 FLZ917561 FVV917561 GFR917561 GPN917561 GZJ917561 HJF917561 HTB917561 ICX917561 IMT917561 IWP917561 JGL917561 JQH917561 KAD917561 KJZ917561 KTV917561 LDR917561 LNN917561 LXJ917561 MHF917561 MRB917561 NAX917561 NKT917561 NUP917561 OEL917561 OOH917561 OYD917561 PHZ917561 PRV917561 QBR917561 QLN917561 QVJ917561 RFF917561 RPB917561 RYX917561 SIT917561 SSP917561 TCL917561 TMH917561 TWD917561 UFZ917561 UPV917561 UZR917561 VJN917561 VTJ917561 WDF917561 WNB917561 WWX917561 AN983097 KL983097 UH983097 AED983097 ANZ983097 AXV983097 BHR983097 BRN983097 CBJ983097 CLF983097 CVB983097 DEX983097 DOT983097 DYP983097 EIL983097 ESH983097 FCD983097 FLZ983097 FVV983097 GFR983097 GPN983097 GZJ983097 HJF983097 HTB983097 ICX983097 IMT983097 IWP983097 JGL983097 JQH983097 KAD983097 KJZ983097 KTV983097 LDR983097 LNN983097 LXJ983097 MHF983097 MRB983097 NAX983097 NKT983097 NUP983097 OEL983097 OOH983097 OYD983097 PHZ983097 PRV983097 QBR983097 QLN983097 QVJ983097 RFF983097 RPB983097 RYX983097 SIT983097 SSP983097 TCL983097 TMH983097 TWD983097 UFZ983097 UPV983097 UZR983097 VJN983097 VTJ983097 WDF983097 WNB983097 WWX983097 KA65591:KA65593 TW65591:TW65593 ADS65591:ADS65593 ANO65591:ANO65593 AXK65591:AXK65593 BHG65591:BHG65593 BRC65591:BRC65593 CAY65591:CAY65593 CKU65591:CKU65593 CUQ65591:CUQ65593 DEM65591:DEM65593 DOI65591:DOI65593 DYE65591:DYE65593 EIA65591:EIA65593 ERW65591:ERW65593 FBS65591:FBS65593 FLO65591:FLO65593 FVK65591:FVK65593 GFG65591:GFG65593 GPC65591:GPC65593 GYY65591:GYY65593 HIU65591:HIU65593 HSQ65591:HSQ65593 ICM65591:ICM65593 IMI65591:IMI65593 IWE65591:IWE65593 JGA65591:JGA65593 JPW65591:JPW65593 JZS65591:JZS65593 KJO65591:KJO65593 KTK65591:KTK65593 LDG65591:LDG65593 LNC65591:LNC65593 LWY65591:LWY65593 MGU65591:MGU65593 MQQ65591:MQQ65593 NAM65591:NAM65593 NKI65591:NKI65593 NUE65591:NUE65593 OEA65591:OEA65593 ONW65591:ONW65593 OXS65591:OXS65593 PHO65591:PHO65593 PRK65591:PRK65593 QBG65591:QBG65593 QLC65591:QLC65593 QUY65591:QUY65593 REU65591:REU65593 ROQ65591:ROQ65593 RYM65591:RYM65593 SII65591:SII65593 SSE65591:SSE65593 TCA65591:TCA65593 TLW65591:TLW65593 TVS65591:TVS65593 UFO65591:UFO65593 UPK65591:UPK65593 UZG65591:UZG65593 VJC65591:VJC65593 VSY65591:VSY65593 WCU65591:WCU65593 WMQ65591:WMQ65593 WWM65591:WWM65593 KA131127:KA131129 TW131127:TW131129 ADS131127:ADS131129 ANO131127:ANO131129 AXK131127:AXK131129 BHG131127:BHG131129 BRC131127:BRC131129 CAY131127:CAY131129 CKU131127:CKU131129 CUQ131127:CUQ131129 DEM131127:DEM131129 DOI131127:DOI131129 DYE131127:DYE131129 EIA131127:EIA131129 ERW131127:ERW131129 FBS131127:FBS131129 FLO131127:FLO131129 FVK131127:FVK131129 GFG131127:GFG131129 GPC131127:GPC131129 GYY131127:GYY131129 HIU131127:HIU131129 HSQ131127:HSQ131129 ICM131127:ICM131129 IMI131127:IMI131129 IWE131127:IWE131129 JGA131127:JGA131129 JPW131127:JPW131129 JZS131127:JZS131129 KJO131127:KJO131129 KTK131127:KTK131129 LDG131127:LDG131129 LNC131127:LNC131129 LWY131127:LWY131129 MGU131127:MGU131129 MQQ131127:MQQ131129 NAM131127:NAM131129 NKI131127:NKI131129 NUE131127:NUE131129 OEA131127:OEA131129 ONW131127:ONW131129 OXS131127:OXS131129 PHO131127:PHO131129 PRK131127:PRK131129 QBG131127:QBG131129 QLC131127:QLC131129 QUY131127:QUY131129 REU131127:REU131129 ROQ131127:ROQ131129 RYM131127:RYM131129 SII131127:SII131129 SSE131127:SSE131129 TCA131127:TCA131129 TLW131127:TLW131129 TVS131127:TVS131129 UFO131127:UFO131129 UPK131127:UPK131129 UZG131127:UZG131129 VJC131127:VJC131129 VSY131127:VSY131129 WCU131127:WCU131129 WMQ131127:WMQ131129 WWM131127:WWM131129 KA196663:KA196665 TW196663:TW196665 ADS196663:ADS196665 ANO196663:ANO196665 AXK196663:AXK196665 BHG196663:BHG196665 BRC196663:BRC196665 CAY196663:CAY196665 CKU196663:CKU196665 CUQ196663:CUQ196665 DEM196663:DEM196665 DOI196663:DOI196665 DYE196663:DYE196665 EIA196663:EIA196665 ERW196663:ERW196665 FBS196663:FBS196665 FLO196663:FLO196665 FVK196663:FVK196665 GFG196663:GFG196665 GPC196663:GPC196665 GYY196663:GYY196665 HIU196663:HIU196665 HSQ196663:HSQ196665 ICM196663:ICM196665 IMI196663:IMI196665 IWE196663:IWE196665 JGA196663:JGA196665 JPW196663:JPW196665 JZS196663:JZS196665 KJO196663:KJO196665 KTK196663:KTK196665 LDG196663:LDG196665 LNC196663:LNC196665 LWY196663:LWY196665 MGU196663:MGU196665 MQQ196663:MQQ196665 NAM196663:NAM196665 NKI196663:NKI196665 NUE196663:NUE196665 OEA196663:OEA196665 ONW196663:ONW196665 OXS196663:OXS196665 PHO196663:PHO196665 PRK196663:PRK196665 QBG196663:QBG196665 QLC196663:QLC196665 QUY196663:QUY196665 REU196663:REU196665 ROQ196663:ROQ196665 RYM196663:RYM196665 SII196663:SII196665 SSE196663:SSE196665 TCA196663:TCA196665 TLW196663:TLW196665 TVS196663:TVS196665 UFO196663:UFO196665 UPK196663:UPK196665 UZG196663:UZG196665 VJC196663:VJC196665 VSY196663:VSY196665 WCU196663:WCU196665 WMQ196663:WMQ196665 WWM196663:WWM196665 KA262199:KA262201 TW262199:TW262201 ADS262199:ADS262201 ANO262199:ANO262201 AXK262199:AXK262201 BHG262199:BHG262201 BRC262199:BRC262201 CAY262199:CAY262201 CKU262199:CKU262201 CUQ262199:CUQ262201 DEM262199:DEM262201 DOI262199:DOI262201 DYE262199:DYE262201 EIA262199:EIA262201 ERW262199:ERW262201 FBS262199:FBS262201 FLO262199:FLO262201 FVK262199:FVK262201 GFG262199:GFG262201 GPC262199:GPC262201 GYY262199:GYY262201 HIU262199:HIU262201 HSQ262199:HSQ262201 ICM262199:ICM262201 IMI262199:IMI262201 IWE262199:IWE262201 JGA262199:JGA262201 JPW262199:JPW262201 JZS262199:JZS262201 KJO262199:KJO262201 KTK262199:KTK262201 LDG262199:LDG262201 LNC262199:LNC262201 LWY262199:LWY262201 MGU262199:MGU262201 MQQ262199:MQQ262201 NAM262199:NAM262201 NKI262199:NKI262201 NUE262199:NUE262201 OEA262199:OEA262201 ONW262199:ONW262201 OXS262199:OXS262201 PHO262199:PHO262201 PRK262199:PRK262201 QBG262199:QBG262201 QLC262199:QLC262201 QUY262199:QUY262201 REU262199:REU262201 ROQ262199:ROQ262201 RYM262199:RYM262201 SII262199:SII262201 SSE262199:SSE262201 TCA262199:TCA262201 TLW262199:TLW262201 TVS262199:TVS262201 UFO262199:UFO262201 UPK262199:UPK262201 UZG262199:UZG262201 VJC262199:VJC262201 VSY262199:VSY262201 WCU262199:WCU262201 WMQ262199:WMQ262201 WWM262199:WWM262201 KA327735:KA327737 TW327735:TW327737 ADS327735:ADS327737 ANO327735:ANO327737 AXK327735:AXK327737 BHG327735:BHG327737 BRC327735:BRC327737 CAY327735:CAY327737 CKU327735:CKU327737 CUQ327735:CUQ327737 DEM327735:DEM327737 DOI327735:DOI327737 DYE327735:DYE327737 EIA327735:EIA327737 ERW327735:ERW327737 FBS327735:FBS327737 FLO327735:FLO327737 FVK327735:FVK327737 GFG327735:GFG327737 GPC327735:GPC327737 GYY327735:GYY327737 HIU327735:HIU327737 HSQ327735:HSQ327737 ICM327735:ICM327737 IMI327735:IMI327737 IWE327735:IWE327737 JGA327735:JGA327737 JPW327735:JPW327737 JZS327735:JZS327737 KJO327735:KJO327737 KTK327735:KTK327737 LDG327735:LDG327737 LNC327735:LNC327737 LWY327735:LWY327737 MGU327735:MGU327737 MQQ327735:MQQ327737 NAM327735:NAM327737 NKI327735:NKI327737 NUE327735:NUE327737 OEA327735:OEA327737 ONW327735:ONW327737 OXS327735:OXS327737 PHO327735:PHO327737 PRK327735:PRK327737 QBG327735:QBG327737 QLC327735:QLC327737 QUY327735:QUY327737 REU327735:REU327737 ROQ327735:ROQ327737 RYM327735:RYM327737 SII327735:SII327737 SSE327735:SSE327737 TCA327735:TCA327737 TLW327735:TLW327737 TVS327735:TVS327737 UFO327735:UFO327737 UPK327735:UPK327737 UZG327735:UZG327737 VJC327735:VJC327737 VSY327735:VSY327737 WCU327735:WCU327737 WMQ327735:WMQ327737 WWM327735:WWM327737 KA393271:KA393273 TW393271:TW393273 ADS393271:ADS393273 ANO393271:ANO393273 AXK393271:AXK393273 BHG393271:BHG393273 BRC393271:BRC393273 CAY393271:CAY393273 CKU393271:CKU393273 CUQ393271:CUQ393273 DEM393271:DEM393273 DOI393271:DOI393273 DYE393271:DYE393273 EIA393271:EIA393273 ERW393271:ERW393273 FBS393271:FBS393273 FLO393271:FLO393273 FVK393271:FVK393273 GFG393271:GFG393273 GPC393271:GPC393273 GYY393271:GYY393273 HIU393271:HIU393273 HSQ393271:HSQ393273 ICM393271:ICM393273 IMI393271:IMI393273 IWE393271:IWE393273 JGA393271:JGA393273 JPW393271:JPW393273 JZS393271:JZS393273 KJO393271:KJO393273 KTK393271:KTK393273 LDG393271:LDG393273 LNC393271:LNC393273 LWY393271:LWY393273 MGU393271:MGU393273 MQQ393271:MQQ393273 NAM393271:NAM393273 NKI393271:NKI393273 NUE393271:NUE393273 OEA393271:OEA393273 ONW393271:ONW393273 OXS393271:OXS393273 PHO393271:PHO393273 PRK393271:PRK393273 QBG393271:QBG393273 QLC393271:QLC393273 QUY393271:QUY393273 REU393271:REU393273 ROQ393271:ROQ393273 RYM393271:RYM393273 SII393271:SII393273 SSE393271:SSE393273 TCA393271:TCA393273 TLW393271:TLW393273 TVS393271:TVS393273 UFO393271:UFO393273 UPK393271:UPK393273 UZG393271:UZG393273 VJC393271:VJC393273 VSY393271:VSY393273 WCU393271:WCU393273 WMQ393271:WMQ393273 WWM393271:WWM393273 KA458807:KA458809 TW458807:TW458809 ADS458807:ADS458809 ANO458807:ANO458809 AXK458807:AXK458809 BHG458807:BHG458809 BRC458807:BRC458809 CAY458807:CAY458809 CKU458807:CKU458809 CUQ458807:CUQ458809 DEM458807:DEM458809 DOI458807:DOI458809 DYE458807:DYE458809 EIA458807:EIA458809 ERW458807:ERW458809 FBS458807:FBS458809 FLO458807:FLO458809 FVK458807:FVK458809 GFG458807:GFG458809 GPC458807:GPC458809 GYY458807:GYY458809 HIU458807:HIU458809 HSQ458807:HSQ458809 ICM458807:ICM458809 IMI458807:IMI458809 IWE458807:IWE458809 JGA458807:JGA458809 JPW458807:JPW458809 JZS458807:JZS458809 KJO458807:KJO458809 KTK458807:KTK458809 LDG458807:LDG458809 LNC458807:LNC458809 LWY458807:LWY458809 MGU458807:MGU458809 MQQ458807:MQQ458809 NAM458807:NAM458809 NKI458807:NKI458809 NUE458807:NUE458809 OEA458807:OEA458809 ONW458807:ONW458809 OXS458807:OXS458809 PHO458807:PHO458809 PRK458807:PRK458809 QBG458807:QBG458809 QLC458807:QLC458809 QUY458807:QUY458809 REU458807:REU458809 ROQ458807:ROQ458809 RYM458807:RYM458809 SII458807:SII458809 SSE458807:SSE458809 TCA458807:TCA458809 TLW458807:TLW458809 TVS458807:TVS458809 UFO458807:UFO458809 UPK458807:UPK458809 UZG458807:UZG458809 VJC458807:VJC458809 VSY458807:VSY458809 WCU458807:WCU458809 WMQ458807:WMQ458809 WWM458807:WWM458809 KA524343:KA524345 TW524343:TW524345 ADS524343:ADS524345 ANO524343:ANO524345 AXK524343:AXK524345 BHG524343:BHG524345 BRC524343:BRC524345 CAY524343:CAY524345 CKU524343:CKU524345 CUQ524343:CUQ524345 DEM524343:DEM524345 DOI524343:DOI524345 DYE524343:DYE524345 EIA524343:EIA524345 ERW524343:ERW524345 FBS524343:FBS524345 FLO524343:FLO524345 FVK524343:FVK524345 GFG524343:GFG524345 GPC524343:GPC524345 GYY524343:GYY524345 HIU524343:HIU524345 HSQ524343:HSQ524345 ICM524343:ICM524345 IMI524343:IMI524345 IWE524343:IWE524345 JGA524343:JGA524345 JPW524343:JPW524345 JZS524343:JZS524345 KJO524343:KJO524345 KTK524343:KTK524345 LDG524343:LDG524345 LNC524343:LNC524345 LWY524343:LWY524345 MGU524343:MGU524345 MQQ524343:MQQ524345 NAM524343:NAM524345 NKI524343:NKI524345 NUE524343:NUE524345 OEA524343:OEA524345 ONW524343:ONW524345 OXS524343:OXS524345 PHO524343:PHO524345 PRK524343:PRK524345 QBG524343:QBG524345 QLC524343:QLC524345 QUY524343:QUY524345 REU524343:REU524345 ROQ524343:ROQ524345 RYM524343:RYM524345 SII524343:SII524345 SSE524343:SSE524345 TCA524343:TCA524345 TLW524343:TLW524345 TVS524343:TVS524345 UFO524343:UFO524345 UPK524343:UPK524345 UZG524343:UZG524345 VJC524343:VJC524345 VSY524343:VSY524345 WCU524343:WCU524345 WMQ524343:WMQ524345 WWM524343:WWM524345 KA589879:KA589881 TW589879:TW589881 ADS589879:ADS589881 ANO589879:ANO589881 AXK589879:AXK589881 BHG589879:BHG589881 BRC589879:BRC589881 CAY589879:CAY589881 CKU589879:CKU589881 CUQ589879:CUQ589881 DEM589879:DEM589881 DOI589879:DOI589881 DYE589879:DYE589881 EIA589879:EIA589881 ERW589879:ERW589881 FBS589879:FBS589881 FLO589879:FLO589881 FVK589879:FVK589881 GFG589879:GFG589881 GPC589879:GPC589881 GYY589879:GYY589881 HIU589879:HIU589881 HSQ589879:HSQ589881 ICM589879:ICM589881 IMI589879:IMI589881 IWE589879:IWE589881 JGA589879:JGA589881 JPW589879:JPW589881 JZS589879:JZS589881 KJO589879:KJO589881 KTK589879:KTK589881 LDG589879:LDG589881 LNC589879:LNC589881 LWY589879:LWY589881 MGU589879:MGU589881 MQQ589879:MQQ589881 NAM589879:NAM589881 NKI589879:NKI589881 NUE589879:NUE589881 OEA589879:OEA589881 ONW589879:ONW589881 OXS589879:OXS589881 PHO589879:PHO589881 PRK589879:PRK589881 QBG589879:QBG589881 QLC589879:QLC589881 QUY589879:QUY589881 REU589879:REU589881 ROQ589879:ROQ589881 RYM589879:RYM589881 SII589879:SII589881 SSE589879:SSE589881 TCA589879:TCA589881 TLW589879:TLW589881 TVS589879:TVS589881 UFO589879:UFO589881 UPK589879:UPK589881 UZG589879:UZG589881 VJC589879:VJC589881 VSY589879:VSY589881 WCU589879:WCU589881 WMQ589879:WMQ589881 WWM589879:WWM589881 KA655415:KA655417 TW655415:TW655417 ADS655415:ADS655417 ANO655415:ANO655417 AXK655415:AXK655417 BHG655415:BHG655417 BRC655415:BRC655417 CAY655415:CAY655417 CKU655415:CKU655417 CUQ655415:CUQ655417 DEM655415:DEM655417 DOI655415:DOI655417 DYE655415:DYE655417 EIA655415:EIA655417 ERW655415:ERW655417 FBS655415:FBS655417 FLO655415:FLO655417 FVK655415:FVK655417 GFG655415:GFG655417 GPC655415:GPC655417 GYY655415:GYY655417 HIU655415:HIU655417 HSQ655415:HSQ655417 ICM655415:ICM655417 IMI655415:IMI655417 IWE655415:IWE655417 JGA655415:JGA655417 JPW655415:JPW655417 JZS655415:JZS655417 KJO655415:KJO655417 KTK655415:KTK655417 LDG655415:LDG655417 LNC655415:LNC655417 LWY655415:LWY655417 MGU655415:MGU655417 MQQ655415:MQQ655417 NAM655415:NAM655417 NKI655415:NKI655417 NUE655415:NUE655417 OEA655415:OEA655417 ONW655415:ONW655417 OXS655415:OXS655417 PHO655415:PHO655417 PRK655415:PRK655417 QBG655415:QBG655417 QLC655415:QLC655417 QUY655415:QUY655417 REU655415:REU655417 ROQ655415:ROQ655417 RYM655415:RYM655417 SII655415:SII655417 SSE655415:SSE655417 TCA655415:TCA655417 TLW655415:TLW655417 TVS655415:TVS655417 UFO655415:UFO655417 UPK655415:UPK655417 UZG655415:UZG655417 VJC655415:VJC655417 VSY655415:VSY655417 WCU655415:WCU655417 WMQ655415:WMQ655417 WWM655415:WWM655417 KA720951:KA720953 TW720951:TW720953 ADS720951:ADS720953 ANO720951:ANO720953 AXK720951:AXK720953 BHG720951:BHG720953 BRC720951:BRC720953 CAY720951:CAY720953 CKU720951:CKU720953 CUQ720951:CUQ720953 DEM720951:DEM720953 DOI720951:DOI720953 DYE720951:DYE720953 EIA720951:EIA720953 ERW720951:ERW720953 FBS720951:FBS720953 FLO720951:FLO720953 FVK720951:FVK720953 GFG720951:GFG720953 GPC720951:GPC720953 GYY720951:GYY720953 HIU720951:HIU720953 HSQ720951:HSQ720953 ICM720951:ICM720953 IMI720951:IMI720953 IWE720951:IWE720953 JGA720951:JGA720953 JPW720951:JPW720953 JZS720951:JZS720953 KJO720951:KJO720953 KTK720951:KTK720953 LDG720951:LDG720953 LNC720951:LNC720953 LWY720951:LWY720953 MGU720951:MGU720953 MQQ720951:MQQ720953 NAM720951:NAM720953 NKI720951:NKI720953 NUE720951:NUE720953 OEA720951:OEA720953 ONW720951:ONW720953 OXS720951:OXS720953 PHO720951:PHO720953 PRK720951:PRK720953 QBG720951:QBG720953 QLC720951:QLC720953 QUY720951:QUY720953 REU720951:REU720953 ROQ720951:ROQ720953 RYM720951:RYM720953 SII720951:SII720953 SSE720951:SSE720953 TCA720951:TCA720953 TLW720951:TLW720953 TVS720951:TVS720953 UFO720951:UFO720953 UPK720951:UPK720953 UZG720951:UZG720953 VJC720951:VJC720953 VSY720951:VSY720953 WCU720951:WCU720953 WMQ720951:WMQ720953 WWM720951:WWM720953 KA786487:KA786489 TW786487:TW786489 ADS786487:ADS786489 ANO786487:ANO786489 AXK786487:AXK786489 BHG786487:BHG786489 BRC786487:BRC786489 CAY786487:CAY786489 CKU786487:CKU786489 CUQ786487:CUQ786489 DEM786487:DEM786489 DOI786487:DOI786489 DYE786487:DYE786489 EIA786487:EIA786489 ERW786487:ERW786489 FBS786487:FBS786489 FLO786487:FLO786489 FVK786487:FVK786489 GFG786487:GFG786489 GPC786487:GPC786489 GYY786487:GYY786489 HIU786487:HIU786489 HSQ786487:HSQ786489 ICM786487:ICM786489 IMI786487:IMI786489 IWE786487:IWE786489 JGA786487:JGA786489 JPW786487:JPW786489 JZS786487:JZS786489 KJO786487:KJO786489 KTK786487:KTK786489 LDG786487:LDG786489 LNC786487:LNC786489 LWY786487:LWY786489 MGU786487:MGU786489 MQQ786487:MQQ786489 NAM786487:NAM786489 NKI786487:NKI786489 NUE786487:NUE786489 OEA786487:OEA786489 ONW786487:ONW786489 OXS786487:OXS786489 PHO786487:PHO786489 PRK786487:PRK786489 QBG786487:QBG786489 QLC786487:QLC786489 QUY786487:QUY786489 REU786487:REU786489 ROQ786487:ROQ786489 RYM786487:RYM786489 SII786487:SII786489 SSE786487:SSE786489 TCA786487:TCA786489 TLW786487:TLW786489 TVS786487:TVS786489 UFO786487:UFO786489 UPK786487:UPK786489 UZG786487:UZG786489 VJC786487:VJC786489 VSY786487:VSY786489 WCU786487:WCU786489 WMQ786487:WMQ786489 WWM786487:WWM786489 KA852023:KA852025 TW852023:TW852025 ADS852023:ADS852025 ANO852023:ANO852025 AXK852023:AXK852025 BHG852023:BHG852025 BRC852023:BRC852025 CAY852023:CAY852025 CKU852023:CKU852025 CUQ852023:CUQ852025 DEM852023:DEM852025 DOI852023:DOI852025 DYE852023:DYE852025 EIA852023:EIA852025 ERW852023:ERW852025 FBS852023:FBS852025 FLO852023:FLO852025 FVK852023:FVK852025 GFG852023:GFG852025 GPC852023:GPC852025 GYY852023:GYY852025 HIU852023:HIU852025 HSQ852023:HSQ852025 ICM852023:ICM852025 IMI852023:IMI852025 IWE852023:IWE852025 JGA852023:JGA852025 JPW852023:JPW852025 JZS852023:JZS852025 KJO852023:KJO852025 KTK852023:KTK852025 LDG852023:LDG852025 LNC852023:LNC852025 LWY852023:LWY852025 MGU852023:MGU852025 MQQ852023:MQQ852025 NAM852023:NAM852025 NKI852023:NKI852025 NUE852023:NUE852025 OEA852023:OEA852025 ONW852023:ONW852025 OXS852023:OXS852025 PHO852023:PHO852025 PRK852023:PRK852025 QBG852023:QBG852025 QLC852023:QLC852025 QUY852023:QUY852025 REU852023:REU852025 ROQ852023:ROQ852025 RYM852023:RYM852025 SII852023:SII852025 SSE852023:SSE852025 TCA852023:TCA852025 TLW852023:TLW852025 TVS852023:TVS852025 UFO852023:UFO852025 UPK852023:UPK852025 UZG852023:UZG852025 VJC852023:VJC852025 VSY852023:VSY852025 WCU852023:WCU852025 WMQ852023:WMQ852025 WWM852023:WWM852025 KA917559:KA917561 TW917559:TW917561 ADS917559:ADS917561 ANO917559:ANO917561 AXK917559:AXK917561 BHG917559:BHG917561 BRC917559:BRC917561 CAY917559:CAY917561 CKU917559:CKU917561 CUQ917559:CUQ917561 DEM917559:DEM917561 DOI917559:DOI917561 DYE917559:DYE917561 EIA917559:EIA917561 ERW917559:ERW917561 FBS917559:FBS917561 FLO917559:FLO917561 FVK917559:FVK917561 GFG917559:GFG917561 GPC917559:GPC917561 GYY917559:GYY917561 HIU917559:HIU917561 HSQ917559:HSQ917561 ICM917559:ICM917561 IMI917559:IMI917561 IWE917559:IWE917561 JGA917559:JGA917561 JPW917559:JPW917561 JZS917559:JZS917561 KJO917559:KJO917561 KTK917559:KTK917561 LDG917559:LDG917561 LNC917559:LNC917561 LWY917559:LWY917561 MGU917559:MGU917561 MQQ917559:MQQ917561 NAM917559:NAM917561 NKI917559:NKI917561 NUE917559:NUE917561 OEA917559:OEA917561 ONW917559:ONW917561 OXS917559:OXS917561 PHO917559:PHO917561 PRK917559:PRK917561 QBG917559:QBG917561 QLC917559:QLC917561 QUY917559:QUY917561 REU917559:REU917561 ROQ917559:ROQ917561 RYM917559:RYM917561 SII917559:SII917561 SSE917559:SSE917561 TCA917559:TCA917561 TLW917559:TLW917561 TVS917559:TVS917561 UFO917559:UFO917561 UPK917559:UPK917561 UZG917559:UZG917561 VJC917559:VJC917561 VSY917559:VSY917561 WCU917559:WCU917561 WMQ917559:WMQ917561 WWM917559:WWM917561 KA983095:KA983097 TW983095:TW983097 ADS983095:ADS983097 ANO983095:ANO983097 AXK983095:AXK983097 BHG983095:BHG983097 BRC983095:BRC983097 CAY983095:CAY983097 CKU983095:CKU983097 CUQ983095:CUQ983097 DEM983095:DEM983097 DOI983095:DOI983097 DYE983095:DYE983097 EIA983095:EIA983097 ERW983095:ERW983097 FBS983095:FBS983097 FLO983095:FLO983097 FVK983095:FVK983097 GFG983095:GFG983097 GPC983095:GPC983097 GYY983095:GYY983097 HIU983095:HIU983097 HSQ983095:HSQ983097 ICM983095:ICM983097 IMI983095:IMI983097 IWE983095:IWE983097 JGA983095:JGA983097 JPW983095:JPW983097 JZS983095:JZS983097 KJO983095:KJO983097 KTK983095:KTK983097 LDG983095:LDG983097 LNC983095:LNC983097 LWY983095:LWY983097 MGU983095:MGU983097 MQQ983095:MQQ983097 NAM983095:NAM983097 NKI983095:NKI983097 NUE983095:NUE983097 OEA983095:OEA983097 ONW983095:ONW983097 OXS983095:OXS983097 PHO983095:PHO983097 PRK983095:PRK983097 QBG983095:QBG983097 QLC983095:QLC983097 QUY983095:QUY983097 REU983095:REU983097 ROQ983095:ROQ983097 RYM983095:RYM983097 SII983095:SII983097 SSE983095:SSE983097 TCA983095:TCA983097 TLW983095:TLW983097 TVS983095:TVS983097 UFO983095:UFO983097 UPK983095:UPK983097 UZG983095:UZG983097 VJC983095:VJC983097 VSY983095:VSY983097 WCU983095:WCU983097 WMQ983095:WMQ983097 WWM983095:WWM983097 AF65585 KD65585 TZ65585 ADV65585 ANR65585 AXN65585 BHJ65585 BRF65585 CBB65585 CKX65585 CUT65585 DEP65585 DOL65585 DYH65585 EID65585 ERZ65585 FBV65585 FLR65585 FVN65585 GFJ65585 GPF65585 GZB65585 HIX65585 HST65585 ICP65585 IML65585 IWH65585 JGD65585 JPZ65585 JZV65585 KJR65585 KTN65585 LDJ65585 LNF65585 LXB65585 MGX65585 MQT65585 NAP65585 NKL65585 NUH65585 OED65585 ONZ65585 OXV65585 PHR65585 PRN65585 QBJ65585 QLF65585 QVB65585 REX65585 ROT65585 RYP65585 SIL65585 SSH65585 TCD65585 TLZ65585 TVV65585 UFR65585 UPN65585 UZJ65585 VJF65585 VTB65585 WCX65585 WMT65585 WWP65585 AF131121 KD131121 TZ131121 ADV131121 ANR131121 AXN131121 BHJ131121 BRF131121 CBB131121 CKX131121 CUT131121 DEP131121 DOL131121 DYH131121 EID131121 ERZ131121 FBV131121 FLR131121 FVN131121 GFJ131121 GPF131121 GZB131121 HIX131121 HST131121 ICP131121 IML131121 IWH131121 JGD131121 JPZ131121 JZV131121 KJR131121 KTN131121 LDJ131121 LNF131121 LXB131121 MGX131121 MQT131121 NAP131121 NKL131121 NUH131121 OED131121 ONZ131121 OXV131121 PHR131121 PRN131121 QBJ131121 QLF131121 QVB131121 REX131121 ROT131121 RYP131121 SIL131121 SSH131121 TCD131121 TLZ131121 TVV131121 UFR131121 UPN131121 UZJ131121 VJF131121 VTB131121 WCX131121 WMT131121 WWP131121 AF196657 KD196657 TZ196657 ADV196657 ANR196657 AXN196657 BHJ196657 BRF196657 CBB196657 CKX196657 CUT196657 DEP196657 DOL196657 DYH196657 EID196657 ERZ196657 FBV196657 FLR196657 FVN196657 GFJ196657 GPF196657 GZB196657 HIX196657 HST196657 ICP196657 IML196657 IWH196657 JGD196657 JPZ196657 JZV196657 KJR196657 KTN196657 LDJ196657 LNF196657 LXB196657 MGX196657 MQT196657 NAP196657 NKL196657 NUH196657 OED196657 ONZ196657 OXV196657 PHR196657 PRN196657 QBJ196657 QLF196657 QVB196657 REX196657 ROT196657 RYP196657 SIL196657 SSH196657 TCD196657 TLZ196657 TVV196657 UFR196657 UPN196657 UZJ196657 VJF196657 VTB196657 WCX196657 WMT196657 WWP196657 AF262193 KD262193 TZ262193 ADV262193 ANR262193 AXN262193 BHJ262193 BRF262193 CBB262193 CKX262193 CUT262193 DEP262193 DOL262193 DYH262193 EID262193 ERZ262193 FBV262193 FLR262193 FVN262193 GFJ262193 GPF262193 GZB262193 HIX262193 HST262193 ICP262193 IML262193 IWH262193 JGD262193 JPZ262193 JZV262193 KJR262193 KTN262193 LDJ262193 LNF262193 LXB262193 MGX262193 MQT262193 NAP262193 NKL262193 NUH262193 OED262193 ONZ262193 OXV262193 PHR262193 PRN262193 QBJ262193 QLF262193 QVB262193 REX262193 ROT262193 RYP262193 SIL262193 SSH262193 TCD262193 TLZ262193 TVV262193 UFR262193 UPN262193 UZJ262193 VJF262193 VTB262193 WCX262193 WMT262193 WWP262193 AF327729 KD327729 TZ327729 ADV327729 ANR327729 AXN327729 BHJ327729 BRF327729 CBB327729 CKX327729 CUT327729 DEP327729 DOL327729 DYH327729 EID327729 ERZ327729 FBV327729 FLR327729 FVN327729 GFJ327729 GPF327729 GZB327729 HIX327729 HST327729 ICP327729 IML327729 IWH327729 JGD327729 JPZ327729 JZV327729 KJR327729 KTN327729 LDJ327729 LNF327729 LXB327729 MGX327729 MQT327729 NAP327729 NKL327729 NUH327729 OED327729 ONZ327729 OXV327729 PHR327729 PRN327729 QBJ327729 QLF327729 QVB327729 REX327729 ROT327729 RYP327729 SIL327729 SSH327729 TCD327729 TLZ327729 TVV327729 UFR327729 UPN327729 UZJ327729 VJF327729 VTB327729 WCX327729 WMT327729 WWP327729 AF393265 KD393265 TZ393265 ADV393265 ANR393265 AXN393265 BHJ393265 BRF393265 CBB393265 CKX393265 CUT393265 DEP393265 DOL393265 DYH393265 EID393265 ERZ393265 FBV393265 FLR393265 FVN393265 GFJ393265 GPF393265 GZB393265 HIX393265 HST393265 ICP393265 IML393265 IWH393265 JGD393265 JPZ393265 JZV393265 KJR393265 KTN393265 LDJ393265 LNF393265 LXB393265 MGX393265 MQT393265 NAP393265 NKL393265 NUH393265 OED393265 ONZ393265 OXV393265 PHR393265 PRN393265 QBJ393265 QLF393265 QVB393265 REX393265 ROT393265 RYP393265 SIL393265 SSH393265 TCD393265 TLZ393265 TVV393265 UFR393265 UPN393265 UZJ393265 VJF393265 VTB393265 WCX393265 WMT393265 WWP393265 AF458801 KD458801 TZ458801 ADV458801 ANR458801 AXN458801 BHJ458801 BRF458801 CBB458801 CKX458801 CUT458801 DEP458801 DOL458801 DYH458801 EID458801 ERZ458801 FBV458801 FLR458801 FVN458801 GFJ458801 GPF458801 GZB458801 HIX458801 HST458801 ICP458801 IML458801 IWH458801 JGD458801 JPZ458801 JZV458801 KJR458801 KTN458801 LDJ458801 LNF458801 LXB458801 MGX458801 MQT458801 NAP458801 NKL458801 NUH458801 OED458801 ONZ458801 OXV458801 PHR458801 PRN458801 QBJ458801 QLF458801 QVB458801 REX458801 ROT458801 RYP458801 SIL458801 SSH458801 TCD458801 TLZ458801 TVV458801 UFR458801 UPN458801 UZJ458801 VJF458801 VTB458801 WCX458801 WMT458801 WWP458801 AF524337 KD524337 TZ524337 ADV524337 ANR524337 AXN524337 BHJ524337 BRF524337 CBB524337 CKX524337 CUT524337 DEP524337 DOL524337 DYH524337 EID524337 ERZ524337 FBV524337 FLR524337 FVN524337 GFJ524337 GPF524337 GZB524337 HIX524337 HST524337 ICP524337 IML524337 IWH524337 JGD524337 JPZ524337 JZV524337 KJR524337 KTN524337 LDJ524337 LNF524337 LXB524337 MGX524337 MQT524337 NAP524337 NKL524337 NUH524337 OED524337 ONZ524337 OXV524337 PHR524337 PRN524337 QBJ524337 QLF524337 QVB524337 REX524337 ROT524337 RYP524337 SIL524337 SSH524337 TCD524337 TLZ524337 TVV524337 UFR524337 UPN524337 UZJ524337 VJF524337 VTB524337 WCX524337 WMT524337 WWP524337 AF589873 KD589873 TZ589873 ADV589873 ANR589873 AXN589873 BHJ589873 BRF589873 CBB589873 CKX589873 CUT589873 DEP589873 DOL589873 DYH589873 EID589873 ERZ589873 FBV589873 FLR589873 FVN589873 GFJ589873 GPF589873 GZB589873 HIX589873 HST589873 ICP589873 IML589873 IWH589873 JGD589873 JPZ589873 JZV589873 KJR589873 KTN589873 LDJ589873 LNF589873 LXB589873 MGX589873 MQT589873 NAP589873 NKL589873 NUH589873 OED589873 ONZ589873 OXV589873 PHR589873 PRN589873 QBJ589873 QLF589873 QVB589873 REX589873 ROT589873 RYP589873 SIL589873 SSH589873 TCD589873 TLZ589873 TVV589873 UFR589873 UPN589873 UZJ589873 VJF589873 VTB589873 WCX589873 WMT589873 WWP589873 AF655409 KD655409 TZ655409 ADV655409 ANR655409 AXN655409 BHJ655409 BRF655409 CBB655409 CKX655409 CUT655409 DEP655409 DOL655409 DYH655409 EID655409 ERZ655409 FBV655409 FLR655409 FVN655409 GFJ655409 GPF655409 GZB655409 HIX655409 HST655409 ICP655409 IML655409 IWH655409 JGD655409 JPZ655409 JZV655409 KJR655409 KTN655409 LDJ655409 LNF655409 LXB655409 MGX655409 MQT655409 NAP655409 NKL655409 NUH655409 OED655409 ONZ655409 OXV655409 PHR655409 PRN655409 QBJ655409 QLF655409 QVB655409 REX655409 ROT655409 RYP655409 SIL655409 SSH655409 TCD655409 TLZ655409 TVV655409 UFR655409 UPN655409 UZJ655409 VJF655409 VTB655409 WCX655409 WMT655409 WWP655409 AF720945 KD720945 TZ720945 ADV720945 ANR720945 AXN720945 BHJ720945 BRF720945 CBB720945 CKX720945 CUT720945 DEP720945 DOL720945 DYH720945 EID720945 ERZ720945 FBV720945 FLR720945 FVN720945 GFJ720945 GPF720945 GZB720945 HIX720945 HST720945 ICP720945 IML720945 IWH720945 JGD720945 JPZ720945 JZV720945 KJR720945 KTN720945 LDJ720945 LNF720945 LXB720945 MGX720945 MQT720945 NAP720945 NKL720945 NUH720945 OED720945 ONZ720945 OXV720945 PHR720945 PRN720945 QBJ720945 QLF720945 QVB720945 REX720945 ROT720945 RYP720945 SIL720945 SSH720945 TCD720945 TLZ720945 TVV720945 UFR720945 UPN720945 UZJ720945 VJF720945 VTB720945 WCX720945 WMT720945 WWP720945 AF786481 KD786481 TZ786481 ADV786481 ANR786481 AXN786481 BHJ786481 BRF786481 CBB786481 CKX786481 CUT786481 DEP786481 DOL786481 DYH786481 EID786481 ERZ786481 FBV786481 FLR786481 FVN786481 GFJ786481 GPF786481 GZB786481 HIX786481 HST786481 ICP786481 IML786481 IWH786481 JGD786481 JPZ786481 JZV786481 KJR786481 KTN786481 LDJ786481 LNF786481 LXB786481 MGX786481 MQT786481 NAP786481 NKL786481 NUH786481 OED786481 ONZ786481 OXV786481 PHR786481 PRN786481 QBJ786481 QLF786481 QVB786481 REX786481 ROT786481 RYP786481 SIL786481 SSH786481 TCD786481 TLZ786481 TVV786481 UFR786481 UPN786481 UZJ786481 VJF786481 VTB786481 WCX786481 WMT786481 WWP786481 AF852017 KD852017 TZ852017 ADV852017 ANR852017 AXN852017 BHJ852017 BRF852017 CBB852017 CKX852017 CUT852017 DEP852017 DOL852017 DYH852017 EID852017 ERZ852017 FBV852017 FLR852017 FVN852017 GFJ852017 GPF852017 GZB852017 HIX852017 HST852017 ICP852017 IML852017 IWH852017 JGD852017 JPZ852017 JZV852017 KJR852017 KTN852017 LDJ852017 LNF852017 LXB852017 MGX852017 MQT852017 NAP852017 NKL852017 NUH852017 OED852017 ONZ852017 OXV852017 PHR852017 PRN852017 QBJ852017 QLF852017 QVB852017 REX852017 ROT852017 RYP852017 SIL852017 SSH852017 TCD852017 TLZ852017 TVV852017 UFR852017 UPN852017 UZJ852017 VJF852017 VTB852017 WCX852017 WMT852017 WWP852017 AF917553 KD917553 TZ917553 ADV917553 ANR917553 AXN917553 BHJ917553 BRF917553 CBB917553 CKX917553 CUT917553 DEP917553 DOL917553 DYH917553 EID917553 ERZ917553 FBV917553 FLR917553 FVN917553 GFJ917553 GPF917553 GZB917553 HIX917553 HST917553 ICP917553 IML917553 IWH917553 JGD917553 JPZ917553 JZV917553 KJR917553 KTN917553 LDJ917553 LNF917553 LXB917553 MGX917553 MQT917553 NAP917553 NKL917553 NUH917553 OED917553 ONZ917553 OXV917553 PHR917553 PRN917553 QBJ917553 QLF917553 QVB917553 REX917553 ROT917553 RYP917553 SIL917553 SSH917553 TCD917553 TLZ917553 TVV917553 UFR917553 UPN917553 UZJ917553 VJF917553 VTB917553 WCX917553 WMT917553 WWP917553 AF983089 KD983089 TZ983089 ADV983089 ANR983089 AXN983089 BHJ983089 BRF983089 CBB983089 CKX983089 CUT983089 DEP983089 DOL983089 DYH983089 EID983089 ERZ983089 FBV983089 FLR983089 FVN983089 GFJ983089 GPF983089 GZB983089 HIX983089 HST983089 ICP983089 IML983089 IWH983089 JGD983089 JPZ983089 JZV983089 KJR983089 KTN983089 LDJ983089 LNF983089 LXB983089 MGX983089 MQT983089 NAP983089 NKL983089 NUH983089 OED983089 ONZ983089 OXV983089 PHR983089 PRN983089 QBJ983089 QLF983089 QVB983089 REX983089 ROT983089 RYP983089 SIL983089 SSH983089 TCD983089 TLZ983089 TVV983089 UFR983089 UPN983089 UZJ983089 VJF983089 VTB983089 WCX983089 WMT983089 WWP983089 AF65591:AF65592 KD65591:KD65592 TZ65591:TZ65592 ADV65591:ADV65592 ANR65591:ANR65592 AXN65591:AXN65592 BHJ65591:BHJ65592 BRF65591:BRF65592 CBB65591:CBB65592 CKX65591:CKX65592 CUT65591:CUT65592 DEP65591:DEP65592 DOL65591:DOL65592 DYH65591:DYH65592 EID65591:EID65592 ERZ65591:ERZ65592 FBV65591:FBV65592 FLR65591:FLR65592 FVN65591:FVN65592 GFJ65591:GFJ65592 GPF65591:GPF65592 GZB65591:GZB65592 HIX65591:HIX65592 HST65591:HST65592 ICP65591:ICP65592 IML65591:IML65592 IWH65591:IWH65592 JGD65591:JGD65592 JPZ65591:JPZ65592 JZV65591:JZV65592 KJR65591:KJR65592 KTN65591:KTN65592 LDJ65591:LDJ65592 LNF65591:LNF65592 LXB65591:LXB65592 MGX65591:MGX65592 MQT65591:MQT65592 NAP65591:NAP65592 NKL65591:NKL65592 NUH65591:NUH65592 OED65591:OED65592 ONZ65591:ONZ65592 OXV65591:OXV65592 PHR65591:PHR65592 PRN65591:PRN65592 QBJ65591:QBJ65592 QLF65591:QLF65592 QVB65591:QVB65592 REX65591:REX65592 ROT65591:ROT65592 RYP65591:RYP65592 SIL65591:SIL65592 SSH65591:SSH65592 TCD65591:TCD65592 TLZ65591:TLZ65592 TVV65591:TVV65592 UFR65591:UFR65592 UPN65591:UPN65592 UZJ65591:UZJ65592 VJF65591:VJF65592 VTB65591:VTB65592 WCX65591:WCX65592 WMT65591:WMT65592 WWP65591:WWP65592 AF131127:AF131128 KD131127:KD131128 TZ131127:TZ131128 ADV131127:ADV131128 ANR131127:ANR131128 AXN131127:AXN131128 BHJ131127:BHJ131128 BRF131127:BRF131128 CBB131127:CBB131128 CKX131127:CKX131128 CUT131127:CUT131128 DEP131127:DEP131128 DOL131127:DOL131128 DYH131127:DYH131128 EID131127:EID131128 ERZ131127:ERZ131128 FBV131127:FBV131128 FLR131127:FLR131128 FVN131127:FVN131128 GFJ131127:GFJ131128 GPF131127:GPF131128 GZB131127:GZB131128 HIX131127:HIX131128 HST131127:HST131128 ICP131127:ICP131128 IML131127:IML131128 IWH131127:IWH131128 JGD131127:JGD131128 JPZ131127:JPZ131128 JZV131127:JZV131128 KJR131127:KJR131128 KTN131127:KTN131128 LDJ131127:LDJ131128 LNF131127:LNF131128 LXB131127:LXB131128 MGX131127:MGX131128 MQT131127:MQT131128 NAP131127:NAP131128 NKL131127:NKL131128 NUH131127:NUH131128 OED131127:OED131128 ONZ131127:ONZ131128 OXV131127:OXV131128 PHR131127:PHR131128 PRN131127:PRN131128 QBJ131127:QBJ131128 QLF131127:QLF131128 QVB131127:QVB131128 REX131127:REX131128 ROT131127:ROT131128 RYP131127:RYP131128 SIL131127:SIL131128 SSH131127:SSH131128 TCD131127:TCD131128 TLZ131127:TLZ131128 TVV131127:TVV131128 UFR131127:UFR131128 UPN131127:UPN131128 UZJ131127:UZJ131128 VJF131127:VJF131128 VTB131127:VTB131128 WCX131127:WCX131128 WMT131127:WMT131128 WWP131127:WWP131128 AF196663:AF196664 KD196663:KD196664 TZ196663:TZ196664 ADV196663:ADV196664 ANR196663:ANR196664 AXN196663:AXN196664 BHJ196663:BHJ196664 BRF196663:BRF196664 CBB196663:CBB196664 CKX196663:CKX196664 CUT196663:CUT196664 DEP196663:DEP196664 DOL196663:DOL196664 DYH196663:DYH196664 EID196663:EID196664 ERZ196663:ERZ196664 FBV196663:FBV196664 FLR196663:FLR196664 FVN196663:FVN196664 GFJ196663:GFJ196664 GPF196663:GPF196664 GZB196663:GZB196664 HIX196663:HIX196664 HST196663:HST196664 ICP196663:ICP196664 IML196663:IML196664 IWH196663:IWH196664 JGD196663:JGD196664 JPZ196663:JPZ196664 JZV196663:JZV196664 KJR196663:KJR196664 KTN196663:KTN196664 LDJ196663:LDJ196664 LNF196663:LNF196664 LXB196663:LXB196664 MGX196663:MGX196664 MQT196663:MQT196664 NAP196663:NAP196664 NKL196663:NKL196664 NUH196663:NUH196664 OED196663:OED196664 ONZ196663:ONZ196664 OXV196663:OXV196664 PHR196663:PHR196664 PRN196663:PRN196664 QBJ196663:QBJ196664 QLF196663:QLF196664 QVB196663:QVB196664 REX196663:REX196664 ROT196663:ROT196664 RYP196663:RYP196664 SIL196663:SIL196664 SSH196663:SSH196664 TCD196663:TCD196664 TLZ196663:TLZ196664 TVV196663:TVV196664 UFR196663:UFR196664 UPN196663:UPN196664 UZJ196663:UZJ196664 VJF196663:VJF196664 VTB196663:VTB196664 WCX196663:WCX196664 WMT196663:WMT196664 WWP196663:WWP196664 AF262199:AF262200 KD262199:KD262200 TZ262199:TZ262200 ADV262199:ADV262200 ANR262199:ANR262200 AXN262199:AXN262200 BHJ262199:BHJ262200 BRF262199:BRF262200 CBB262199:CBB262200 CKX262199:CKX262200 CUT262199:CUT262200 DEP262199:DEP262200 DOL262199:DOL262200 DYH262199:DYH262200 EID262199:EID262200 ERZ262199:ERZ262200 FBV262199:FBV262200 FLR262199:FLR262200 FVN262199:FVN262200 GFJ262199:GFJ262200 GPF262199:GPF262200 GZB262199:GZB262200 HIX262199:HIX262200 HST262199:HST262200 ICP262199:ICP262200 IML262199:IML262200 IWH262199:IWH262200 JGD262199:JGD262200 JPZ262199:JPZ262200 JZV262199:JZV262200 KJR262199:KJR262200 KTN262199:KTN262200 LDJ262199:LDJ262200 LNF262199:LNF262200 LXB262199:LXB262200 MGX262199:MGX262200 MQT262199:MQT262200 NAP262199:NAP262200 NKL262199:NKL262200 NUH262199:NUH262200 OED262199:OED262200 ONZ262199:ONZ262200 OXV262199:OXV262200 PHR262199:PHR262200 PRN262199:PRN262200 QBJ262199:QBJ262200 QLF262199:QLF262200 QVB262199:QVB262200 REX262199:REX262200 ROT262199:ROT262200 RYP262199:RYP262200 SIL262199:SIL262200 SSH262199:SSH262200 TCD262199:TCD262200 TLZ262199:TLZ262200 TVV262199:TVV262200 UFR262199:UFR262200 UPN262199:UPN262200 UZJ262199:UZJ262200 VJF262199:VJF262200 VTB262199:VTB262200 WCX262199:WCX262200 WMT262199:WMT262200 WWP262199:WWP262200 AF327735:AF327736 KD327735:KD327736 TZ327735:TZ327736 ADV327735:ADV327736 ANR327735:ANR327736 AXN327735:AXN327736 BHJ327735:BHJ327736 BRF327735:BRF327736 CBB327735:CBB327736 CKX327735:CKX327736 CUT327735:CUT327736 DEP327735:DEP327736 DOL327735:DOL327736 DYH327735:DYH327736 EID327735:EID327736 ERZ327735:ERZ327736 FBV327735:FBV327736 FLR327735:FLR327736 FVN327735:FVN327736 GFJ327735:GFJ327736 GPF327735:GPF327736 GZB327735:GZB327736 HIX327735:HIX327736 HST327735:HST327736 ICP327735:ICP327736 IML327735:IML327736 IWH327735:IWH327736 JGD327735:JGD327736 JPZ327735:JPZ327736 JZV327735:JZV327736 KJR327735:KJR327736 KTN327735:KTN327736 LDJ327735:LDJ327736 LNF327735:LNF327736 LXB327735:LXB327736 MGX327735:MGX327736 MQT327735:MQT327736 NAP327735:NAP327736 NKL327735:NKL327736 NUH327735:NUH327736 OED327735:OED327736 ONZ327735:ONZ327736 OXV327735:OXV327736 PHR327735:PHR327736 PRN327735:PRN327736 QBJ327735:QBJ327736 QLF327735:QLF327736 QVB327735:QVB327736 REX327735:REX327736 ROT327735:ROT327736 RYP327735:RYP327736 SIL327735:SIL327736 SSH327735:SSH327736 TCD327735:TCD327736 TLZ327735:TLZ327736 TVV327735:TVV327736 UFR327735:UFR327736 UPN327735:UPN327736 UZJ327735:UZJ327736 VJF327735:VJF327736 VTB327735:VTB327736 WCX327735:WCX327736 WMT327735:WMT327736 WWP327735:WWP327736 AF393271:AF393272 KD393271:KD393272 TZ393271:TZ393272 ADV393271:ADV393272 ANR393271:ANR393272 AXN393271:AXN393272 BHJ393271:BHJ393272 BRF393271:BRF393272 CBB393271:CBB393272 CKX393271:CKX393272 CUT393271:CUT393272 DEP393271:DEP393272 DOL393271:DOL393272 DYH393271:DYH393272 EID393271:EID393272 ERZ393271:ERZ393272 FBV393271:FBV393272 FLR393271:FLR393272 FVN393271:FVN393272 GFJ393271:GFJ393272 GPF393271:GPF393272 GZB393271:GZB393272 HIX393271:HIX393272 HST393271:HST393272 ICP393271:ICP393272 IML393271:IML393272 IWH393271:IWH393272 JGD393271:JGD393272 JPZ393271:JPZ393272 JZV393271:JZV393272 KJR393271:KJR393272 KTN393271:KTN393272 LDJ393271:LDJ393272 LNF393271:LNF393272 LXB393271:LXB393272 MGX393271:MGX393272 MQT393271:MQT393272 NAP393271:NAP393272 NKL393271:NKL393272 NUH393271:NUH393272 OED393271:OED393272 ONZ393271:ONZ393272 OXV393271:OXV393272 PHR393271:PHR393272 PRN393271:PRN393272 QBJ393271:QBJ393272 QLF393271:QLF393272 QVB393271:QVB393272 REX393271:REX393272 ROT393271:ROT393272 RYP393271:RYP393272 SIL393271:SIL393272 SSH393271:SSH393272 TCD393271:TCD393272 TLZ393271:TLZ393272 TVV393271:TVV393272 UFR393271:UFR393272 UPN393271:UPN393272 UZJ393271:UZJ393272 VJF393271:VJF393272 VTB393271:VTB393272 WCX393271:WCX393272 WMT393271:WMT393272 WWP393271:WWP393272 AF458807:AF458808 KD458807:KD458808 TZ458807:TZ458808 ADV458807:ADV458808 ANR458807:ANR458808 AXN458807:AXN458808 BHJ458807:BHJ458808 BRF458807:BRF458808 CBB458807:CBB458808 CKX458807:CKX458808 CUT458807:CUT458808 DEP458807:DEP458808 DOL458807:DOL458808 DYH458807:DYH458808 EID458807:EID458808 ERZ458807:ERZ458808 FBV458807:FBV458808 FLR458807:FLR458808 FVN458807:FVN458808 GFJ458807:GFJ458808 GPF458807:GPF458808 GZB458807:GZB458808 HIX458807:HIX458808 HST458807:HST458808 ICP458807:ICP458808 IML458807:IML458808 IWH458807:IWH458808 JGD458807:JGD458808 JPZ458807:JPZ458808 JZV458807:JZV458808 KJR458807:KJR458808 KTN458807:KTN458808 LDJ458807:LDJ458808 LNF458807:LNF458808 LXB458807:LXB458808 MGX458807:MGX458808 MQT458807:MQT458808 NAP458807:NAP458808 NKL458807:NKL458808 NUH458807:NUH458808 OED458807:OED458808 ONZ458807:ONZ458808 OXV458807:OXV458808 PHR458807:PHR458808 PRN458807:PRN458808 QBJ458807:QBJ458808 QLF458807:QLF458808 QVB458807:QVB458808 REX458807:REX458808 ROT458807:ROT458808 RYP458807:RYP458808 SIL458807:SIL458808 SSH458807:SSH458808 TCD458807:TCD458808 TLZ458807:TLZ458808 TVV458807:TVV458808 UFR458807:UFR458808 UPN458807:UPN458808 UZJ458807:UZJ458808 VJF458807:VJF458808 VTB458807:VTB458808 WCX458807:WCX458808 WMT458807:WMT458808 WWP458807:WWP458808 AF524343:AF524344 KD524343:KD524344 TZ524343:TZ524344 ADV524343:ADV524344 ANR524343:ANR524344 AXN524343:AXN524344 BHJ524343:BHJ524344 BRF524343:BRF524344 CBB524343:CBB524344 CKX524343:CKX524344 CUT524343:CUT524344 DEP524343:DEP524344 DOL524343:DOL524344 DYH524343:DYH524344 EID524343:EID524344 ERZ524343:ERZ524344 FBV524343:FBV524344 FLR524343:FLR524344 FVN524343:FVN524344 GFJ524343:GFJ524344 GPF524343:GPF524344 GZB524343:GZB524344 HIX524343:HIX524344 HST524343:HST524344 ICP524343:ICP524344 IML524343:IML524344 IWH524343:IWH524344 JGD524343:JGD524344 JPZ524343:JPZ524344 JZV524343:JZV524344 KJR524343:KJR524344 KTN524343:KTN524344 LDJ524343:LDJ524344 LNF524343:LNF524344 LXB524343:LXB524344 MGX524343:MGX524344 MQT524343:MQT524344 NAP524343:NAP524344 NKL524343:NKL524344 NUH524343:NUH524344 OED524343:OED524344 ONZ524343:ONZ524344 OXV524343:OXV524344 PHR524343:PHR524344 PRN524343:PRN524344 QBJ524343:QBJ524344 QLF524343:QLF524344 QVB524343:QVB524344 REX524343:REX524344 ROT524343:ROT524344 RYP524343:RYP524344 SIL524343:SIL524344 SSH524343:SSH524344 TCD524343:TCD524344 TLZ524343:TLZ524344 TVV524343:TVV524344 UFR524343:UFR524344 UPN524343:UPN524344 UZJ524343:UZJ524344 VJF524343:VJF524344 VTB524343:VTB524344 WCX524343:WCX524344 WMT524343:WMT524344 WWP524343:WWP524344 AF589879:AF589880 KD589879:KD589880 TZ589879:TZ589880 ADV589879:ADV589880 ANR589879:ANR589880 AXN589879:AXN589880 BHJ589879:BHJ589880 BRF589879:BRF589880 CBB589879:CBB589880 CKX589879:CKX589880 CUT589879:CUT589880 DEP589879:DEP589880 DOL589879:DOL589880 DYH589879:DYH589880 EID589879:EID589880 ERZ589879:ERZ589880 FBV589879:FBV589880 FLR589879:FLR589880 FVN589879:FVN589880 GFJ589879:GFJ589880 GPF589879:GPF589880 GZB589879:GZB589880 HIX589879:HIX589880 HST589879:HST589880 ICP589879:ICP589880 IML589879:IML589880 IWH589879:IWH589880 JGD589879:JGD589880 JPZ589879:JPZ589880 JZV589879:JZV589880 KJR589879:KJR589880 KTN589879:KTN589880 LDJ589879:LDJ589880 LNF589879:LNF589880 LXB589879:LXB589880 MGX589879:MGX589880 MQT589879:MQT589880 NAP589879:NAP589880 NKL589879:NKL589880 NUH589879:NUH589880 OED589879:OED589880 ONZ589879:ONZ589880 OXV589879:OXV589880 PHR589879:PHR589880 PRN589879:PRN589880 QBJ589879:QBJ589880 QLF589879:QLF589880 QVB589879:QVB589880 REX589879:REX589880 ROT589879:ROT589880 RYP589879:RYP589880 SIL589879:SIL589880 SSH589879:SSH589880 TCD589879:TCD589880 TLZ589879:TLZ589880 TVV589879:TVV589880 UFR589879:UFR589880 UPN589879:UPN589880 UZJ589879:UZJ589880 VJF589879:VJF589880 VTB589879:VTB589880 WCX589879:WCX589880 WMT589879:WMT589880 WWP589879:WWP589880 AF655415:AF655416 KD655415:KD655416 TZ655415:TZ655416 ADV655415:ADV655416 ANR655415:ANR655416 AXN655415:AXN655416 BHJ655415:BHJ655416 BRF655415:BRF655416 CBB655415:CBB655416 CKX655415:CKX655416 CUT655415:CUT655416 DEP655415:DEP655416 DOL655415:DOL655416 DYH655415:DYH655416 EID655415:EID655416 ERZ655415:ERZ655416 FBV655415:FBV655416 FLR655415:FLR655416 FVN655415:FVN655416 GFJ655415:GFJ655416 GPF655415:GPF655416 GZB655415:GZB655416 HIX655415:HIX655416 HST655415:HST655416 ICP655415:ICP655416 IML655415:IML655416 IWH655415:IWH655416 JGD655415:JGD655416 JPZ655415:JPZ655416 JZV655415:JZV655416 KJR655415:KJR655416 KTN655415:KTN655416 LDJ655415:LDJ655416 LNF655415:LNF655416 LXB655415:LXB655416 MGX655415:MGX655416 MQT655415:MQT655416 NAP655415:NAP655416 NKL655415:NKL655416 NUH655415:NUH655416 OED655415:OED655416 ONZ655415:ONZ655416 OXV655415:OXV655416 PHR655415:PHR655416 PRN655415:PRN655416 QBJ655415:QBJ655416 QLF655415:QLF655416 QVB655415:QVB655416 REX655415:REX655416 ROT655415:ROT655416 RYP655415:RYP655416 SIL655415:SIL655416 SSH655415:SSH655416 TCD655415:TCD655416 TLZ655415:TLZ655416 TVV655415:TVV655416 UFR655415:UFR655416 UPN655415:UPN655416 UZJ655415:UZJ655416 VJF655415:VJF655416 VTB655415:VTB655416 WCX655415:WCX655416 WMT655415:WMT655416 WWP655415:WWP655416 AF720951:AF720952 KD720951:KD720952 TZ720951:TZ720952 ADV720951:ADV720952 ANR720951:ANR720952 AXN720951:AXN720952 BHJ720951:BHJ720952 BRF720951:BRF720952 CBB720951:CBB720952 CKX720951:CKX720952 CUT720951:CUT720952 DEP720951:DEP720952 DOL720951:DOL720952 DYH720951:DYH720952 EID720951:EID720952 ERZ720951:ERZ720952 FBV720951:FBV720952 FLR720951:FLR720952 FVN720951:FVN720952 GFJ720951:GFJ720952 GPF720951:GPF720952 GZB720951:GZB720952 HIX720951:HIX720952 HST720951:HST720952 ICP720951:ICP720952 IML720951:IML720952 IWH720951:IWH720952 JGD720951:JGD720952 JPZ720951:JPZ720952 JZV720951:JZV720952 KJR720951:KJR720952 KTN720951:KTN720952 LDJ720951:LDJ720952 LNF720951:LNF720952 LXB720951:LXB720952 MGX720951:MGX720952 MQT720951:MQT720952 NAP720951:NAP720952 NKL720951:NKL720952 NUH720951:NUH720952 OED720951:OED720952 ONZ720951:ONZ720952 OXV720951:OXV720952 PHR720951:PHR720952 PRN720951:PRN720952 QBJ720951:QBJ720952 QLF720951:QLF720952 QVB720951:QVB720952 REX720951:REX720952 ROT720951:ROT720952 RYP720951:RYP720952 SIL720951:SIL720952 SSH720951:SSH720952 TCD720951:TCD720952 TLZ720951:TLZ720952 TVV720951:TVV720952 UFR720951:UFR720952 UPN720951:UPN720952 UZJ720951:UZJ720952 VJF720951:VJF720952 VTB720951:VTB720952 WCX720951:WCX720952 WMT720951:WMT720952 WWP720951:WWP720952 AF786487:AF786488 KD786487:KD786488 TZ786487:TZ786488 ADV786487:ADV786488 ANR786487:ANR786488 AXN786487:AXN786488 BHJ786487:BHJ786488 BRF786487:BRF786488 CBB786487:CBB786488 CKX786487:CKX786488 CUT786487:CUT786488 DEP786487:DEP786488 DOL786487:DOL786488 DYH786487:DYH786488 EID786487:EID786488 ERZ786487:ERZ786488 FBV786487:FBV786488 FLR786487:FLR786488 FVN786487:FVN786488 GFJ786487:GFJ786488 GPF786487:GPF786488 GZB786487:GZB786488 HIX786487:HIX786488 HST786487:HST786488 ICP786487:ICP786488 IML786487:IML786488 IWH786487:IWH786488 JGD786487:JGD786488 JPZ786487:JPZ786488 JZV786487:JZV786488 KJR786487:KJR786488 KTN786487:KTN786488 LDJ786487:LDJ786488 LNF786487:LNF786488 LXB786487:LXB786488 MGX786487:MGX786488 MQT786487:MQT786488 NAP786487:NAP786488 NKL786487:NKL786488 NUH786487:NUH786488 OED786487:OED786488 ONZ786487:ONZ786488 OXV786487:OXV786488 PHR786487:PHR786488 PRN786487:PRN786488 QBJ786487:QBJ786488 QLF786487:QLF786488 QVB786487:QVB786488 REX786487:REX786488 ROT786487:ROT786488 RYP786487:RYP786488 SIL786487:SIL786488 SSH786487:SSH786488 TCD786487:TCD786488 TLZ786487:TLZ786488 TVV786487:TVV786488 UFR786487:UFR786488 UPN786487:UPN786488 UZJ786487:UZJ786488 VJF786487:VJF786488 VTB786487:VTB786488 WCX786487:WCX786488 WMT786487:WMT786488 WWP786487:WWP786488 AF852023:AF852024 KD852023:KD852024 TZ852023:TZ852024 ADV852023:ADV852024 ANR852023:ANR852024 AXN852023:AXN852024 BHJ852023:BHJ852024 BRF852023:BRF852024 CBB852023:CBB852024 CKX852023:CKX852024 CUT852023:CUT852024 DEP852023:DEP852024 DOL852023:DOL852024 DYH852023:DYH852024 EID852023:EID852024 ERZ852023:ERZ852024 FBV852023:FBV852024 FLR852023:FLR852024 FVN852023:FVN852024 GFJ852023:GFJ852024 GPF852023:GPF852024 GZB852023:GZB852024 HIX852023:HIX852024 HST852023:HST852024 ICP852023:ICP852024 IML852023:IML852024 IWH852023:IWH852024 JGD852023:JGD852024 JPZ852023:JPZ852024 JZV852023:JZV852024 KJR852023:KJR852024 KTN852023:KTN852024 LDJ852023:LDJ852024 LNF852023:LNF852024 LXB852023:LXB852024 MGX852023:MGX852024 MQT852023:MQT852024 NAP852023:NAP852024 NKL852023:NKL852024 NUH852023:NUH852024 OED852023:OED852024 ONZ852023:ONZ852024 OXV852023:OXV852024 PHR852023:PHR852024 PRN852023:PRN852024 QBJ852023:QBJ852024 QLF852023:QLF852024 QVB852023:QVB852024 REX852023:REX852024 ROT852023:ROT852024 RYP852023:RYP852024 SIL852023:SIL852024 SSH852023:SSH852024 TCD852023:TCD852024 TLZ852023:TLZ852024 TVV852023:TVV852024 UFR852023:UFR852024 UPN852023:UPN852024 UZJ852023:UZJ852024 VJF852023:VJF852024 VTB852023:VTB852024 WCX852023:WCX852024 WMT852023:WMT852024 WWP852023:WWP852024 AF917559:AF917560 KD917559:KD917560 TZ917559:TZ917560 ADV917559:ADV917560 ANR917559:ANR917560 AXN917559:AXN917560 BHJ917559:BHJ917560 BRF917559:BRF917560 CBB917559:CBB917560 CKX917559:CKX917560 CUT917559:CUT917560 DEP917559:DEP917560 DOL917559:DOL917560 DYH917559:DYH917560 EID917559:EID917560 ERZ917559:ERZ917560 FBV917559:FBV917560 FLR917559:FLR917560 FVN917559:FVN917560 GFJ917559:GFJ917560 GPF917559:GPF917560 GZB917559:GZB917560 HIX917559:HIX917560 HST917559:HST917560 ICP917559:ICP917560 IML917559:IML917560 IWH917559:IWH917560 JGD917559:JGD917560 JPZ917559:JPZ917560 JZV917559:JZV917560 KJR917559:KJR917560 KTN917559:KTN917560 LDJ917559:LDJ917560 LNF917559:LNF917560 LXB917559:LXB917560 MGX917559:MGX917560 MQT917559:MQT917560 NAP917559:NAP917560 NKL917559:NKL917560 NUH917559:NUH917560 OED917559:OED917560 ONZ917559:ONZ917560 OXV917559:OXV917560 PHR917559:PHR917560 PRN917559:PRN917560 QBJ917559:QBJ917560 QLF917559:QLF917560 QVB917559:QVB917560 REX917559:REX917560 ROT917559:ROT917560 RYP917559:RYP917560 SIL917559:SIL917560 SSH917559:SSH917560 TCD917559:TCD917560 TLZ917559:TLZ917560 TVV917559:TVV917560 UFR917559:UFR917560 UPN917559:UPN917560 UZJ917559:UZJ917560 VJF917559:VJF917560 VTB917559:VTB917560 WCX917559:WCX917560 WMT917559:WMT917560 WWP917559:WWP917560 AF983095:AF983096 KD983095:KD983096 TZ983095:TZ983096 ADV983095:ADV983096 ANR983095:ANR983096 AXN983095:AXN983096 BHJ983095:BHJ983096 BRF983095:BRF983096 CBB983095:CBB983096 CKX983095:CKX983096 CUT983095:CUT983096 DEP983095:DEP983096 DOL983095:DOL983096 DYH983095:DYH983096 EID983095:EID983096 ERZ983095:ERZ983096 FBV983095:FBV983096 FLR983095:FLR983096 FVN983095:FVN983096 GFJ983095:GFJ983096 GPF983095:GPF983096 GZB983095:GZB983096 HIX983095:HIX983096 HST983095:HST983096 ICP983095:ICP983096 IML983095:IML983096 IWH983095:IWH983096 JGD983095:JGD983096 JPZ983095:JPZ983096 JZV983095:JZV983096 KJR983095:KJR983096 KTN983095:KTN983096 LDJ983095:LDJ983096 LNF983095:LNF983096 LXB983095:LXB983096 MGX983095:MGX983096 MQT983095:MQT983096 NAP983095:NAP983096 NKL983095:NKL983096 NUH983095:NUH983096 OED983095:OED983096 ONZ983095:ONZ983096 OXV983095:OXV983096 PHR983095:PHR983096 PRN983095:PRN983096 QBJ983095:QBJ983096 QLF983095:QLF983096 QVB983095:QVB983096 REX983095:REX983096 ROT983095:ROT983096 RYP983095:RYP983096 SIL983095:SIL983096 SSH983095:SSH983096 TCD983095:TCD983096 TLZ983095:TLZ983096 TVV983095:TVV983096 UFR983095:UFR983096 UPN983095:UPN983096 UZJ983095:UZJ983096 VJF983095:VJF983096 VTB983095:VTB983096 WCX983095:WCX983096 WMT983095:WMT983096 WWP983095:WWP983096 AJ65584:AJ65585 KH65584:KH65585 UD65584:UD65585 ADZ65584:ADZ65585 ANV65584:ANV65585 AXR65584:AXR65585 BHN65584:BHN65585 BRJ65584:BRJ65585 CBF65584:CBF65585 CLB65584:CLB65585 CUX65584:CUX65585 DET65584:DET65585 DOP65584:DOP65585 DYL65584:DYL65585 EIH65584:EIH65585 ESD65584:ESD65585 FBZ65584:FBZ65585 FLV65584:FLV65585 FVR65584:FVR65585 GFN65584:GFN65585 GPJ65584:GPJ65585 GZF65584:GZF65585 HJB65584:HJB65585 HSX65584:HSX65585 ICT65584:ICT65585 IMP65584:IMP65585 IWL65584:IWL65585 JGH65584:JGH65585 JQD65584:JQD65585 JZZ65584:JZZ65585 KJV65584:KJV65585 KTR65584:KTR65585 LDN65584:LDN65585 LNJ65584:LNJ65585 LXF65584:LXF65585 MHB65584:MHB65585 MQX65584:MQX65585 NAT65584:NAT65585 NKP65584:NKP65585 NUL65584:NUL65585 OEH65584:OEH65585 OOD65584:OOD65585 OXZ65584:OXZ65585 PHV65584:PHV65585 PRR65584:PRR65585 QBN65584:QBN65585 QLJ65584:QLJ65585 QVF65584:QVF65585 RFB65584:RFB65585 ROX65584:ROX65585 RYT65584:RYT65585 SIP65584:SIP65585 SSL65584:SSL65585 TCH65584:TCH65585 TMD65584:TMD65585 TVZ65584:TVZ65585 UFV65584:UFV65585 UPR65584:UPR65585 UZN65584:UZN65585 VJJ65584:VJJ65585 VTF65584:VTF65585 WDB65584:WDB65585 WMX65584:WMX65585 WWT65584:WWT65585 AJ131120:AJ131121 KH131120:KH131121 UD131120:UD131121 ADZ131120:ADZ131121 ANV131120:ANV131121 AXR131120:AXR131121 BHN131120:BHN131121 BRJ131120:BRJ131121 CBF131120:CBF131121 CLB131120:CLB131121 CUX131120:CUX131121 DET131120:DET131121 DOP131120:DOP131121 DYL131120:DYL131121 EIH131120:EIH131121 ESD131120:ESD131121 FBZ131120:FBZ131121 FLV131120:FLV131121 FVR131120:FVR131121 GFN131120:GFN131121 GPJ131120:GPJ131121 GZF131120:GZF131121 HJB131120:HJB131121 HSX131120:HSX131121 ICT131120:ICT131121 IMP131120:IMP131121 IWL131120:IWL131121 JGH131120:JGH131121 JQD131120:JQD131121 JZZ131120:JZZ131121 KJV131120:KJV131121 KTR131120:KTR131121 LDN131120:LDN131121 LNJ131120:LNJ131121 LXF131120:LXF131121 MHB131120:MHB131121 MQX131120:MQX131121 NAT131120:NAT131121 NKP131120:NKP131121 NUL131120:NUL131121 OEH131120:OEH131121 OOD131120:OOD131121 OXZ131120:OXZ131121 PHV131120:PHV131121 PRR131120:PRR131121 QBN131120:QBN131121 QLJ131120:QLJ131121 QVF131120:QVF131121 RFB131120:RFB131121 ROX131120:ROX131121 RYT131120:RYT131121 SIP131120:SIP131121 SSL131120:SSL131121 TCH131120:TCH131121 TMD131120:TMD131121 TVZ131120:TVZ131121 UFV131120:UFV131121 UPR131120:UPR131121 UZN131120:UZN131121 VJJ131120:VJJ131121 VTF131120:VTF131121 WDB131120:WDB131121 WMX131120:WMX131121 WWT131120:WWT131121 AJ196656:AJ196657 KH196656:KH196657 UD196656:UD196657 ADZ196656:ADZ196657 ANV196656:ANV196657 AXR196656:AXR196657 BHN196656:BHN196657 BRJ196656:BRJ196657 CBF196656:CBF196657 CLB196656:CLB196657 CUX196656:CUX196657 DET196656:DET196657 DOP196656:DOP196657 DYL196656:DYL196657 EIH196656:EIH196657 ESD196656:ESD196657 FBZ196656:FBZ196657 FLV196656:FLV196657 FVR196656:FVR196657 GFN196656:GFN196657 GPJ196656:GPJ196657 GZF196656:GZF196657 HJB196656:HJB196657 HSX196656:HSX196657 ICT196656:ICT196657 IMP196656:IMP196657 IWL196656:IWL196657 JGH196656:JGH196657 JQD196656:JQD196657 JZZ196656:JZZ196657 KJV196656:KJV196657 KTR196656:KTR196657 LDN196656:LDN196657 LNJ196656:LNJ196657 LXF196656:LXF196657 MHB196656:MHB196657 MQX196656:MQX196657 NAT196656:NAT196657 NKP196656:NKP196657 NUL196656:NUL196657 OEH196656:OEH196657 OOD196656:OOD196657 OXZ196656:OXZ196657 PHV196656:PHV196657 PRR196656:PRR196657 QBN196656:QBN196657 QLJ196656:QLJ196657 QVF196656:QVF196657 RFB196656:RFB196657 ROX196656:ROX196657 RYT196656:RYT196657 SIP196656:SIP196657 SSL196656:SSL196657 TCH196656:TCH196657 TMD196656:TMD196657 TVZ196656:TVZ196657 UFV196656:UFV196657 UPR196656:UPR196657 UZN196656:UZN196657 VJJ196656:VJJ196657 VTF196656:VTF196657 WDB196656:WDB196657 WMX196656:WMX196657 WWT196656:WWT196657 AJ262192:AJ262193 KH262192:KH262193 UD262192:UD262193 ADZ262192:ADZ262193 ANV262192:ANV262193 AXR262192:AXR262193 BHN262192:BHN262193 BRJ262192:BRJ262193 CBF262192:CBF262193 CLB262192:CLB262193 CUX262192:CUX262193 DET262192:DET262193 DOP262192:DOP262193 DYL262192:DYL262193 EIH262192:EIH262193 ESD262192:ESD262193 FBZ262192:FBZ262193 FLV262192:FLV262193 FVR262192:FVR262193 GFN262192:GFN262193 GPJ262192:GPJ262193 GZF262192:GZF262193 HJB262192:HJB262193 HSX262192:HSX262193 ICT262192:ICT262193 IMP262192:IMP262193 IWL262192:IWL262193 JGH262192:JGH262193 JQD262192:JQD262193 JZZ262192:JZZ262193 KJV262192:KJV262193 KTR262192:KTR262193 LDN262192:LDN262193 LNJ262192:LNJ262193 LXF262192:LXF262193 MHB262192:MHB262193 MQX262192:MQX262193 NAT262192:NAT262193 NKP262192:NKP262193 NUL262192:NUL262193 OEH262192:OEH262193 OOD262192:OOD262193 OXZ262192:OXZ262193 PHV262192:PHV262193 PRR262192:PRR262193 QBN262192:QBN262193 QLJ262192:QLJ262193 QVF262192:QVF262193 RFB262192:RFB262193 ROX262192:ROX262193 RYT262192:RYT262193 SIP262192:SIP262193 SSL262192:SSL262193 TCH262192:TCH262193 TMD262192:TMD262193 TVZ262192:TVZ262193 UFV262192:UFV262193 UPR262192:UPR262193 UZN262192:UZN262193 VJJ262192:VJJ262193 VTF262192:VTF262193 WDB262192:WDB262193 WMX262192:WMX262193 WWT262192:WWT262193 AJ327728:AJ327729 KH327728:KH327729 UD327728:UD327729 ADZ327728:ADZ327729 ANV327728:ANV327729 AXR327728:AXR327729 BHN327728:BHN327729 BRJ327728:BRJ327729 CBF327728:CBF327729 CLB327728:CLB327729 CUX327728:CUX327729 DET327728:DET327729 DOP327728:DOP327729 DYL327728:DYL327729 EIH327728:EIH327729 ESD327728:ESD327729 FBZ327728:FBZ327729 FLV327728:FLV327729 FVR327728:FVR327729 GFN327728:GFN327729 GPJ327728:GPJ327729 GZF327728:GZF327729 HJB327728:HJB327729 HSX327728:HSX327729 ICT327728:ICT327729 IMP327728:IMP327729 IWL327728:IWL327729 JGH327728:JGH327729 JQD327728:JQD327729 JZZ327728:JZZ327729 KJV327728:KJV327729 KTR327728:KTR327729 LDN327728:LDN327729 LNJ327728:LNJ327729 LXF327728:LXF327729 MHB327728:MHB327729 MQX327728:MQX327729 NAT327728:NAT327729 NKP327728:NKP327729 NUL327728:NUL327729 OEH327728:OEH327729 OOD327728:OOD327729 OXZ327728:OXZ327729 PHV327728:PHV327729 PRR327728:PRR327729 QBN327728:QBN327729 QLJ327728:QLJ327729 QVF327728:QVF327729 RFB327728:RFB327729 ROX327728:ROX327729 RYT327728:RYT327729 SIP327728:SIP327729 SSL327728:SSL327729 TCH327728:TCH327729 TMD327728:TMD327729 TVZ327728:TVZ327729 UFV327728:UFV327729 UPR327728:UPR327729 UZN327728:UZN327729 VJJ327728:VJJ327729 VTF327728:VTF327729 WDB327728:WDB327729 WMX327728:WMX327729 WWT327728:WWT327729 AJ393264:AJ393265 KH393264:KH393265 UD393264:UD393265 ADZ393264:ADZ393265 ANV393264:ANV393265 AXR393264:AXR393265 BHN393264:BHN393265 BRJ393264:BRJ393265 CBF393264:CBF393265 CLB393264:CLB393265 CUX393264:CUX393265 DET393264:DET393265 DOP393264:DOP393265 DYL393264:DYL393265 EIH393264:EIH393265 ESD393264:ESD393265 FBZ393264:FBZ393265 FLV393264:FLV393265 FVR393264:FVR393265 GFN393264:GFN393265 GPJ393264:GPJ393265 GZF393264:GZF393265 HJB393264:HJB393265 HSX393264:HSX393265 ICT393264:ICT393265 IMP393264:IMP393265 IWL393264:IWL393265 JGH393264:JGH393265 JQD393264:JQD393265 JZZ393264:JZZ393265 KJV393264:KJV393265 KTR393264:KTR393265 LDN393264:LDN393265 LNJ393264:LNJ393265 LXF393264:LXF393265 MHB393264:MHB393265 MQX393264:MQX393265 NAT393264:NAT393265 NKP393264:NKP393265 NUL393264:NUL393265 OEH393264:OEH393265 OOD393264:OOD393265 OXZ393264:OXZ393265 PHV393264:PHV393265 PRR393264:PRR393265 QBN393264:QBN393265 QLJ393264:QLJ393265 QVF393264:QVF393265 RFB393264:RFB393265 ROX393264:ROX393265 RYT393264:RYT393265 SIP393264:SIP393265 SSL393264:SSL393265 TCH393264:TCH393265 TMD393264:TMD393265 TVZ393264:TVZ393265 UFV393264:UFV393265 UPR393264:UPR393265 UZN393264:UZN393265 VJJ393264:VJJ393265 VTF393264:VTF393265 WDB393264:WDB393265 WMX393264:WMX393265 WWT393264:WWT393265 AJ458800:AJ458801 KH458800:KH458801 UD458800:UD458801 ADZ458800:ADZ458801 ANV458800:ANV458801 AXR458800:AXR458801 BHN458800:BHN458801 BRJ458800:BRJ458801 CBF458800:CBF458801 CLB458800:CLB458801 CUX458800:CUX458801 DET458800:DET458801 DOP458800:DOP458801 DYL458800:DYL458801 EIH458800:EIH458801 ESD458800:ESD458801 FBZ458800:FBZ458801 FLV458800:FLV458801 FVR458800:FVR458801 GFN458800:GFN458801 GPJ458800:GPJ458801 GZF458800:GZF458801 HJB458800:HJB458801 HSX458800:HSX458801 ICT458800:ICT458801 IMP458800:IMP458801 IWL458800:IWL458801 JGH458800:JGH458801 JQD458800:JQD458801 JZZ458800:JZZ458801 KJV458800:KJV458801 KTR458800:KTR458801 LDN458800:LDN458801 LNJ458800:LNJ458801 LXF458800:LXF458801 MHB458800:MHB458801 MQX458800:MQX458801 NAT458800:NAT458801 NKP458800:NKP458801 NUL458800:NUL458801 OEH458800:OEH458801 OOD458800:OOD458801 OXZ458800:OXZ458801 PHV458800:PHV458801 PRR458800:PRR458801 QBN458800:QBN458801 QLJ458800:QLJ458801 QVF458800:QVF458801 RFB458800:RFB458801 ROX458800:ROX458801 RYT458800:RYT458801 SIP458800:SIP458801 SSL458800:SSL458801 TCH458800:TCH458801 TMD458800:TMD458801 TVZ458800:TVZ458801 UFV458800:UFV458801 UPR458800:UPR458801 UZN458800:UZN458801 VJJ458800:VJJ458801 VTF458800:VTF458801 WDB458800:WDB458801 WMX458800:WMX458801 WWT458800:WWT458801 AJ524336:AJ524337 KH524336:KH524337 UD524336:UD524337 ADZ524336:ADZ524337 ANV524336:ANV524337 AXR524336:AXR524337 BHN524336:BHN524337 BRJ524336:BRJ524337 CBF524336:CBF524337 CLB524336:CLB524337 CUX524336:CUX524337 DET524336:DET524337 DOP524336:DOP524337 DYL524336:DYL524337 EIH524336:EIH524337 ESD524336:ESD524337 FBZ524336:FBZ524337 FLV524336:FLV524337 FVR524336:FVR524337 GFN524336:GFN524337 GPJ524336:GPJ524337 GZF524336:GZF524337 HJB524336:HJB524337 HSX524336:HSX524337 ICT524336:ICT524337 IMP524336:IMP524337 IWL524336:IWL524337 JGH524336:JGH524337 JQD524336:JQD524337 JZZ524336:JZZ524337 KJV524336:KJV524337 KTR524336:KTR524337 LDN524336:LDN524337 LNJ524336:LNJ524337 LXF524336:LXF524337 MHB524336:MHB524337 MQX524336:MQX524337 NAT524336:NAT524337 NKP524336:NKP524337 NUL524336:NUL524337 OEH524336:OEH524337 OOD524336:OOD524337 OXZ524336:OXZ524337 PHV524336:PHV524337 PRR524336:PRR524337 QBN524336:QBN524337 QLJ524336:QLJ524337 QVF524336:QVF524337 RFB524336:RFB524337 ROX524336:ROX524337 RYT524336:RYT524337 SIP524336:SIP524337 SSL524336:SSL524337 TCH524336:TCH524337 TMD524336:TMD524337 TVZ524336:TVZ524337 UFV524336:UFV524337 UPR524336:UPR524337 UZN524336:UZN524337 VJJ524336:VJJ524337 VTF524336:VTF524337 WDB524336:WDB524337 WMX524336:WMX524337 WWT524336:WWT524337 AJ589872:AJ589873 KH589872:KH589873 UD589872:UD589873 ADZ589872:ADZ589873 ANV589872:ANV589873 AXR589872:AXR589873 BHN589872:BHN589873 BRJ589872:BRJ589873 CBF589872:CBF589873 CLB589872:CLB589873 CUX589872:CUX589873 DET589872:DET589873 DOP589872:DOP589873 DYL589872:DYL589873 EIH589872:EIH589873 ESD589872:ESD589873 FBZ589872:FBZ589873 FLV589872:FLV589873 FVR589872:FVR589873 GFN589872:GFN589873 GPJ589872:GPJ589873 GZF589872:GZF589873 HJB589872:HJB589873 HSX589872:HSX589873 ICT589872:ICT589873 IMP589872:IMP589873 IWL589872:IWL589873 JGH589872:JGH589873 JQD589872:JQD589873 JZZ589872:JZZ589873 KJV589872:KJV589873 KTR589872:KTR589873 LDN589872:LDN589873 LNJ589872:LNJ589873 LXF589872:LXF589873 MHB589872:MHB589873 MQX589872:MQX589873 NAT589872:NAT589873 NKP589872:NKP589873 NUL589872:NUL589873 OEH589872:OEH589873 OOD589872:OOD589873 OXZ589872:OXZ589873 PHV589872:PHV589873 PRR589872:PRR589873 QBN589872:QBN589873 QLJ589872:QLJ589873 QVF589872:QVF589873 RFB589872:RFB589873 ROX589872:ROX589873 RYT589872:RYT589873 SIP589872:SIP589873 SSL589872:SSL589873 TCH589872:TCH589873 TMD589872:TMD589873 TVZ589872:TVZ589873 UFV589872:UFV589873 UPR589872:UPR589873 UZN589872:UZN589873 VJJ589872:VJJ589873 VTF589872:VTF589873 WDB589872:WDB589873 WMX589872:WMX589873 WWT589872:WWT589873 AJ655408:AJ655409 KH655408:KH655409 UD655408:UD655409 ADZ655408:ADZ655409 ANV655408:ANV655409 AXR655408:AXR655409 BHN655408:BHN655409 BRJ655408:BRJ655409 CBF655408:CBF655409 CLB655408:CLB655409 CUX655408:CUX655409 DET655408:DET655409 DOP655408:DOP655409 DYL655408:DYL655409 EIH655408:EIH655409 ESD655408:ESD655409 FBZ655408:FBZ655409 FLV655408:FLV655409 FVR655408:FVR655409 GFN655408:GFN655409 GPJ655408:GPJ655409 GZF655408:GZF655409 HJB655408:HJB655409 HSX655408:HSX655409 ICT655408:ICT655409 IMP655408:IMP655409 IWL655408:IWL655409 JGH655408:JGH655409 JQD655408:JQD655409 JZZ655408:JZZ655409 KJV655408:KJV655409 KTR655408:KTR655409 LDN655408:LDN655409 LNJ655408:LNJ655409 LXF655408:LXF655409 MHB655408:MHB655409 MQX655408:MQX655409 NAT655408:NAT655409 NKP655408:NKP655409 NUL655408:NUL655409 OEH655408:OEH655409 OOD655408:OOD655409 OXZ655408:OXZ655409 PHV655408:PHV655409 PRR655408:PRR655409 QBN655408:QBN655409 QLJ655408:QLJ655409 QVF655408:QVF655409 RFB655408:RFB655409 ROX655408:ROX655409 RYT655408:RYT655409 SIP655408:SIP655409 SSL655408:SSL655409 TCH655408:TCH655409 TMD655408:TMD655409 TVZ655408:TVZ655409 UFV655408:UFV655409 UPR655408:UPR655409 UZN655408:UZN655409 VJJ655408:VJJ655409 VTF655408:VTF655409 WDB655408:WDB655409 WMX655408:WMX655409 WWT655408:WWT655409 AJ720944:AJ720945 KH720944:KH720945 UD720944:UD720945 ADZ720944:ADZ720945 ANV720944:ANV720945 AXR720944:AXR720945 BHN720944:BHN720945 BRJ720944:BRJ720945 CBF720944:CBF720945 CLB720944:CLB720945 CUX720944:CUX720945 DET720944:DET720945 DOP720944:DOP720945 DYL720944:DYL720945 EIH720944:EIH720945 ESD720944:ESD720945 FBZ720944:FBZ720945 FLV720944:FLV720945 FVR720944:FVR720945 GFN720944:GFN720945 GPJ720944:GPJ720945 GZF720944:GZF720945 HJB720944:HJB720945 HSX720944:HSX720945 ICT720944:ICT720945 IMP720944:IMP720945 IWL720944:IWL720945 JGH720944:JGH720945 JQD720944:JQD720945 JZZ720944:JZZ720945 KJV720944:KJV720945 KTR720944:KTR720945 LDN720944:LDN720945 LNJ720944:LNJ720945 LXF720944:LXF720945 MHB720944:MHB720945 MQX720944:MQX720945 NAT720944:NAT720945 NKP720944:NKP720945 NUL720944:NUL720945 OEH720944:OEH720945 OOD720944:OOD720945 OXZ720944:OXZ720945 PHV720944:PHV720945 PRR720944:PRR720945 QBN720944:QBN720945 QLJ720944:QLJ720945 QVF720944:QVF720945 RFB720944:RFB720945 ROX720944:ROX720945 RYT720944:RYT720945 SIP720944:SIP720945 SSL720944:SSL720945 TCH720944:TCH720945 TMD720944:TMD720945 TVZ720944:TVZ720945 UFV720944:UFV720945 UPR720944:UPR720945 UZN720944:UZN720945 VJJ720944:VJJ720945 VTF720944:VTF720945 WDB720944:WDB720945 WMX720944:WMX720945 WWT720944:WWT720945 AJ786480:AJ786481 KH786480:KH786481 UD786480:UD786481 ADZ786480:ADZ786481 ANV786480:ANV786481 AXR786480:AXR786481 BHN786480:BHN786481 BRJ786480:BRJ786481 CBF786480:CBF786481 CLB786480:CLB786481 CUX786480:CUX786481 DET786480:DET786481 DOP786480:DOP786481 DYL786480:DYL786481 EIH786480:EIH786481 ESD786480:ESD786481 FBZ786480:FBZ786481 FLV786480:FLV786481 FVR786480:FVR786481 GFN786480:GFN786481 GPJ786480:GPJ786481 GZF786480:GZF786481 HJB786480:HJB786481 HSX786480:HSX786481 ICT786480:ICT786481 IMP786480:IMP786481 IWL786480:IWL786481 JGH786480:JGH786481 JQD786480:JQD786481 JZZ786480:JZZ786481 KJV786480:KJV786481 KTR786480:KTR786481 LDN786480:LDN786481 LNJ786480:LNJ786481 LXF786480:LXF786481 MHB786480:MHB786481 MQX786480:MQX786481 NAT786480:NAT786481 NKP786480:NKP786481 NUL786480:NUL786481 OEH786480:OEH786481 OOD786480:OOD786481 OXZ786480:OXZ786481 PHV786480:PHV786481 PRR786480:PRR786481 QBN786480:QBN786481 QLJ786480:QLJ786481 QVF786480:QVF786481 RFB786480:RFB786481 ROX786480:ROX786481 RYT786480:RYT786481 SIP786480:SIP786481 SSL786480:SSL786481 TCH786480:TCH786481 TMD786480:TMD786481 TVZ786480:TVZ786481 UFV786480:UFV786481 UPR786480:UPR786481 UZN786480:UZN786481 VJJ786480:VJJ786481 VTF786480:VTF786481 WDB786480:WDB786481 WMX786480:WMX786481 WWT786480:WWT786481 AJ852016:AJ852017 KH852016:KH852017 UD852016:UD852017 ADZ852016:ADZ852017 ANV852016:ANV852017 AXR852016:AXR852017 BHN852016:BHN852017 BRJ852016:BRJ852017 CBF852016:CBF852017 CLB852016:CLB852017 CUX852016:CUX852017 DET852016:DET852017 DOP852016:DOP852017 DYL852016:DYL852017 EIH852016:EIH852017 ESD852016:ESD852017 FBZ852016:FBZ852017 FLV852016:FLV852017 FVR852016:FVR852017 GFN852016:GFN852017 GPJ852016:GPJ852017 GZF852016:GZF852017 HJB852016:HJB852017 HSX852016:HSX852017 ICT852016:ICT852017 IMP852016:IMP852017 IWL852016:IWL852017 JGH852016:JGH852017 JQD852016:JQD852017 JZZ852016:JZZ852017 KJV852016:KJV852017 KTR852016:KTR852017 LDN852016:LDN852017 LNJ852016:LNJ852017 LXF852016:LXF852017 MHB852016:MHB852017 MQX852016:MQX852017 NAT852016:NAT852017 NKP852016:NKP852017 NUL852016:NUL852017 OEH852016:OEH852017 OOD852016:OOD852017 OXZ852016:OXZ852017 PHV852016:PHV852017 PRR852016:PRR852017 QBN852016:QBN852017 QLJ852016:QLJ852017 QVF852016:QVF852017 RFB852016:RFB852017 ROX852016:ROX852017 RYT852016:RYT852017 SIP852016:SIP852017 SSL852016:SSL852017 TCH852016:TCH852017 TMD852016:TMD852017 TVZ852016:TVZ852017 UFV852016:UFV852017 UPR852016:UPR852017 UZN852016:UZN852017 VJJ852016:VJJ852017 VTF852016:VTF852017 WDB852016:WDB852017 WMX852016:WMX852017 WWT852016:WWT852017 AJ917552:AJ917553 KH917552:KH917553 UD917552:UD917553 ADZ917552:ADZ917553 ANV917552:ANV917553 AXR917552:AXR917553 BHN917552:BHN917553 BRJ917552:BRJ917553 CBF917552:CBF917553 CLB917552:CLB917553 CUX917552:CUX917553 DET917552:DET917553 DOP917552:DOP917553 DYL917552:DYL917553 EIH917552:EIH917553 ESD917552:ESD917553 FBZ917552:FBZ917553 FLV917552:FLV917553 FVR917552:FVR917553 GFN917552:GFN917553 GPJ917552:GPJ917553 GZF917552:GZF917553 HJB917552:HJB917553 HSX917552:HSX917553 ICT917552:ICT917553 IMP917552:IMP917553 IWL917552:IWL917553 JGH917552:JGH917553 JQD917552:JQD917553 JZZ917552:JZZ917553 KJV917552:KJV917553 KTR917552:KTR917553 LDN917552:LDN917553 LNJ917552:LNJ917553 LXF917552:LXF917553 MHB917552:MHB917553 MQX917552:MQX917553 NAT917552:NAT917553 NKP917552:NKP917553 NUL917552:NUL917553 OEH917552:OEH917553 OOD917552:OOD917553 OXZ917552:OXZ917553 PHV917552:PHV917553 PRR917552:PRR917553 QBN917552:QBN917553 QLJ917552:QLJ917553 QVF917552:QVF917553 RFB917552:RFB917553 ROX917552:ROX917553 RYT917552:RYT917553 SIP917552:SIP917553 SSL917552:SSL917553 TCH917552:TCH917553 TMD917552:TMD917553 TVZ917552:TVZ917553 UFV917552:UFV917553 UPR917552:UPR917553 UZN917552:UZN917553 VJJ917552:VJJ917553 VTF917552:VTF917553 WDB917552:WDB917553 WMX917552:WMX917553 WWT917552:WWT917553 AJ983088:AJ983089 KH983088:KH983089 UD983088:UD983089 ADZ983088:ADZ983089 ANV983088:ANV983089 AXR983088:AXR983089 BHN983088:BHN983089 BRJ983088:BRJ983089 CBF983088:CBF983089 CLB983088:CLB983089 CUX983088:CUX983089 DET983088:DET983089 DOP983088:DOP983089 DYL983088:DYL983089 EIH983088:EIH983089 ESD983088:ESD983089 FBZ983088:FBZ983089 FLV983088:FLV983089 FVR983088:FVR983089 GFN983088:GFN983089 GPJ983088:GPJ983089 GZF983088:GZF983089 HJB983088:HJB983089 HSX983088:HSX983089 ICT983088:ICT983089 IMP983088:IMP983089 IWL983088:IWL983089 JGH983088:JGH983089 JQD983088:JQD983089 JZZ983088:JZZ983089 KJV983088:KJV983089 KTR983088:KTR983089 LDN983088:LDN983089 LNJ983088:LNJ983089 LXF983088:LXF983089 MHB983088:MHB983089 MQX983088:MQX983089 NAT983088:NAT983089 NKP983088:NKP983089 NUL983088:NUL983089 OEH983088:OEH983089 OOD983088:OOD983089 OXZ983088:OXZ983089 PHV983088:PHV983089 PRR983088:PRR983089 QBN983088:QBN983089 QLJ983088:QLJ983089 QVF983088:QVF983089 RFB983088:RFB983089 ROX983088:ROX983089 RYT983088:RYT983089 SIP983088:SIP983089 SSL983088:SSL983089 TCH983088:TCH983089 TMD983088:TMD983089 TVZ983088:TVZ983089 UFV983088:UFV983089 UPR983088:UPR983089 UZN983088:UZN983089 VJJ983088:VJJ983089 VTF983088:VTF983089 WDB983088:WDB983089 WMX983088:WMX983089 WWT983088:WWT983089 AN65580 KL65580 UH65580 AED65580 ANZ65580 AXV65580 BHR65580 BRN65580 CBJ65580 CLF65580 CVB65580 DEX65580 DOT65580 DYP65580 EIL65580 ESH65580 FCD65580 FLZ65580 FVV65580 GFR65580 GPN65580 GZJ65580 HJF65580 HTB65580 ICX65580 IMT65580 IWP65580 JGL65580 JQH65580 KAD65580 KJZ65580 KTV65580 LDR65580 LNN65580 LXJ65580 MHF65580 MRB65580 NAX65580 NKT65580 NUP65580 OEL65580 OOH65580 OYD65580 PHZ65580 PRV65580 QBR65580 QLN65580 QVJ65580 RFF65580 RPB65580 RYX65580 SIT65580 SSP65580 TCL65580 TMH65580 TWD65580 UFZ65580 UPV65580 UZR65580 VJN65580 VTJ65580 WDF65580 WNB65580 WWX65580 AN131116 KL131116 UH131116 AED131116 ANZ131116 AXV131116 BHR131116 BRN131116 CBJ131116 CLF131116 CVB131116 DEX131116 DOT131116 DYP131116 EIL131116 ESH131116 FCD131116 FLZ131116 FVV131116 GFR131116 GPN131116 GZJ131116 HJF131116 HTB131116 ICX131116 IMT131116 IWP131116 JGL131116 JQH131116 KAD131116 KJZ131116 KTV131116 LDR131116 LNN131116 LXJ131116 MHF131116 MRB131116 NAX131116 NKT131116 NUP131116 OEL131116 OOH131116 OYD131116 PHZ131116 PRV131116 QBR131116 QLN131116 QVJ131116 RFF131116 RPB131116 RYX131116 SIT131116 SSP131116 TCL131116 TMH131116 TWD131116 UFZ131116 UPV131116 UZR131116 VJN131116 VTJ131116 WDF131116 WNB131116 WWX131116 AN196652 KL196652 UH196652 AED196652 ANZ196652 AXV196652 BHR196652 BRN196652 CBJ196652 CLF196652 CVB196652 DEX196652 DOT196652 DYP196652 EIL196652 ESH196652 FCD196652 FLZ196652 FVV196652 GFR196652 GPN196652 GZJ196652 HJF196652 HTB196652 ICX196652 IMT196652 IWP196652 JGL196652 JQH196652 KAD196652 KJZ196652 KTV196652 LDR196652 LNN196652 LXJ196652 MHF196652 MRB196652 NAX196652 NKT196652 NUP196652 OEL196652 OOH196652 OYD196652 PHZ196652 PRV196652 QBR196652 QLN196652 QVJ196652 RFF196652 RPB196652 RYX196652 SIT196652 SSP196652 TCL196652 TMH196652 TWD196652 UFZ196652 UPV196652 UZR196652 VJN196652 VTJ196652 WDF196652 WNB196652 WWX196652 AN262188 KL262188 UH262188 AED262188 ANZ262188 AXV262188 BHR262188 BRN262188 CBJ262188 CLF262188 CVB262188 DEX262188 DOT262188 DYP262188 EIL262188 ESH262188 FCD262188 FLZ262188 FVV262188 GFR262188 GPN262188 GZJ262188 HJF262188 HTB262188 ICX262188 IMT262188 IWP262188 JGL262188 JQH262188 KAD262188 KJZ262188 KTV262188 LDR262188 LNN262188 LXJ262188 MHF262188 MRB262188 NAX262188 NKT262188 NUP262188 OEL262188 OOH262188 OYD262188 PHZ262188 PRV262188 QBR262188 QLN262188 QVJ262188 RFF262188 RPB262188 RYX262188 SIT262188 SSP262188 TCL262188 TMH262188 TWD262188 UFZ262188 UPV262188 UZR262188 VJN262188 VTJ262188 WDF262188 WNB262188 WWX262188 AN327724 KL327724 UH327724 AED327724 ANZ327724 AXV327724 BHR327724 BRN327724 CBJ327724 CLF327724 CVB327724 DEX327724 DOT327724 DYP327724 EIL327724 ESH327724 FCD327724 FLZ327724 FVV327724 GFR327724 GPN327724 GZJ327724 HJF327724 HTB327724 ICX327724 IMT327724 IWP327724 JGL327724 JQH327724 KAD327724 KJZ327724 KTV327724 LDR327724 LNN327724 LXJ327724 MHF327724 MRB327724 NAX327724 NKT327724 NUP327724 OEL327724 OOH327724 OYD327724 PHZ327724 PRV327724 QBR327724 QLN327724 QVJ327724 RFF327724 RPB327724 RYX327724 SIT327724 SSP327724 TCL327724 TMH327724 TWD327724 UFZ327724 UPV327724 UZR327724 VJN327724 VTJ327724 WDF327724 WNB327724 WWX327724 AN393260 KL393260 UH393260 AED393260 ANZ393260 AXV393260 BHR393260 BRN393260 CBJ393260 CLF393260 CVB393260 DEX393260 DOT393260 DYP393260 EIL393260 ESH393260 FCD393260 FLZ393260 FVV393260 GFR393260 GPN393260 GZJ393260 HJF393260 HTB393260 ICX393260 IMT393260 IWP393260 JGL393260 JQH393260 KAD393260 KJZ393260 KTV393260 LDR393260 LNN393260 LXJ393260 MHF393260 MRB393260 NAX393260 NKT393260 NUP393260 OEL393260 OOH393260 OYD393260 PHZ393260 PRV393260 QBR393260 QLN393260 QVJ393260 RFF393260 RPB393260 RYX393260 SIT393260 SSP393260 TCL393260 TMH393260 TWD393260 UFZ393260 UPV393260 UZR393260 VJN393260 VTJ393260 WDF393260 WNB393260 WWX393260 AN458796 KL458796 UH458796 AED458796 ANZ458796 AXV458796 BHR458796 BRN458796 CBJ458796 CLF458796 CVB458796 DEX458796 DOT458796 DYP458796 EIL458796 ESH458796 FCD458796 FLZ458796 FVV458796 GFR458796 GPN458796 GZJ458796 HJF458796 HTB458796 ICX458796 IMT458796 IWP458796 JGL458796 JQH458796 KAD458796 KJZ458796 KTV458796 LDR458796 LNN458796 LXJ458796 MHF458796 MRB458796 NAX458796 NKT458796 NUP458796 OEL458796 OOH458796 OYD458796 PHZ458796 PRV458796 QBR458796 QLN458796 QVJ458796 RFF458796 RPB458796 RYX458796 SIT458796 SSP458796 TCL458796 TMH458796 TWD458796 UFZ458796 UPV458796 UZR458796 VJN458796 VTJ458796 WDF458796 WNB458796 WWX458796 AN524332 KL524332 UH524332 AED524332 ANZ524332 AXV524332 BHR524332 BRN524332 CBJ524332 CLF524332 CVB524332 DEX524332 DOT524332 DYP524332 EIL524332 ESH524332 FCD524332 FLZ524332 FVV524332 GFR524332 GPN524332 GZJ524332 HJF524332 HTB524332 ICX524332 IMT524332 IWP524332 JGL524332 JQH524332 KAD524332 KJZ524332 KTV524332 LDR524332 LNN524332 LXJ524332 MHF524332 MRB524332 NAX524332 NKT524332 NUP524332 OEL524332 OOH524332 OYD524332 PHZ524332 PRV524332 QBR524332 QLN524332 QVJ524332 RFF524332 RPB524332 RYX524332 SIT524332 SSP524332 TCL524332 TMH524332 TWD524332 UFZ524332 UPV524332 UZR524332 VJN524332 VTJ524332 WDF524332 WNB524332 WWX524332 AN589868 KL589868 UH589868 AED589868 ANZ589868 AXV589868 BHR589868 BRN589868 CBJ589868 CLF589868 CVB589868 DEX589868 DOT589868 DYP589868 EIL589868 ESH589868 FCD589868 FLZ589868 FVV589868 GFR589868 GPN589868 GZJ589868 HJF589868 HTB589868 ICX589868 IMT589868 IWP589868 JGL589868 JQH589868 KAD589868 KJZ589868 KTV589868 LDR589868 LNN589868 LXJ589868 MHF589868 MRB589868 NAX589868 NKT589868 NUP589868 OEL589868 OOH589868 OYD589868 PHZ589868 PRV589868 QBR589868 QLN589868 QVJ589868 RFF589868 RPB589868 RYX589868 SIT589868 SSP589868 TCL589868 TMH589868 TWD589868 UFZ589868 UPV589868 UZR589868 VJN589868 VTJ589868 WDF589868 WNB589868 WWX589868 AN655404 KL655404 UH655404 AED655404 ANZ655404 AXV655404 BHR655404 BRN655404 CBJ655404 CLF655404 CVB655404 DEX655404 DOT655404 DYP655404 EIL655404 ESH655404 FCD655404 FLZ655404 FVV655404 GFR655404 GPN655404 GZJ655404 HJF655404 HTB655404 ICX655404 IMT655404 IWP655404 JGL655404 JQH655404 KAD655404 KJZ655404 KTV655404 LDR655404 LNN655404 LXJ655404 MHF655404 MRB655404 NAX655404 NKT655404 NUP655404 OEL655404 OOH655404 OYD655404 PHZ655404 PRV655404 QBR655404 QLN655404 QVJ655404 RFF655404 RPB655404 RYX655404 SIT655404 SSP655404 TCL655404 TMH655404 TWD655404 UFZ655404 UPV655404 UZR655404 VJN655404 VTJ655404 WDF655404 WNB655404 WWX655404 AN720940 KL720940 UH720940 AED720940 ANZ720940 AXV720940 BHR720940 BRN720940 CBJ720940 CLF720940 CVB720940 DEX720940 DOT720940 DYP720940 EIL720940 ESH720940 FCD720940 FLZ720940 FVV720940 GFR720940 GPN720940 GZJ720940 HJF720940 HTB720940 ICX720940 IMT720940 IWP720940 JGL720940 JQH720940 KAD720940 KJZ720940 KTV720940 LDR720940 LNN720940 LXJ720940 MHF720940 MRB720940 NAX720940 NKT720940 NUP720940 OEL720940 OOH720940 OYD720940 PHZ720940 PRV720940 QBR720940 QLN720940 QVJ720940 RFF720940 RPB720940 RYX720940 SIT720940 SSP720940 TCL720940 TMH720940 TWD720940 UFZ720940 UPV720940 UZR720940 VJN720940 VTJ720940 WDF720940 WNB720940 WWX720940 AN786476 KL786476 UH786476 AED786476 ANZ786476 AXV786476 BHR786476 BRN786476 CBJ786476 CLF786476 CVB786476 DEX786476 DOT786476 DYP786476 EIL786476 ESH786476 FCD786476 FLZ786476 FVV786476 GFR786476 GPN786476 GZJ786476 HJF786476 HTB786476 ICX786476 IMT786476 IWP786476 JGL786476 JQH786476 KAD786476 KJZ786476 KTV786476 LDR786476 LNN786476 LXJ786476 MHF786476 MRB786476 NAX786476 NKT786476 NUP786476 OEL786476 OOH786476 OYD786476 PHZ786476 PRV786476 QBR786476 QLN786476 QVJ786476 RFF786476 RPB786476 RYX786476 SIT786476 SSP786476 TCL786476 TMH786476 TWD786476 UFZ786476 UPV786476 UZR786476 VJN786476 VTJ786476 WDF786476 WNB786476 WWX786476 AN852012 KL852012 UH852012 AED852012 ANZ852012 AXV852012 BHR852012 BRN852012 CBJ852012 CLF852012 CVB852012 DEX852012 DOT852012 DYP852012 EIL852012 ESH852012 FCD852012 FLZ852012 FVV852012 GFR852012 GPN852012 GZJ852012 HJF852012 HTB852012 ICX852012 IMT852012 IWP852012 JGL852012 JQH852012 KAD852012 KJZ852012 KTV852012 LDR852012 LNN852012 LXJ852012 MHF852012 MRB852012 NAX852012 NKT852012 NUP852012 OEL852012 OOH852012 OYD852012 PHZ852012 PRV852012 QBR852012 QLN852012 QVJ852012 RFF852012 RPB852012 RYX852012 SIT852012 SSP852012 TCL852012 TMH852012 TWD852012 UFZ852012 UPV852012 UZR852012 VJN852012 VTJ852012 WDF852012 WNB852012 WWX852012 AN917548 KL917548 UH917548 AED917548 ANZ917548 AXV917548 BHR917548 BRN917548 CBJ917548 CLF917548 CVB917548 DEX917548 DOT917548 DYP917548 EIL917548 ESH917548 FCD917548 FLZ917548 FVV917548 GFR917548 GPN917548 GZJ917548 HJF917548 HTB917548 ICX917548 IMT917548 IWP917548 JGL917548 JQH917548 KAD917548 KJZ917548 KTV917548 LDR917548 LNN917548 LXJ917548 MHF917548 MRB917548 NAX917548 NKT917548 NUP917548 OEL917548 OOH917548 OYD917548 PHZ917548 PRV917548 QBR917548 QLN917548 QVJ917548 RFF917548 RPB917548 RYX917548 SIT917548 SSP917548 TCL917548 TMH917548 TWD917548 UFZ917548 UPV917548 UZR917548 VJN917548 VTJ917548 WDF917548 WNB917548 WWX917548 AN983084 KL983084 UH983084 AED983084 ANZ983084 AXV983084 BHR983084 BRN983084 CBJ983084 CLF983084 CVB983084 DEX983084 DOT983084 DYP983084 EIL983084 ESH983084 FCD983084 FLZ983084 FVV983084 GFR983084 GPN983084 GZJ983084 HJF983084 HTB983084 ICX983084 IMT983084 IWP983084 JGL983084 JQH983084 KAD983084 KJZ983084 KTV983084 LDR983084 LNN983084 LXJ983084 MHF983084 MRB983084 NAX983084 NKT983084 NUP983084 OEL983084 OOH983084 OYD983084 PHZ983084 PRV983084 QBR983084 QLN983084 QVJ983084 RFF983084 RPB983084 RYX983084 SIT983084 SSP983084 TCL983084 TMH983084 TWD983084 UFZ983084 UPV983084 UZR983084 VJN983084 VTJ983084 WDF983084 WNB983084 WWX983084 AN65586:AN65587 KL65586:KL65587 UH65586:UH65587 AED65586:AED65587 ANZ65586:ANZ65587 AXV65586:AXV65587 BHR65586:BHR65587 BRN65586:BRN65587 CBJ65586:CBJ65587 CLF65586:CLF65587 CVB65586:CVB65587 DEX65586:DEX65587 DOT65586:DOT65587 DYP65586:DYP65587 EIL65586:EIL65587 ESH65586:ESH65587 FCD65586:FCD65587 FLZ65586:FLZ65587 FVV65586:FVV65587 GFR65586:GFR65587 GPN65586:GPN65587 GZJ65586:GZJ65587 HJF65586:HJF65587 HTB65586:HTB65587 ICX65586:ICX65587 IMT65586:IMT65587 IWP65586:IWP65587 JGL65586:JGL65587 JQH65586:JQH65587 KAD65586:KAD65587 KJZ65586:KJZ65587 KTV65586:KTV65587 LDR65586:LDR65587 LNN65586:LNN65587 LXJ65586:LXJ65587 MHF65586:MHF65587 MRB65586:MRB65587 NAX65586:NAX65587 NKT65586:NKT65587 NUP65586:NUP65587 OEL65586:OEL65587 OOH65586:OOH65587 OYD65586:OYD65587 PHZ65586:PHZ65587 PRV65586:PRV65587 QBR65586:QBR65587 QLN65586:QLN65587 QVJ65586:QVJ65587 RFF65586:RFF65587 RPB65586:RPB65587 RYX65586:RYX65587 SIT65586:SIT65587 SSP65586:SSP65587 TCL65586:TCL65587 TMH65586:TMH65587 TWD65586:TWD65587 UFZ65586:UFZ65587 UPV65586:UPV65587 UZR65586:UZR65587 VJN65586:VJN65587 VTJ65586:VTJ65587 WDF65586:WDF65587 WNB65586:WNB65587 WWX65586:WWX65587 AN131122:AN131123 KL131122:KL131123 UH131122:UH131123 AED131122:AED131123 ANZ131122:ANZ131123 AXV131122:AXV131123 BHR131122:BHR131123 BRN131122:BRN131123 CBJ131122:CBJ131123 CLF131122:CLF131123 CVB131122:CVB131123 DEX131122:DEX131123 DOT131122:DOT131123 DYP131122:DYP131123 EIL131122:EIL131123 ESH131122:ESH131123 FCD131122:FCD131123 FLZ131122:FLZ131123 FVV131122:FVV131123 GFR131122:GFR131123 GPN131122:GPN131123 GZJ131122:GZJ131123 HJF131122:HJF131123 HTB131122:HTB131123 ICX131122:ICX131123 IMT131122:IMT131123 IWP131122:IWP131123 JGL131122:JGL131123 JQH131122:JQH131123 KAD131122:KAD131123 KJZ131122:KJZ131123 KTV131122:KTV131123 LDR131122:LDR131123 LNN131122:LNN131123 LXJ131122:LXJ131123 MHF131122:MHF131123 MRB131122:MRB131123 NAX131122:NAX131123 NKT131122:NKT131123 NUP131122:NUP131123 OEL131122:OEL131123 OOH131122:OOH131123 OYD131122:OYD131123 PHZ131122:PHZ131123 PRV131122:PRV131123 QBR131122:QBR131123 QLN131122:QLN131123 QVJ131122:QVJ131123 RFF131122:RFF131123 RPB131122:RPB131123 RYX131122:RYX131123 SIT131122:SIT131123 SSP131122:SSP131123 TCL131122:TCL131123 TMH131122:TMH131123 TWD131122:TWD131123 UFZ131122:UFZ131123 UPV131122:UPV131123 UZR131122:UZR131123 VJN131122:VJN131123 VTJ131122:VTJ131123 WDF131122:WDF131123 WNB131122:WNB131123 WWX131122:WWX131123 AN196658:AN196659 KL196658:KL196659 UH196658:UH196659 AED196658:AED196659 ANZ196658:ANZ196659 AXV196658:AXV196659 BHR196658:BHR196659 BRN196658:BRN196659 CBJ196658:CBJ196659 CLF196658:CLF196659 CVB196658:CVB196659 DEX196658:DEX196659 DOT196658:DOT196659 DYP196658:DYP196659 EIL196658:EIL196659 ESH196658:ESH196659 FCD196658:FCD196659 FLZ196658:FLZ196659 FVV196658:FVV196659 GFR196658:GFR196659 GPN196658:GPN196659 GZJ196658:GZJ196659 HJF196658:HJF196659 HTB196658:HTB196659 ICX196658:ICX196659 IMT196658:IMT196659 IWP196658:IWP196659 JGL196658:JGL196659 JQH196658:JQH196659 KAD196658:KAD196659 KJZ196658:KJZ196659 KTV196658:KTV196659 LDR196658:LDR196659 LNN196658:LNN196659 LXJ196658:LXJ196659 MHF196658:MHF196659 MRB196658:MRB196659 NAX196658:NAX196659 NKT196658:NKT196659 NUP196658:NUP196659 OEL196658:OEL196659 OOH196658:OOH196659 OYD196658:OYD196659 PHZ196658:PHZ196659 PRV196658:PRV196659 QBR196658:QBR196659 QLN196658:QLN196659 QVJ196658:QVJ196659 RFF196658:RFF196659 RPB196658:RPB196659 RYX196658:RYX196659 SIT196658:SIT196659 SSP196658:SSP196659 TCL196658:TCL196659 TMH196658:TMH196659 TWD196658:TWD196659 UFZ196658:UFZ196659 UPV196658:UPV196659 UZR196658:UZR196659 VJN196658:VJN196659 VTJ196658:VTJ196659 WDF196658:WDF196659 WNB196658:WNB196659 WWX196658:WWX196659 AN262194:AN262195 KL262194:KL262195 UH262194:UH262195 AED262194:AED262195 ANZ262194:ANZ262195 AXV262194:AXV262195 BHR262194:BHR262195 BRN262194:BRN262195 CBJ262194:CBJ262195 CLF262194:CLF262195 CVB262194:CVB262195 DEX262194:DEX262195 DOT262194:DOT262195 DYP262194:DYP262195 EIL262194:EIL262195 ESH262194:ESH262195 FCD262194:FCD262195 FLZ262194:FLZ262195 FVV262194:FVV262195 GFR262194:GFR262195 GPN262194:GPN262195 GZJ262194:GZJ262195 HJF262194:HJF262195 HTB262194:HTB262195 ICX262194:ICX262195 IMT262194:IMT262195 IWP262194:IWP262195 JGL262194:JGL262195 JQH262194:JQH262195 KAD262194:KAD262195 KJZ262194:KJZ262195 KTV262194:KTV262195 LDR262194:LDR262195 LNN262194:LNN262195 LXJ262194:LXJ262195 MHF262194:MHF262195 MRB262194:MRB262195 NAX262194:NAX262195 NKT262194:NKT262195 NUP262194:NUP262195 OEL262194:OEL262195 OOH262194:OOH262195 OYD262194:OYD262195 PHZ262194:PHZ262195 PRV262194:PRV262195 QBR262194:QBR262195 QLN262194:QLN262195 QVJ262194:QVJ262195 RFF262194:RFF262195 RPB262194:RPB262195 RYX262194:RYX262195 SIT262194:SIT262195 SSP262194:SSP262195 TCL262194:TCL262195 TMH262194:TMH262195 TWD262194:TWD262195 UFZ262194:UFZ262195 UPV262194:UPV262195 UZR262194:UZR262195 VJN262194:VJN262195 VTJ262194:VTJ262195 WDF262194:WDF262195 WNB262194:WNB262195 WWX262194:WWX262195 AN327730:AN327731 KL327730:KL327731 UH327730:UH327731 AED327730:AED327731 ANZ327730:ANZ327731 AXV327730:AXV327731 BHR327730:BHR327731 BRN327730:BRN327731 CBJ327730:CBJ327731 CLF327730:CLF327731 CVB327730:CVB327731 DEX327730:DEX327731 DOT327730:DOT327731 DYP327730:DYP327731 EIL327730:EIL327731 ESH327730:ESH327731 FCD327730:FCD327731 FLZ327730:FLZ327731 FVV327730:FVV327731 GFR327730:GFR327731 GPN327730:GPN327731 GZJ327730:GZJ327731 HJF327730:HJF327731 HTB327730:HTB327731 ICX327730:ICX327731 IMT327730:IMT327731 IWP327730:IWP327731 JGL327730:JGL327731 JQH327730:JQH327731 KAD327730:KAD327731 KJZ327730:KJZ327731 KTV327730:KTV327731 LDR327730:LDR327731 LNN327730:LNN327731 LXJ327730:LXJ327731 MHF327730:MHF327731 MRB327730:MRB327731 NAX327730:NAX327731 NKT327730:NKT327731 NUP327730:NUP327731 OEL327730:OEL327731 OOH327730:OOH327731 OYD327730:OYD327731 PHZ327730:PHZ327731 PRV327730:PRV327731 QBR327730:QBR327731 QLN327730:QLN327731 QVJ327730:QVJ327731 RFF327730:RFF327731 RPB327730:RPB327731 RYX327730:RYX327731 SIT327730:SIT327731 SSP327730:SSP327731 TCL327730:TCL327731 TMH327730:TMH327731 TWD327730:TWD327731 UFZ327730:UFZ327731 UPV327730:UPV327731 UZR327730:UZR327731 VJN327730:VJN327731 VTJ327730:VTJ327731 WDF327730:WDF327731 WNB327730:WNB327731 WWX327730:WWX327731 AN393266:AN393267 KL393266:KL393267 UH393266:UH393267 AED393266:AED393267 ANZ393266:ANZ393267 AXV393266:AXV393267 BHR393266:BHR393267 BRN393266:BRN393267 CBJ393266:CBJ393267 CLF393266:CLF393267 CVB393266:CVB393267 DEX393266:DEX393267 DOT393266:DOT393267 DYP393266:DYP393267 EIL393266:EIL393267 ESH393266:ESH393267 FCD393266:FCD393267 FLZ393266:FLZ393267 FVV393266:FVV393267 GFR393266:GFR393267 GPN393266:GPN393267 GZJ393266:GZJ393267 HJF393266:HJF393267 HTB393266:HTB393267 ICX393266:ICX393267 IMT393266:IMT393267 IWP393266:IWP393267 JGL393266:JGL393267 JQH393266:JQH393267 KAD393266:KAD393267 KJZ393266:KJZ393267 KTV393266:KTV393267 LDR393266:LDR393267 LNN393266:LNN393267 LXJ393266:LXJ393267 MHF393266:MHF393267 MRB393266:MRB393267 NAX393266:NAX393267 NKT393266:NKT393267 NUP393266:NUP393267 OEL393266:OEL393267 OOH393266:OOH393267 OYD393266:OYD393267 PHZ393266:PHZ393267 PRV393266:PRV393267 QBR393266:QBR393267 QLN393266:QLN393267 QVJ393266:QVJ393267 RFF393266:RFF393267 RPB393266:RPB393267 RYX393266:RYX393267 SIT393266:SIT393267 SSP393266:SSP393267 TCL393266:TCL393267 TMH393266:TMH393267 TWD393266:TWD393267 UFZ393266:UFZ393267 UPV393266:UPV393267 UZR393266:UZR393267 VJN393266:VJN393267 VTJ393266:VTJ393267 WDF393266:WDF393267 WNB393266:WNB393267 WWX393266:WWX393267 AN458802:AN458803 KL458802:KL458803 UH458802:UH458803 AED458802:AED458803 ANZ458802:ANZ458803 AXV458802:AXV458803 BHR458802:BHR458803 BRN458802:BRN458803 CBJ458802:CBJ458803 CLF458802:CLF458803 CVB458802:CVB458803 DEX458802:DEX458803 DOT458802:DOT458803 DYP458802:DYP458803 EIL458802:EIL458803 ESH458802:ESH458803 FCD458802:FCD458803 FLZ458802:FLZ458803 FVV458802:FVV458803 GFR458802:GFR458803 GPN458802:GPN458803 GZJ458802:GZJ458803 HJF458802:HJF458803 HTB458802:HTB458803 ICX458802:ICX458803 IMT458802:IMT458803 IWP458802:IWP458803 JGL458802:JGL458803 JQH458802:JQH458803 KAD458802:KAD458803 KJZ458802:KJZ458803 KTV458802:KTV458803 LDR458802:LDR458803 LNN458802:LNN458803 LXJ458802:LXJ458803 MHF458802:MHF458803 MRB458802:MRB458803 NAX458802:NAX458803 NKT458802:NKT458803 NUP458802:NUP458803 OEL458802:OEL458803 OOH458802:OOH458803 OYD458802:OYD458803 PHZ458802:PHZ458803 PRV458802:PRV458803 QBR458802:QBR458803 QLN458802:QLN458803 QVJ458802:QVJ458803 RFF458802:RFF458803 RPB458802:RPB458803 RYX458802:RYX458803 SIT458802:SIT458803 SSP458802:SSP458803 TCL458802:TCL458803 TMH458802:TMH458803 TWD458802:TWD458803 UFZ458802:UFZ458803 UPV458802:UPV458803 UZR458802:UZR458803 VJN458802:VJN458803 VTJ458802:VTJ458803 WDF458802:WDF458803 WNB458802:WNB458803 WWX458802:WWX458803 AN524338:AN524339 KL524338:KL524339 UH524338:UH524339 AED524338:AED524339 ANZ524338:ANZ524339 AXV524338:AXV524339 BHR524338:BHR524339 BRN524338:BRN524339 CBJ524338:CBJ524339 CLF524338:CLF524339 CVB524338:CVB524339 DEX524338:DEX524339 DOT524338:DOT524339 DYP524338:DYP524339 EIL524338:EIL524339 ESH524338:ESH524339 FCD524338:FCD524339 FLZ524338:FLZ524339 FVV524338:FVV524339 GFR524338:GFR524339 GPN524338:GPN524339 GZJ524338:GZJ524339 HJF524338:HJF524339 HTB524338:HTB524339 ICX524338:ICX524339 IMT524338:IMT524339 IWP524338:IWP524339 JGL524338:JGL524339 JQH524338:JQH524339 KAD524338:KAD524339 KJZ524338:KJZ524339 KTV524338:KTV524339 LDR524338:LDR524339 LNN524338:LNN524339 LXJ524338:LXJ524339 MHF524338:MHF524339 MRB524338:MRB524339 NAX524338:NAX524339 NKT524338:NKT524339 NUP524338:NUP524339 OEL524338:OEL524339 OOH524338:OOH524339 OYD524338:OYD524339 PHZ524338:PHZ524339 PRV524338:PRV524339 QBR524338:QBR524339 QLN524338:QLN524339 QVJ524338:QVJ524339 RFF524338:RFF524339 RPB524338:RPB524339 RYX524338:RYX524339 SIT524338:SIT524339 SSP524338:SSP524339 TCL524338:TCL524339 TMH524338:TMH524339 TWD524338:TWD524339 UFZ524338:UFZ524339 UPV524338:UPV524339 UZR524338:UZR524339 VJN524338:VJN524339 VTJ524338:VTJ524339 WDF524338:WDF524339 WNB524338:WNB524339 WWX524338:WWX524339 AN589874:AN589875 KL589874:KL589875 UH589874:UH589875 AED589874:AED589875 ANZ589874:ANZ589875 AXV589874:AXV589875 BHR589874:BHR589875 BRN589874:BRN589875 CBJ589874:CBJ589875 CLF589874:CLF589875 CVB589874:CVB589875 DEX589874:DEX589875 DOT589874:DOT589875 DYP589874:DYP589875 EIL589874:EIL589875 ESH589874:ESH589875 FCD589874:FCD589875 FLZ589874:FLZ589875 FVV589874:FVV589875 GFR589874:GFR589875 GPN589874:GPN589875 GZJ589874:GZJ589875 HJF589874:HJF589875 HTB589874:HTB589875 ICX589874:ICX589875 IMT589874:IMT589875 IWP589874:IWP589875 JGL589874:JGL589875 JQH589874:JQH589875 KAD589874:KAD589875 KJZ589874:KJZ589875 KTV589874:KTV589875 LDR589874:LDR589875 LNN589874:LNN589875 LXJ589874:LXJ589875 MHF589874:MHF589875 MRB589874:MRB589875 NAX589874:NAX589875 NKT589874:NKT589875 NUP589874:NUP589875 OEL589874:OEL589875 OOH589874:OOH589875 OYD589874:OYD589875 PHZ589874:PHZ589875 PRV589874:PRV589875 QBR589874:QBR589875 QLN589874:QLN589875 QVJ589874:QVJ589875 RFF589874:RFF589875 RPB589874:RPB589875 RYX589874:RYX589875 SIT589874:SIT589875 SSP589874:SSP589875 TCL589874:TCL589875 TMH589874:TMH589875 TWD589874:TWD589875 UFZ589874:UFZ589875 UPV589874:UPV589875 UZR589874:UZR589875 VJN589874:VJN589875 VTJ589874:VTJ589875 WDF589874:WDF589875 WNB589874:WNB589875 WWX589874:WWX589875 AN655410:AN655411 KL655410:KL655411 UH655410:UH655411 AED655410:AED655411 ANZ655410:ANZ655411 AXV655410:AXV655411 BHR655410:BHR655411 BRN655410:BRN655411 CBJ655410:CBJ655411 CLF655410:CLF655411 CVB655410:CVB655411 DEX655410:DEX655411 DOT655410:DOT655411 DYP655410:DYP655411 EIL655410:EIL655411 ESH655410:ESH655411 FCD655410:FCD655411 FLZ655410:FLZ655411 FVV655410:FVV655411 GFR655410:GFR655411 GPN655410:GPN655411 GZJ655410:GZJ655411 HJF655410:HJF655411 HTB655410:HTB655411 ICX655410:ICX655411 IMT655410:IMT655411 IWP655410:IWP655411 JGL655410:JGL655411 JQH655410:JQH655411 KAD655410:KAD655411 KJZ655410:KJZ655411 KTV655410:KTV655411 LDR655410:LDR655411 LNN655410:LNN655411 LXJ655410:LXJ655411 MHF655410:MHF655411 MRB655410:MRB655411 NAX655410:NAX655411 NKT655410:NKT655411 NUP655410:NUP655411 OEL655410:OEL655411 OOH655410:OOH655411 OYD655410:OYD655411 PHZ655410:PHZ655411 PRV655410:PRV655411 QBR655410:QBR655411 QLN655410:QLN655411 QVJ655410:QVJ655411 RFF655410:RFF655411 RPB655410:RPB655411 RYX655410:RYX655411 SIT655410:SIT655411 SSP655410:SSP655411 TCL655410:TCL655411 TMH655410:TMH655411 TWD655410:TWD655411 UFZ655410:UFZ655411 UPV655410:UPV655411 UZR655410:UZR655411 VJN655410:VJN655411 VTJ655410:VTJ655411 WDF655410:WDF655411 WNB655410:WNB655411 WWX655410:WWX655411 AN720946:AN720947 KL720946:KL720947 UH720946:UH720947 AED720946:AED720947 ANZ720946:ANZ720947 AXV720946:AXV720947 BHR720946:BHR720947 BRN720946:BRN720947 CBJ720946:CBJ720947 CLF720946:CLF720947 CVB720946:CVB720947 DEX720946:DEX720947 DOT720946:DOT720947 DYP720946:DYP720947 EIL720946:EIL720947 ESH720946:ESH720947 FCD720946:FCD720947 FLZ720946:FLZ720947 FVV720946:FVV720947 GFR720946:GFR720947 GPN720946:GPN720947 GZJ720946:GZJ720947 HJF720946:HJF720947 HTB720946:HTB720947 ICX720946:ICX720947 IMT720946:IMT720947 IWP720946:IWP720947 JGL720946:JGL720947 JQH720946:JQH720947 KAD720946:KAD720947 KJZ720946:KJZ720947 KTV720946:KTV720947 LDR720946:LDR720947 LNN720946:LNN720947 LXJ720946:LXJ720947 MHF720946:MHF720947 MRB720946:MRB720947 NAX720946:NAX720947 NKT720946:NKT720947 NUP720946:NUP720947 OEL720946:OEL720947 OOH720946:OOH720947 OYD720946:OYD720947 PHZ720946:PHZ720947 PRV720946:PRV720947 QBR720946:QBR720947 QLN720946:QLN720947 QVJ720946:QVJ720947 RFF720946:RFF720947 RPB720946:RPB720947 RYX720946:RYX720947 SIT720946:SIT720947 SSP720946:SSP720947 TCL720946:TCL720947 TMH720946:TMH720947 TWD720946:TWD720947 UFZ720946:UFZ720947 UPV720946:UPV720947 UZR720946:UZR720947 VJN720946:VJN720947 VTJ720946:VTJ720947 WDF720946:WDF720947 WNB720946:WNB720947 WWX720946:WWX720947 AN786482:AN786483 KL786482:KL786483 UH786482:UH786483 AED786482:AED786483 ANZ786482:ANZ786483 AXV786482:AXV786483 BHR786482:BHR786483 BRN786482:BRN786483 CBJ786482:CBJ786483 CLF786482:CLF786483 CVB786482:CVB786483 DEX786482:DEX786483 DOT786482:DOT786483 DYP786482:DYP786483 EIL786482:EIL786483 ESH786482:ESH786483 FCD786482:FCD786483 FLZ786482:FLZ786483 FVV786482:FVV786483 GFR786482:GFR786483 GPN786482:GPN786483 GZJ786482:GZJ786483 HJF786482:HJF786483 HTB786482:HTB786483 ICX786482:ICX786483 IMT786482:IMT786483 IWP786482:IWP786483 JGL786482:JGL786483 JQH786482:JQH786483 KAD786482:KAD786483 KJZ786482:KJZ786483 KTV786482:KTV786483 LDR786482:LDR786483 LNN786482:LNN786483 LXJ786482:LXJ786483 MHF786482:MHF786483 MRB786482:MRB786483 NAX786482:NAX786483 NKT786482:NKT786483 NUP786482:NUP786483 OEL786482:OEL786483 OOH786482:OOH786483 OYD786482:OYD786483 PHZ786482:PHZ786483 PRV786482:PRV786483 QBR786482:QBR786483 QLN786482:QLN786483 QVJ786482:QVJ786483 RFF786482:RFF786483 RPB786482:RPB786483 RYX786482:RYX786483 SIT786482:SIT786483 SSP786482:SSP786483 TCL786482:TCL786483 TMH786482:TMH786483 TWD786482:TWD786483 UFZ786482:UFZ786483 UPV786482:UPV786483 UZR786482:UZR786483 VJN786482:VJN786483 VTJ786482:VTJ786483 WDF786482:WDF786483 WNB786482:WNB786483 WWX786482:WWX786483 AN852018:AN852019 KL852018:KL852019 UH852018:UH852019 AED852018:AED852019 ANZ852018:ANZ852019 AXV852018:AXV852019 BHR852018:BHR852019 BRN852018:BRN852019 CBJ852018:CBJ852019 CLF852018:CLF852019 CVB852018:CVB852019 DEX852018:DEX852019 DOT852018:DOT852019 DYP852018:DYP852019 EIL852018:EIL852019 ESH852018:ESH852019 FCD852018:FCD852019 FLZ852018:FLZ852019 FVV852018:FVV852019 GFR852018:GFR852019 GPN852018:GPN852019 GZJ852018:GZJ852019 HJF852018:HJF852019 HTB852018:HTB852019 ICX852018:ICX852019 IMT852018:IMT852019 IWP852018:IWP852019 JGL852018:JGL852019 JQH852018:JQH852019 KAD852018:KAD852019 KJZ852018:KJZ852019 KTV852018:KTV852019 LDR852018:LDR852019 LNN852018:LNN852019 LXJ852018:LXJ852019 MHF852018:MHF852019 MRB852018:MRB852019 NAX852018:NAX852019 NKT852018:NKT852019 NUP852018:NUP852019 OEL852018:OEL852019 OOH852018:OOH852019 OYD852018:OYD852019 PHZ852018:PHZ852019 PRV852018:PRV852019 QBR852018:QBR852019 QLN852018:QLN852019 QVJ852018:QVJ852019 RFF852018:RFF852019 RPB852018:RPB852019 RYX852018:RYX852019 SIT852018:SIT852019 SSP852018:SSP852019 TCL852018:TCL852019 TMH852018:TMH852019 TWD852018:TWD852019 UFZ852018:UFZ852019 UPV852018:UPV852019 UZR852018:UZR852019 VJN852018:VJN852019 VTJ852018:VTJ852019 WDF852018:WDF852019 WNB852018:WNB852019 WWX852018:WWX852019 AN917554:AN917555 KL917554:KL917555 UH917554:UH917555 AED917554:AED917555 ANZ917554:ANZ917555 AXV917554:AXV917555 BHR917554:BHR917555 BRN917554:BRN917555 CBJ917554:CBJ917555 CLF917554:CLF917555 CVB917554:CVB917555 DEX917554:DEX917555 DOT917554:DOT917555 DYP917554:DYP917555 EIL917554:EIL917555 ESH917554:ESH917555 FCD917554:FCD917555 FLZ917554:FLZ917555 FVV917554:FVV917555 GFR917554:GFR917555 GPN917554:GPN917555 GZJ917554:GZJ917555 HJF917554:HJF917555 HTB917554:HTB917555 ICX917554:ICX917555 IMT917554:IMT917555 IWP917554:IWP917555 JGL917554:JGL917555 JQH917554:JQH917555 KAD917554:KAD917555 KJZ917554:KJZ917555 KTV917554:KTV917555 LDR917554:LDR917555 LNN917554:LNN917555 LXJ917554:LXJ917555 MHF917554:MHF917555 MRB917554:MRB917555 NAX917554:NAX917555 NKT917554:NKT917555 NUP917554:NUP917555 OEL917554:OEL917555 OOH917554:OOH917555 OYD917554:OYD917555 PHZ917554:PHZ917555 PRV917554:PRV917555 QBR917554:QBR917555 QLN917554:QLN917555 QVJ917554:QVJ917555 RFF917554:RFF917555 RPB917554:RPB917555 RYX917554:RYX917555 SIT917554:SIT917555 SSP917554:SSP917555 TCL917554:TCL917555 TMH917554:TMH917555 TWD917554:TWD917555 UFZ917554:UFZ917555 UPV917554:UPV917555 UZR917554:UZR917555 VJN917554:VJN917555 VTJ917554:VTJ917555 WDF917554:WDF917555 WNB917554:WNB917555 WWX917554:WWX917555 AN983090:AN983091 KL983090:KL983091 UH983090:UH983091 AED983090:AED983091 ANZ983090:ANZ983091 AXV983090:AXV983091 BHR983090:BHR983091 BRN983090:BRN983091 CBJ983090:CBJ983091 CLF983090:CLF983091 CVB983090:CVB983091 DEX983090:DEX983091 DOT983090:DOT983091 DYP983090:DYP983091 EIL983090:EIL983091 ESH983090:ESH983091 FCD983090:FCD983091 FLZ983090:FLZ983091 FVV983090:FVV983091 GFR983090:GFR983091 GPN983090:GPN983091 GZJ983090:GZJ983091 HJF983090:HJF983091 HTB983090:HTB983091 ICX983090:ICX983091 IMT983090:IMT983091 IWP983090:IWP983091 JGL983090:JGL983091 JQH983090:JQH983091 KAD983090:KAD983091 KJZ983090:KJZ983091 KTV983090:KTV983091 LDR983090:LDR983091 LNN983090:LNN983091 LXJ983090:LXJ983091 MHF983090:MHF983091 MRB983090:MRB983091 NAX983090:NAX983091 NKT983090:NKT983091 NUP983090:NUP983091 OEL983090:OEL983091 OOH983090:OOH983091 OYD983090:OYD983091 PHZ983090:PHZ983091 PRV983090:PRV983091 QBR983090:QBR983091 QLN983090:QLN983091 QVJ983090:QVJ983091 RFF983090:RFF983091 RPB983090:RPB983091 RYX983090:RYX983091 SIT983090:SIT983091 SSP983090:SSP983091 TCL983090:TCL983091 TMH983090:TMH983091 TWD983090:TWD983091 UFZ983090:UFZ983091 UPV983090:UPV983091 UZR983090:UZR983091 VJN983090:VJN983091 VTJ983090:VTJ983091 WDF983090:WDF983091 WNB983090:WNB983091 WWX983090:WWX983091 KO65570:KO65593 UK65570:UK65593 AEG65570:AEG65593 AOC65570:AOC65593 AXY65570:AXY65593 BHU65570:BHU65593 BRQ65570:BRQ65593 CBM65570:CBM65593 CLI65570:CLI65593 CVE65570:CVE65593 DFA65570:DFA65593 DOW65570:DOW65593 DYS65570:DYS65593 EIO65570:EIO65593 ESK65570:ESK65593 FCG65570:FCG65593 FMC65570:FMC65593 FVY65570:FVY65593 GFU65570:GFU65593 GPQ65570:GPQ65593 GZM65570:GZM65593 HJI65570:HJI65593 HTE65570:HTE65593 IDA65570:IDA65593 IMW65570:IMW65593 IWS65570:IWS65593 JGO65570:JGO65593 JQK65570:JQK65593 KAG65570:KAG65593 KKC65570:KKC65593 KTY65570:KTY65593 LDU65570:LDU65593 LNQ65570:LNQ65593 LXM65570:LXM65593 MHI65570:MHI65593 MRE65570:MRE65593 NBA65570:NBA65593 NKW65570:NKW65593 NUS65570:NUS65593 OEO65570:OEO65593 OOK65570:OOK65593 OYG65570:OYG65593 PIC65570:PIC65593 PRY65570:PRY65593 QBU65570:QBU65593 QLQ65570:QLQ65593 QVM65570:QVM65593 RFI65570:RFI65593 RPE65570:RPE65593 RZA65570:RZA65593 SIW65570:SIW65593 SSS65570:SSS65593 TCO65570:TCO65593 TMK65570:TMK65593 TWG65570:TWG65593 UGC65570:UGC65593 UPY65570:UPY65593 UZU65570:UZU65593 VJQ65570:VJQ65593 VTM65570:VTM65593 WDI65570:WDI65593 WNE65570:WNE65593 WXA65570:WXA65593 KO131106:KO131129 UK131106:UK131129 AEG131106:AEG131129 AOC131106:AOC131129 AXY131106:AXY131129 BHU131106:BHU131129 BRQ131106:BRQ131129 CBM131106:CBM131129 CLI131106:CLI131129 CVE131106:CVE131129 DFA131106:DFA131129 DOW131106:DOW131129 DYS131106:DYS131129 EIO131106:EIO131129 ESK131106:ESK131129 FCG131106:FCG131129 FMC131106:FMC131129 FVY131106:FVY131129 GFU131106:GFU131129 GPQ131106:GPQ131129 GZM131106:GZM131129 HJI131106:HJI131129 HTE131106:HTE131129 IDA131106:IDA131129 IMW131106:IMW131129 IWS131106:IWS131129 JGO131106:JGO131129 JQK131106:JQK131129 KAG131106:KAG131129 KKC131106:KKC131129 KTY131106:KTY131129 LDU131106:LDU131129 LNQ131106:LNQ131129 LXM131106:LXM131129 MHI131106:MHI131129 MRE131106:MRE131129 NBA131106:NBA131129 NKW131106:NKW131129 NUS131106:NUS131129 OEO131106:OEO131129 OOK131106:OOK131129 OYG131106:OYG131129 PIC131106:PIC131129 PRY131106:PRY131129 QBU131106:QBU131129 QLQ131106:QLQ131129 QVM131106:QVM131129 RFI131106:RFI131129 RPE131106:RPE131129 RZA131106:RZA131129 SIW131106:SIW131129 SSS131106:SSS131129 TCO131106:TCO131129 TMK131106:TMK131129 TWG131106:TWG131129 UGC131106:UGC131129 UPY131106:UPY131129 UZU131106:UZU131129 VJQ131106:VJQ131129 VTM131106:VTM131129 WDI131106:WDI131129 WNE131106:WNE131129 WXA131106:WXA131129 KO196642:KO196665 UK196642:UK196665 AEG196642:AEG196665 AOC196642:AOC196665 AXY196642:AXY196665 BHU196642:BHU196665 BRQ196642:BRQ196665 CBM196642:CBM196665 CLI196642:CLI196665 CVE196642:CVE196665 DFA196642:DFA196665 DOW196642:DOW196665 DYS196642:DYS196665 EIO196642:EIO196665 ESK196642:ESK196665 FCG196642:FCG196665 FMC196642:FMC196665 FVY196642:FVY196665 GFU196642:GFU196665 GPQ196642:GPQ196665 GZM196642:GZM196665 HJI196642:HJI196665 HTE196642:HTE196665 IDA196642:IDA196665 IMW196642:IMW196665 IWS196642:IWS196665 JGO196642:JGO196665 JQK196642:JQK196665 KAG196642:KAG196665 KKC196642:KKC196665 KTY196642:KTY196665 LDU196642:LDU196665 LNQ196642:LNQ196665 LXM196642:LXM196665 MHI196642:MHI196665 MRE196642:MRE196665 NBA196642:NBA196665 NKW196642:NKW196665 NUS196642:NUS196665 OEO196642:OEO196665 OOK196642:OOK196665 OYG196642:OYG196665 PIC196642:PIC196665 PRY196642:PRY196665 QBU196642:QBU196665 QLQ196642:QLQ196665 QVM196642:QVM196665 RFI196642:RFI196665 RPE196642:RPE196665 RZA196642:RZA196665 SIW196642:SIW196665 SSS196642:SSS196665 TCO196642:TCO196665 TMK196642:TMK196665 TWG196642:TWG196665 UGC196642:UGC196665 UPY196642:UPY196665 UZU196642:UZU196665 VJQ196642:VJQ196665 VTM196642:VTM196665 WDI196642:WDI196665 WNE196642:WNE196665 WXA196642:WXA196665 KO262178:KO262201 UK262178:UK262201 AEG262178:AEG262201 AOC262178:AOC262201 AXY262178:AXY262201 BHU262178:BHU262201 BRQ262178:BRQ262201 CBM262178:CBM262201 CLI262178:CLI262201 CVE262178:CVE262201 DFA262178:DFA262201 DOW262178:DOW262201 DYS262178:DYS262201 EIO262178:EIO262201 ESK262178:ESK262201 FCG262178:FCG262201 FMC262178:FMC262201 FVY262178:FVY262201 GFU262178:GFU262201 GPQ262178:GPQ262201 GZM262178:GZM262201 HJI262178:HJI262201 HTE262178:HTE262201 IDA262178:IDA262201 IMW262178:IMW262201 IWS262178:IWS262201 JGO262178:JGO262201 JQK262178:JQK262201 KAG262178:KAG262201 KKC262178:KKC262201 KTY262178:KTY262201 LDU262178:LDU262201 LNQ262178:LNQ262201 LXM262178:LXM262201 MHI262178:MHI262201 MRE262178:MRE262201 NBA262178:NBA262201 NKW262178:NKW262201 NUS262178:NUS262201 OEO262178:OEO262201 OOK262178:OOK262201 OYG262178:OYG262201 PIC262178:PIC262201 PRY262178:PRY262201 QBU262178:QBU262201 QLQ262178:QLQ262201 QVM262178:QVM262201 RFI262178:RFI262201 RPE262178:RPE262201 RZA262178:RZA262201 SIW262178:SIW262201 SSS262178:SSS262201 TCO262178:TCO262201 TMK262178:TMK262201 TWG262178:TWG262201 UGC262178:UGC262201 UPY262178:UPY262201 UZU262178:UZU262201 VJQ262178:VJQ262201 VTM262178:VTM262201 WDI262178:WDI262201 WNE262178:WNE262201 WXA262178:WXA262201 KO327714:KO327737 UK327714:UK327737 AEG327714:AEG327737 AOC327714:AOC327737 AXY327714:AXY327737 BHU327714:BHU327737 BRQ327714:BRQ327737 CBM327714:CBM327737 CLI327714:CLI327737 CVE327714:CVE327737 DFA327714:DFA327737 DOW327714:DOW327737 DYS327714:DYS327737 EIO327714:EIO327737 ESK327714:ESK327737 FCG327714:FCG327737 FMC327714:FMC327737 FVY327714:FVY327737 GFU327714:GFU327737 GPQ327714:GPQ327737 GZM327714:GZM327737 HJI327714:HJI327737 HTE327714:HTE327737 IDA327714:IDA327737 IMW327714:IMW327737 IWS327714:IWS327737 JGO327714:JGO327737 JQK327714:JQK327737 KAG327714:KAG327737 KKC327714:KKC327737 KTY327714:KTY327737 LDU327714:LDU327737 LNQ327714:LNQ327737 LXM327714:LXM327737 MHI327714:MHI327737 MRE327714:MRE327737 NBA327714:NBA327737 NKW327714:NKW327737 NUS327714:NUS327737 OEO327714:OEO327737 OOK327714:OOK327737 OYG327714:OYG327737 PIC327714:PIC327737 PRY327714:PRY327737 QBU327714:QBU327737 QLQ327714:QLQ327737 QVM327714:QVM327737 RFI327714:RFI327737 RPE327714:RPE327737 RZA327714:RZA327737 SIW327714:SIW327737 SSS327714:SSS327737 TCO327714:TCO327737 TMK327714:TMK327737 TWG327714:TWG327737 UGC327714:UGC327737 UPY327714:UPY327737 UZU327714:UZU327737 VJQ327714:VJQ327737 VTM327714:VTM327737 WDI327714:WDI327737 WNE327714:WNE327737 WXA327714:WXA327737 KO393250:KO393273 UK393250:UK393273 AEG393250:AEG393273 AOC393250:AOC393273 AXY393250:AXY393273 BHU393250:BHU393273 BRQ393250:BRQ393273 CBM393250:CBM393273 CLI393250:CLI393273 CVE393250:CVE393273 DFA393250:DFA393273 DOW393250:DOW393273 DYS393250:DYS393273 EIO393250:EIO393273 ESK393250:ESK393273 FCG393250:FCG393273 FMC393250:FMC393273 FVY393250:FVY393273 GFU393250:GFU393273 GPQ393250:GPQ393273 GZM393250:GZM393273 HJI393250:HJI393273 HTE393250:HTE393273 IDA393250:IDA393273 IMW393250:IMW393273 IWS393250:IWS393273 JGO393250:JGO393273 JQK393250:JQK393273 KAG393250:KAG393273 KKC393250:KKC393273 KTY393250:KTY393273 LDU393250:LDU393273 LNQ393250:LNQ393273 LXM393250:LXM393273 MHI393250:MHI393273 MRE393250:MRE393273 NBA393250:NBA393273 NKW393250:NKW393273 NUS393250:NUS393273 OEO393250:OEO393273 OOK393250:OOK393273 OYG393250:OYG393273 PIC393250:PIC393273 PRY393250:PRY393273 QBU393250:QBU393273 QLQ393250:QLQ393273 QVM393250:QVM393273 RFI393250:RFI393273 RPE393250:RPE393273 RZA393250:RZA393273 SIW393250:SIW393273 SSS393250:SSS393273 TCO393250:TCO393273 TMK393250:TMK393273 TWG393250:TWG393273 UGC393250:UGC393273 UPY393250:UPY393273 UZU393250:UZU393273 VJQ393250:VJQ393273 VTM393250:VTM393273 WDI393250:WDI393273 WNE393250:WNE393273 WXA393250:WXA393273 KO458786:KO458809 UK458786:UK458809 AEG458786:AEG458809 AOC458786:AOC458809 AXY458786:AXY458809 BHU458786:BHU458809 BRQ458786:BRQ458809 CBM458786:CBM458809 CLI458786:CLI458809 CVE458786:CVE458809 DFA458786:DFA458809 DOW458786:DOW458809 DYS458786:DYS458809 EIO458786:EIO458809 ESK458786:ESK458809 FCG458786:FCG458809 FMC458786:FMC458809 FVY458786:FVY458809 GFU458786:GFU458809 GPQ458786:GPQ458809 GZM458786:GZM458809 HJI458786:HJI458809 HTE458786:HTE458809 IDA458786:IDA458809 IMW458786:IMW458809 IWS458786:IWS458809 JGO458786:JGO458809 JQK458786:JQK458809 KAG458786:KAG458809 KKC458786:KKC458809 KTY458786:KTY458809 LDU458786:LDU458809 LNQ458786:LNQ458809 LXM458786:LXM458809 MHI458786:MHI458809 MRE458786:MRE458809 NBA458786:NBA458809 NKW458786:NKW458809 NUS458786:NUS458809 OEO458786:OEO458809 OOK458786:OOK458809 OYG458786:OYG458809 PIC458786:PIC458809 PRY458786:PRY458809 QBU458786:QBU458809 QLQ458786:QLQ458809 QVM458786:QVM458809 RFI458786:RFI458809 RPE458786:RPE458809 RZA458786:RZA458809 SIW458786:SIW458809 SSS458786:SSS458809 TCO458786:TCO458809 TMK458786:TMK458809 TWG458786:TWG458809 UGC458786:UGC458809 UPY458786:UPY458809 UZU458786:UZU458809 VJQ458786:VJQ458809 VTM458786:VTM458809 WDI458786:WDI458809 WNE458786:WNE458809 WXA458786:WXA458809 KO524322:KO524345 UK524322:UK524345 AEG524322:AEG524345 AOC524322:AOC524345 AXY524322:AXY524345 BHU524322:BHU524345 BRQ524322:BRQ524345 CBM524322:CBM524345 CLI524322:CLI524345 CVE524322:CVE524345 DFA524322:DFA524345 DOW524322:DOW524345 DYS524322:DYS524345 EIO524322:EIO524345 ESK524322:ESK524345 FCG524322:FCG524345 FMC524322:FMC524345 FVY524322:FVY524345 GFU524322:GFU524345 GPQ524322:GPQ524345 GZM524322:GZM524345 HJI524322:HJI524345 HTE524322:HTE524345 IDA524322:IDA524345 IMW524322:IMW524345 IWS524322:IWS524345 JGO524322:JGO524345 JQK524322:JQK524345 KAG524322:KAG524345 KKC524322:KKC524345 KTY524322:KTY524345 LDU524322:LDU524345 LNQ524322:LNQ524345 LXM524322:LXM524345 MHI524322:MHI524345 MRE524322:MRE524345 NBA524322:NBA524345 NKW524322:NKW524345 NUS524322:NUS524345 OEO524322:OEO524345 OOK524322:OOK524345 OYG524322:OYG524345 PIC524322:PIC524345 PRY524322:PRY524345 QBU524322:QBU524345 QLQ524322:QLQ524345 QVM524322:QVM524345 RFI524322:RFI524345 RPE524322:RPE524345 RZA524322:RZA524345 SIW524322:SIW524345 SSS524322:SSS524345 TCO524322:TCO524345 TMK524322:TMK524345 TWG524322:TWG524345 UGC524322:UGC524345 UPY524322:UPY524345 UZU524322:UZU524345 VJQ524322:VJQ524345 VTM524322:VTM524345 WDI524322:WDI524345 WNE524322:WNE524345 WXA524322:WXA524345 KO589858:KO589881 UK589858:UK589881 AEG589858:AEG589881 AOC589858:AOC589881 AXY589858:AXY589881 BHU589858:BHU589881 BRQ589858:BRQ589881 CBM589858:CBM589881 CLI589858:CLI589881 CVE589858:CVE589881 DFA589858:DFA589881 DOW589858:DOW589881 DYS589858:DYS589881 EIO589858:EIO589881 ESK589858:ESK589881 FCG589858:FCG589881 FMC589858:FMC589881 FVY589858:FVY589881 GFU589858:GFU589881 GPQ589858:GPQ589881 GZM589858:GZM589881 HJI589858:HJI589881 HTE589858:HTE589881 IDA589858:IDA589881 IMW589858:IMW589881 IWS589858:IWS589881 JGO589858:JGO589881 JQK589858:JQK589881 KAG589858:KAG589881 KKC589858:KKC589881 KTY589858:KTY589881 LDU589858:LDU589881 LNQ589858:LNQ589881 LXM589858:LXM589881 MHI589858:MHI589881 MRE589858:MRE589881 NBA589858:NBA589881 NKW589858:NKW589881 NUS589858:NUS589881 OEO589858:OEO589881 OOK589858:OOK589881 OYG589858:OYG589881 PIC589858:PIC589881 PRY589858:PRY589881 QBU589858:QBU589881 QLQ589858:QLQ589881 QVM589858:QVM589881 RFI589858:RFI589881 RPE589858:RPE589881 RZA589858:RZA589881 SIW589858:SIW589881 SSS589858:SSS589881 TCO589858:TCO589881 TMK589858:TMK589881 TWG589858:TWG589881 UGC589858:UGC589881 UPY589858:UPY589881 UZU589858:UZU589881 VJQ589858:VJQ589881 VTM589858:VTM589881 WDI589858:WDI589881 WNE589858:WNE589881 WXA589858:WXA589881 KO655394:KO655417 UK655394:UK655417 AEG655394:AEG655417 AOC655394:AOC655417 AXY655394:AXY655417 BHU655394:BHU655417 BRQ655394:BRQ655417 CBM655394:CBM655417 CLI655394:CLI655417 CVE655394:CVE655417 DFA655394:DFA655417 DOW655394:DOW655417 DYS655394:DYS655417 EIO655394:EIO655417 ESK655394:ESK655417 FCG655394:FCG655417 FMC655394:FMC655417 FVY655394:FVY655417 GFU655394:GFU655417 GPQ655394:GPQ655417 GZM655394:GZM655417 HJI655394:HJI655417 HTE655394:HTE655417 IDA655394:IDA655417 IMW655394:IMW655417 IWS655394:IWS655417 JGO655394:JGO655417 JQK655394:JQK655417 KAG655394:KAG655417 KKC655394:KKC655417 KTY655394:KTY655417 LDU655394:LDU655417 LNQ655394:LNQ655417 LXM655394:LXM655417 MHI655394:MHI655417 MRE655394:MRE655417 NBA655394:NBA655417 NKW655394:NKW655417 NUS655394:NUS655417 OEO655394:OEO655417 OOK655394:OOK655417 OYG655394:OYG655417 PIC655394:PIC655417 PRY655394:PRY655417 QBU655394:QBU655417 QLQ655394:QLQ655417 QVM655394:QVM655417 RFI655394:RFI655417 RPE655394:RPE655417 RZA655394:RZA655417 SIW655394:SIW655417 SSS655394:SSS655417 TCO655394:TCO655417 TMK655394:TMK655417 TWG655394:TWG655417 UGC655394:UGC655417 UPY655394:UPY655417 UZU655394:UZU655417 VJQ655394:VJQ655417 VTM655394:VTM655417 WDI655394:WDI655417 WNE655394:WNE655417 WXA655394:WXA655417 KO720930:KO720953 UK720930:UK720953 AEG720930:AEG720953 AOC720930:AOC720953 AXY720930:AXY720953 BHU720930:BHU720953 BRQ720930:BRQ720953 CBM720930:CBM720953 CLI720930:CLI720953 CVE720930:CVE720953 DFA720930:DFA720953 DOW720930:DOW720953 DYS720930:DYS720953 EIO720930:EIO720953 ESK720930:ESK720953 FCG720930:FCG720953 FMC720930:FMC720953 FVY720930:FVY720953 GFU720930:GFU720953 GPQ720930:GPQ720953 GZM720930:GZM720953 HJI720930:HJI720953 HTE720930:HTE720953 IDA720930:IDA720953 IMW720930:IMW720953 IWS720930:IWS720953 JGO720930:JGO720953 JQK720930:JQK720953 KAG720930:KAG720953 KKC720930:KKC720953 KTY720930:KTY720953 LDU720930:LDU720953 LNQ720930:LNQ720953 LXM720930:LXM720953 MHI720930:MHI720953 MRE720930:MRE720953 NBA720930:NBA720953 NKW720930:NKW720953 NUS720930:NUS720953 OEO720930:OEO720953 OOK720930:OOK720953 OYG720930:OYG720953 PIC720930:PIC720953 PRY720930:PRY720953 QBU720930:QBU720953 QLQ720930:QLQ720953 QVM720930:QVM720953 RFI720930:RFI720953 RPE720930:RPE720953 RZA720930:RZA720953 SIW720930:SIW720953 SSS720930:SSS720953 TCO720930:TCO720953 TMK720930:TMK720953 TWG720930:TWG720953 UGC720930:UGC720953 UPY720930:UPY720953 UZU720930:UZU720953 VJQ720930:VJQ720953 VTM720930:VTM720953 WDI720930:WDI720953 WNE720930:WNE720953 WXA720930:WXA720953 KO786466:KO786489 UK786466:UK786489 AEG786466:AEG786489 AOC786466:AOC786489 AXY786466:AXY786489 BHU786466:BHU786489 BRQ786466:BRQ786489 CBM786466:CBM786489 CLI786466:CLI786489 CVE786466:CVE786489 DFA786466:DFA786489 DOW786466:DOW786489 DYS786466:DYS786489 EIO786466:EIO786489 ESK786466:ESK786489 FCG786466:FCG786489 FMC786466:FMC786489 FVY786466:FVY786489 GFU786466:GFU786489 GPQ786466:GPQ786489 GZM786466:GZM786489 HJI786466:HJI786489 HTE786466:HTE786489 IDA786466:IDA786489 IMW786466:IMW786489 IWS786466:IWS786489 JGO786466:JGO786489 JQK786466:JQK786489 KAG786466:KAG786489 KKC786466:KKC786489 KTY786466:KTY786489 LDU786466:LDU786489 LNQ786466:LNQ786489 LXM786466:LXM786489 MHI786466:MHI786489 MRE786466:MRE786489 NBA786466:NBA786489 NKW786466:NKW786489 NUS786466:NUS786489 OEO786466:OEO786489 OOK786466:OOK786489 OYG786466:OYG786489 PIC786466:PIC786489 PRY786466:PRY786489 QBU786466:QBU786489 QLQ786466:QLQ786489 QVM786466:QVM786489 RFI786466:RFI786489 RPE786466:RPE786489 RZA786466:RZA786489 SIW786466:SIW786489 SSS786466:SSS786489 TCO786466:TCO786489 TMK786466:TMK786489 TWG786466:TWG786489 UGC786466:UGC786489 UPY786466:UPY786489 UZU786466:UZU786489 VJQ786466:VJQ786489 VTM786466:VTM786489 WDI786466:WDI786489 WNE786466:WNE786489 WXA786466:WXA786489 KO852002:KO852025 UK852002:UK852025 AEG852002:AEG852025 AOC852002:AOC852025 AXY852002:AXY852025 BHU852002:BHU852025 BRQ852002:BRQ852025 CBM852002:CBM852025 CLI852002:CLI852025 CVE852002:CVE852025 DFA852002:DFA852025 DOW852002:DOW852025 DYS852002:DYS852025 EIO852002:EIO852025 ESK852002:ESK852025 FCG852002:FCG852025 FMC852002:FMC852025 FVY852002:FVY852025 GFU852002:GFU852025 GPQ852002:GPQ852025 GZM852002:GZM852025 HJI852002:HJI852025 HTE852002:HTE852025 IDA852002:IDA852025 IMW852002:IMW852025 IWS852002:IWS852025 JGO852002:JGO852025 JQK852002:JQK852025 KAG852002:KAG852025 KKC852002:KKC852025 KTY852002:KTY852025 LDU852002:LDU852025 LNQ852002:LNQ852025 LXM852002:LXM852025 MHI852002:MHI852025 MRE852002:MRE852025 NBA852002:NBA852025 NKW852002:NKW852025 NUS852002:NUS852025 OEO852002:OEO852025 OOK852002:OOK852025 OYG852002:OYG852025 PIC852002:PIC852025 PRY852002:PRY852025 QBU852002:QBU852025 QLQ852002:QLQ852025 QVM852002:QVM852025 RFI852002:RFI852025 RPE852002:RPE852025 RZA852002:RZA852025 SIW852002:SIW852025 SSS852002:SSS852025 TCO852002:TCO852025 TMK852002:TMK852025 TWG852002:TWG852025 UGC852002:UGC852025 UPY852002:UPY852025 UZU852002:UZU852025 VJQ852002:VJQ852025 VTM852002:VTM852025 WDI852002:WDI852025 WNE852002:WNE852025 WXA852002:WXA852025 KO917538:KO917561 UK917538:UK917561 AEG917538:AEG917561 AOC917538:AOC917561 AXY917538:AXY917561 BHU917538:BHU917561 BRQ917538:BRQ917561 CBM917538:CBM917561 CLI917538:CLI917561 CVE917538:CVE917561 DFA917538:DFA917561 DOW917538:DOW917561 DYS917538:DYS917561 EIO917538:EIO917561 ESK917538:ESK917561 FCG917538:FCG917561 FMC917538:FMC917561 FVY917538:FVY917561 GFU917538:GFU917561 GPQ917538:GPQ917561 GZM917538:GZM917561 HJI917538:HJI917561 HTE917538:HTE917561 IDA917538:IDA917561 IMW917538:IMW917561 IWS917538:IWS917561 JGO917538:JGO917561 JQK917538:JQK917561 KAG917538:KAG917561 KKC917538:KKC917561 KTY917538:KTY917561 LDU917538:LDU917561 LNQ917538:LNQ917561 LXM917538:LXM917561 MHI917538:MHI917561 MRE917538:MRE917561 NBA917538:NBA917561 NKW917538:NKW917561 NUS917538:NUS917561 OEO917538:OEO917561 OOK917538:OOK917561 OYG917538:OYG917561 PIC917538:PIC917561 PRY917538:PRY917561 QBU917538:QBU917561 QLQ917538:QLQ917561 QVM917538:QVM917561 RFI917538:RFI917561 RPE917538:RPE917561 RZA917538:RZA917561 SIW917538:SIW917561 SSS917538:SSS917561 TCO917538:TCO917561 TMK917538:TMK917561 TWG917538:TWG917561 UGC917538:UGC917561 UPY917538:UPY917561 UZU917538:UZU917561 VJQ917538:VJQ917561 VTM917538:VTM917561 WDI917538:WDI917561 WNE917538:WNE917561 WXA917538:WXA917561 KO983074:KO983097 UK983074:UK983097 AEG983074:AEG983097 AOC983074:AOC983097 AXY983074:AXY983097 BHU983074:BHU983097 BRQ983074:BRQ983097 CBM983074:CBM983097 CLI983074:CLI983097 CVE983074:CVE983097 DFA983074:DFA983097 DOW983074:DOW983097 DYS983074:DYS983097 EIO983074:EIO983097 ESK983074:ESK983097 FCG983074:FCG983097 FMC983074:FMC983097 FVY983074:FVY983097 GFU983074:GFU983097 GPQ983074:GPQ983097 GZM983074:GZM983097 HJI983074:HJI983097 HTE983074:HTE983097 IDA983074:IDA983097 IMW983074:IMW983097 IWS983074:IWS983097 JGO983074:JGO983097 JQK983074:JQK983097 KAG983074:KAG983097 KKC983074:KKC983097 KTY983074:KTY983097 LDU983074:LDU983097 LNQ983074:LNQ983097 LXM983074:LXM983097 MHI983074:MHI983097 MRE983074:MRE983097 NBA983074:NBA983097 NKW983074:NKW983097 NUS983074:NUS983097 OEO983074:OEO983097 OOK983074:OOK983097 OYG983074:OYG983097 PIC983074:PIC983097 PRY983074:PRY983097 QBU983074:QBU983097 QLQ983074:QLQ983097 QVM983074:QVM983097 RFI983074:RFI983097 RPE983074:RPE983097 RZA983074:RZA983097 SIW983074:SIW983097 SSS983074:SSS983097 TCO983074:TCO983097 TMK983074:TMK983097 TWG983074:TWG983097 UGC983074:UGC983097 UPY983074:UPY983097 UZU983074:UZU983097 VJQ983074:VJQ983097 VTM983074:VTM983097 WDI983074:WDI983097 WNE983074:WNE983097 WXA983074:WXA983097 WWL983074:WWL983902 JZ65570:JZ66398 TV65570:TV66398 ADR65570:ADR66398 ANN65570:ANN66398 AXJ65570:AXJ66398 BHF65570:BHF66398 BRB65570:BRB66398 CAX65570:CAX66398 CKT65570:CKT66398 CUP65570:CUP66398 DEL65570:DEL66398 DOH65570:DOH66398 DYD65570:DYD66398 EHZ65570:EHZ66398 ERV65570:ERV66398 FBR65570:FBR66398 FLN65570:FLN66398 FVJ65570:FVJ66398 GFF65570:GFF66398 GPB65570:GPB66398 GYX65570:GYX66398 HIT65570:HIT66398 HSP65570:HSP66398 ICL65570:ICL66398 IMH65570:IMH66398 IWD65570:IWD66398 JFZ65570:JFZ66398 JPV65570:JPV66398 JZR65570:JZR66398 KJN65570:KJN66398 KTJ65570:KTJ66398 LDF65570:LDF66398 LNB65570:LNB66398 LWX65570:LWX66398 MGT65570:MGT66398 MQP65570:MQP66398 NAL65570:NAL66398 NKH65570:NKH66398 NUD65570:NUD66398 ODZ65570:ODZ66398 ONV65570:ONV66398 OXR65570:OXR66398 PHN65570:PHN66398 PRJ65570:PRJ66398 QBF65570:QBF66398 QLB65570:QLB66398 QUX65570:QUX66398 RET65570:RET66398 ROP65570:ROP66398 RYL65570:RYL66398 SIH65570:SIH66398 SSD65570:SSD66398 TBZ65570:TBZ66398 TLV65570:TLV66398 TVR65570:TVR66398 UFN65570:UFN66398 UPJ65570:UPJ66398 UZF65570:UZF66398 VJB65570:VJB66398 VSX65570:VSX66398 WCT65570:WCT66398 WMP65570:WMP66398 WWL65570:WWL66398 JZ131106:JZ131934 TV131106:TV131934 ADR131106:ADR131934 ANN131106:ANN131934 AXJ131106:AXJ131934 BHF131106:BHF131934 BRB131106:BRB131934 CAX131106:CAX131934 CKT131106:CKT131934 CUP131106:CUP131934 DEL131106:DEL131934 DOH131106:DOH131934 DYD131106:DYD131934 EHZ131106:EHZ131934 ERV131106:ERV131934 FBR131106:FBR131934 FLN131106:FLN131934 FVJ131106:FVJ131934 GFF131106:GFF131934 GPB131106:GPB131934 GYX131106:GYX131934 HIT131106:HIT131934 HSP131106:HSP131934 ICL131106:ICL131934 IMH131106:IMH131934 IWD131106:IWD131934 JFZ131106:JFZ131934 JPV131106:JPV131934 JZR131106:JZR131934 KJN131106:KJN131934 KTJ131106:KTJ131934 LDF131106:LDF131934 LNB131106:LNB131934 LWX131106:LWX131934 MGT131106:MGT131934 MQP131106:MQP131934 NAL131106:NAL131934 NKH131106:NKH131934 NUD131106:NUD131934 ODZ131106:ODZ131934 ONV131106:ONV131934 OXR131106:OXR131934 PHN131106:PHN131934 PRJ131106:PRJ131934 QBF131106:QBF131934 QLB131106:QLB131934 QUX131106:QUX131934 RET131106:RET131934 ROP131106:ROP131934 RYL131106:RYL131934 SIH131106:SIH131934 SSD131106:SSD131934 TBZ131106:TBZ131934 TLV131106:TLV131934 TVR131106:TVR131934 UFN131106:UFN131934 UPJ131106:UPJ131934 UZF131106:UZF131934 VJB131106:VJB131934 VSX131106:VSX131934 WCT131106:WCT131934 WMP131106:WMP131934 WWL131106:WWL131934 JZ196642:JZ197470 TV196642:TV197470 ADR196642:ADR197470 ANN196642:ANN197470 AXJ196642:AXJ197470 BHF196642:BHF197470 BRB196642:BRB197470 CAX196642:CAX197470 CKT196642:CKT197470 CUP196642:CUP197470 DEL196642:DEL197470 DOH196642:DOH197470 DYD196642:DYD197470 EHZ196642:EHZ197470 ERV196642:ERV197470 FBR196642:FBR197470 FLN196642:FLN197470 FVJ196642:FVJ197470 GFF196642:GFF197470 GPB196642:GPB197470 GYX196642:GYX197470 HIT196642:HIT197470 HSP196642:HSP197470 ICL196642:ICL197470 IMH196642:IMH197470 IWD196642:IWD197470 JFZ196642:JFZ197470 JPV196642:JPV197470 JZR196642:JZR197470 KJN196642:KJN197470 KTJ196642:KTJ197470 LDF196642:LDF197470 LNB196642:LNB197470 LWX196642:LWX197470 MGT196642:MGT197470 MQP196642:MQP197470 NAL196642:NAL197470 NKH196642:NKH197470 NUD196642:NUD197470 ODZ196642:ODZ197470 ONV196642:ONV197470 OXR196642:OXR197470 PHN196642:PHN197470 PRJ196642:PRJ197470 QBF196642:QBF197470 QLB196642:QLB197470 QUX196642:QUX197470 RET196642:RET197470 ROP196642:ROP197470 RYL196642:RYL197470 SIH196642:SIH197470 SSD196642:SSD197470 TBZ196642:TBZ197470 TLV196642:TLV197470 TVR196642:TVR197470 UFN196642:UFN197470 UPJ196642:UPJ197470 UZF196642:UZF197470 VJB196642:VJB197470 VSX196642:VSX197470 WCT196642:WCT197470 WMP196642:WMP197470 WWL196642:WWL197470 JZ262178:JZ263006 TV262178:TV263006 ADR262178:ADR263006 ANN262178:ANN263006 AXJ262178:AXJ263006 BHF262178:BHF263006 BRB262178:BRB263006 CAX262178:CAX263006 CKT262178:CKT263006 CUP262178:CUP263006 DEL262178:DEL263006 DOH262178:DOH263006 DYD262178:DYD263006 EHZ262178:EHZ263006 ERV262178:ERV263006 FBR262178:FBR263006 FLN262178:FLN263006 FVJ262178:FVJ263006 GFF262178:GFF263006 GPB262178:GPB263006 GYX262178:GYX263006 HIT262178:HIT263006 HSP262178:HSP263006 ICL262178:ICL263006 IMH262178:IMH263006 IWD262178:IWD263006 JFZ262178:JFZ263006 JPV262178:JPV263006 JZR262178:JZR263006 KJN262178:KJN263006 KTJ262178:KTJ263006 LDF262178:LDF263006 LNB262178:LNB263006 LWX262178:LWX263006 MGT262178:MGT263006 MQP262178:MQP263006 NAL262178:NAL263006 NKH262178:NKH263006 NUD262178:NUD263006 ODZ262178:ODZ263006 ONV262178:ONV263006 OXR262178:OXR263006 PHN262178:PHN263006 PRJ262178:PRJ263006 QBF262178:QBF263006 QLB262178:QLB263006 QUX262178:QUX263006 RET262178:RET263006 ROP262178:ROP263006 RYL262178:RYL263006 SIH262178:SIH263006 SSD262178:SSD263006 TBZ262178:TBZ263006 TLV262178:TLV263006 TVR262178:TVR263006 UFN262178:UFN263006 UPJ262178:UPJ263006 UZF262178:UZF263006 VJB262178:VJB263006 VSX262178:VSX263006 WCT262178:WCT263006 WMP262178:WMP263006 WWL262178:WWL263006 JZ327714:JZ328542 TV327714:TV328542 ADR327714:ADR328542 ANN327714:ANN328542 AXJ327714:AXJ328542 BHF327714:BHF328542 BRB327714:BRB328542 CAX327714:CAX328542 CKT327714:CKT328542 CUP327714:CUP328542 DEL327714:DEL328542 DOH327714:DOH328542 DYD327714:DYD328542 EHZ327714:EHZ328542 ERV327714:ERV328542 FBR327714:FBR328542 FLN327714:FLN328542 FVJ327714:FVJ328542 GFF327714:GFF328542 GPB327714:GPB328542 GYX327714:GYX328542 HIT327714:HIT328542 HSP327714:HSP328542 ICL327714:ICL328542 IMH327714:IMH328542 IWD327714:IWD328542 JFZ327714:JFZ328542 JPV327714:JPV328542 JZR327714:JZR328542 KJN327714:KJN328542 KTJ327714:KTJ328542 LDF327714:LDF328542 LNB327714:LNB328542 LWX327714:LWX328542 MGT327714:MGT328542 MQP327714:MQP328542 NAL327714:NAL328542 NKH327714:NKH328542 NUD327714:NUD328542 ODZ327714:ODZ328542 ONV327714:ONV328542 OXR327714:OXR328542 PHN327714:PHN328542 PRJ327714:PRJ328542 QBF327714:QBF328542 QLB327714:QLB328542 QUX327714:QUX328542 RET327714:RET328542 ROP327714:ROP328542 RYL327714:RYL328542 SIH327714:SIH328542 SSD327714:SSD328542 TBZ327714:TBZ328542 TLV327714:TLV328542 TVR327714:TVR328542 UFN327714:UFN328542 UPJ327714:UPJ328542 UZF327714:UZF328542 VJB327714:VJB328542 VSX327714:VSX328542 WCT327714:WCT328542 WMP327714:WMP328542 WWL327714:WWL328542 JZ393250:JZ394078 TV393250:TV394078 ADR393250:ADR394078 ANN393250:ANN394078 AXJ393250:AXJ394078 BHF393250:BHF394078 BRB393250:BRB394078 CAX393250:CAX394078 CKT393250:CKT394078 CUP393250:CUP394078 DEL393250:DEL394078 DOH393250:DOH394078 DYD393250:DYD394078 EHZ393250:EHZ394078 ERV393250:ERV394078 FBR393250:FBR394078 FLN393250:FLN394078 FVJ393250:FVJ394078 GFF393250:GFF394078 GPB393250:GPB394078 GYX393250:GYX394078 HIT393250:HIT394078 HSP393250:HSP394078 ICL393250:ICL394078 IMH393250:IMH394078 IWD393250:IWD394078 JFZ393250:JFZ394078 JPV393250:JPV394078 JZR393250:JZR394078 KJN393250:KJN394078 KTJ393250:KTJ394078 LDF393250:LDF394078 LNB393250:LNB394078 LWX393250:LWX394078 MGT393250:MGT394078 MQP393250:MQP394078 NAL393250:NAL394078 NKH393250:NKH394078 NUD393250:NUD394078 ODZ393250:ODZ394078 ONV393250:ONV394078 OXR393250:OXR394078 PHN393250:PHN394078 PRJ393250:PRJ394078 QBF393250:QBF394078 QLB393250:QLB394078 QUX393250:QUX394078 RET393250:RET394078 ROP393250:ROP394078 RYL393250:RYL394078 SIH393250:SIH394078 SSD393250:SSD394078 TBZ393250:TBZ394078 TLV393250:TLV394078 TVR393250:TVR394078 UFN393250:UFN394078 UPJ393250:UPJ394078 UZF393250:UZF394078 VJB393250:VJB394078 VSX393250:VSX394078 WCT393250:WCT394078 WMP393250:WMP394078 WWL393250:WWL394078 JZ458786:JZ459614 TV458786:TV459614 ADR458786:ADR459614 ANN458786:ANN459614 AXJ458786:AXJ459614 BHF458786:BHF459614 BRB458786:BRB459614 CAX458786:CAX459614 CKT458786:CKT459614 CUP458786:CUP459614 DEL458786:DEL459614 DOH458786:DOH459614 DYD458786:DYD459614 EHZ458786:EHZ459614 ERV458786:ERV459614 FBR458786:FBR459614 FLN458786:FLN459614 FVJ458786:FVJ459614 GFF458786:GFF459614 GPB458786:GPB459614 GYX458786:GYX459614 HIT458786:HIT459614 HSP458786:HSP459614 ICL458786:ICL459614 IMH458786:IMH459614 IWD458786:IWD459614 JFZ458786:JFZ459614 JPV458786:JPV459614 JZR458786:JZR459614 KJN458786:KJN459614 KTJ458786:KTJ459614 LDF458786:LDF459614 LNB458786:LNB459614 LWX458786:LWX459614 MGT458786:MGT459614 MQP458786:MQP459614 NAL458786:NAL459614 NKH458786:NKH459614 NUD458786:NUD459614 ODZ458786:ODZ459614 ONV458786:ONV459614 OXR458786:OXR459614 PHN458786:PHN459614 PRJ458786:PRJ459614 QBF458786:QBF459614 QLB458786:QLB459614 QUX458786:QUX459614 RET458786:RET459614 ROP458786:ROP459614 RYL458786:RYL459614 SIH458786:SIH459614 SSD458786:SSD459614 TBZ458786:TBZ459614 TLV458786:TLV459614 TVR458786:TVR459614 UFN458786:UFN459614 UPJ458786:UPJ459614 UZF458786:UZF459614 VJB458786:VJB459614 VSX458786:VSX459614 WCT458786:WCT459614 WMP458786:WMP459614 WWL458786:WWL459614 JZ524322:JZ525150 TV524322:TV525150 ADR524322:ADR525150 ANN524322:ANN525150 AXJ524322:AXJ525150 BHF524322:BHF525150 BRB524322:BRB525150 CAX524322:CAX525150 CKT524322:CKT525150 CUP524322:CUP525150 DEL524322:DEL525150 DOH524322:DOH525150 DYD524322:DYD525150 EHZ524322:EHZ525150 ERV524322:ERV525150 FBR524322:FBR525150 FLN524322:FLN525150 FVJ524322:FVJ525150 GFF524322:GFF525150 GPB524322:GPB525150 GYX524322:GYX525150 HIT524322:HIT525150 HSP524322:HSP525150 ICL524322:ICL525150 IMH524322:IMH525150 IWD524322:IWD525150 JFZ524322:JFZ525150 JPV524322:JPV525150 JZR524322:JZR525150 KJN524322:KJN525150 KTJ524322:KTJ525150 LDF524322:LDF525150 LNB524322:LNB525150 LWX524322:LWX525150 MGT524322:MGT525150 MQP524322:MQP525150 NAL524322:NAL525150 NKH524322:NKH525150 NUD524322:NUD525150 ODZ524322:ODZ525150 ONV524322:ONV525150 OXR524322:OXR525150 PHN524322:PHN525150 PRJ524322:PRJ525150 QBF524322:QBF525150 QLB524322:QLB525150 QUX524322:QUX525150 RET524322:RET525150 ROP524322:ROP525150 RYL524322:RYL525150 SIH524322:SIH525150 SSD524322:SSD525150 TBZ524322:TBZ525150 TLV524322:TLV525150 TVR524322:TVR525150 UFN524322:UFN525150 UPJ524322:UPJ525150 UZF524322:UZF525150 VJB524322:VJB525150 VSX524322:VSX525150 WCT524322:WCT525150 WMP524322:WMP525150 WWL524322:WWL525150 JZ589858:JZ590686 TV589858:TV590686 ADR589858:ADR590686 ANN589858:ANN590686 AXJ589858:AXJ590686 BHF589858:BHF590686 BRB589858:BRB590686 CAX589858:CAX590686 CKT589858:CKT590686 CUP589858:CUP590686 DEL589858:DEL590686 DOH589858:DOH590686 DYD589858:DYD590686 EHZ589858:EHZ590686 ERV589858:ERV590686 FBR589858:FBR590686 FLN589858:FLN590686 FVJ589858:FVJ590686 GFF589858:GFF590686 GPB589858:GPB590686 GYX589858:GYX590686 HIT589858:HIT590686 HSP589858:HSP590686 ICL589858:ICL590686 IMH589858:IMH590686 IWD589858:IWD590686 JFZ589858:JFZ590686 JPV589858:JPV590686 JZR589858:JZR590686 KJN589858:KJN590686 KTJ589858:KTJ590686 LDF589858:LDF590686 LNB589858:LNB590686 LWX589858:LWX590686 MGT589858:MGT590686 MQP589858:MQP590686 NAL589858:NAL590686 NKH589858:NKH590686 NUD589858:NUD590686 ODZ589858:ODZ590686 ONV589858:ONV590686 OXR589858:OXR590686 PHN589858:PHN590686 PRJ589858:PRJ590686 QBF589858:QBF590686 QLB589858:QLB590686 QUX589858:QUX590686 RET589858:RET590686 ROP589858:ROP590686 RYL589858:RYL590686 SIH589858:SIH590686 SSD589858:SSD590686 TBZ589858:TBZ590686 TLV589858:TLV590686 TVR589858:TVR590686 UFN589858:UFN590686 UPJ589858:UPJ590686 UZF589858:UZF590686 VJB589858:VJB590686 VSX589858:VSX590686 WCT589858:WCT590686 WMP589858:WMP590686 WWL589858:WWL590686 JZ655394:JZ656222 TV655394:TV656222 ADR655394:ADR656222 ANN655394:ANN656222 AXJ655394:AXJ656222 BHF655394:BHF656222 BRB655394:BRB656222 CAX655394:CAX656222 CKT655394:CKT656222 CUP655394:CUP656222 DEL655394:DEL656222 DOH655394:DOH656222 DYD655394:DYD656222 EHZ655394:EHZ656222 ERV655394:ERV656222 FBR655394:FBR656222 FLN655394:FLN656222 FVJ655394:FVJ656222 GFF655394:GFF656222 GPB655394:GPB656222 GYX655394:GYX656222 HIT655394:HIT656222 HSP655394:HSP656222 ICL655394:ICL656222 IMH655394:IMH656222 IWD655394:IWD656222 JFZ655394:JFZ656222 JPV655394:JPV656222 JZR655394:JZR656222 KJN655394:KJN656222 KTJ655394:KTJ656222 LDF655394:LDF656222 LNB655394:LNB656222 LWX655394:LWX656222 MGT655394:MGT656222 MQP655394:MQP656222 NAL655394:NAL656222 NKH655394:NKH656222 NUD655394:NUD656222 ODZ655394:ODZ656222 ONV655394:ONV656222 OXR655394:OXR656222 PHN655394:PHN656222 PRJ655394:PRJ656222 QBF655394:QBF656222 QLB655394:QLB656222 QUX655394:QUX656222 RET655394:RET656222 ROP655394:ROP656222 RYL655394:RYL656222 SIH655394:SIH656222 SSD655394:SSD656222 TBZ655394:TBZ656222 TLV655394:TLV656222 TVR655394:TVR656222 UFN655394:UFN656222 UPJ655394:UPJ656222 UZF655394:UZF656222 VJB655394:VJB656222 VSX655394:VSX656222 WCT655394:WCT656222 WMP655394:WMP656222 WWL655394:WWL656222 JZ720930:JZ721758 TV720930:TV721758 ADR720930:ADR721758 ANN720930:ANN721758 AXJ720930:AXJ721758 BHF720930:BHF721758 BRB720930:BRB721758 CAX720930:CAX721758 CKT720930:CKT721758 CUP720930:CUP721758 DEL720930:DEL721758 DOH720930:DOH721758 DYD720930:DYD721758 EHZ720930:EHZ721758 ERV720930:ERV721758 FBR720930:FBR721758 FLN720930:FLN721758 FVJ720930:FVJ721758 GFF720930:GFF721758 GPB720930:GPB721758 GYX720930:GYX721758 HIT720930:HIT721758 HSP720930:HSP721758 ICL720930:ICL721758 IMH720930:IMH721758 IWD720930:IWD721758 JFZ720930:JFZ721758 JPV720930:JPV721758 JZR720930:JZR721758 KJN720930:KJN721758 KTJ720930:KTJ721758 LDF720930:LDF721758 LNB720930:LNB721758 LWX720930:LWX721758 MGT720930:MGT721758 MQP720930:MQP721758 NAL720930:NAL721758 NKH720930:NKH721758 NUD720930:NUD721758 ODZ720930:ODZ721758 ONV720930:ONV721758 OXR720930:OXR721758 PHN720930:PHN721758 PRJ720930:PRJ721758 QBF720930:QBF721758 QLB720930:QLB721758 QUX720930:QUX721758 RET720930:RET721758 ROP720930:ROP721758 RYL720930:RYL721758 SIH720930:SIH721758 SSD720930:SSD721758 TBZ720930:TBZ721758 TLV720930:TLV721758 TVR720930:TVR721758 UFN720930:UFN721758 UPJ720930:UPJ721758 UZF720930:UZF721758 VJB720930:VJB721758 VSX720930:VSX721758 WCT720930:WCT721758 WMP720930:WMP721758 WWL720930:WWL721758 JZ786466:JZ787294 TV786466:TV787294 ADR786466:ADR787294 ANN786466:ANN787294 AXJ786466:AXJ787294 BHF786466:BHF787294 BRB786466:BRB787294 CAX786466:CAX787294 CKT786466:CKT787294 CUP786466:CUP787294 DEL786466:DEL787294 DOH786466:DOH787294 DYD786466:DYD787294 EHZ786466:EHZ787294 ERV786466:ERV787294 FBR786466:FBR787294 FLN786466:FLN787294 FVJ786466:FVJ787294 GFF786466:GFF787294 GPB786466:GPB787294 GYX786466:GYX787294 HIT786466:HIT787294 HSP786466:HSP787294 ICL786466:ICL787294 IMH786466:IMH787294 IWD786466:IWD787294 JFZ786466:JFZ787294 JPV786466:JPV787294 JZR786466:JZR787294 KJN786466:KJN787294 KTJ786466:KTJ787294 LDF786466:LDF787294 LNB786466:LNB787294 LWX786466:LWX787294 MGT786466:MGT787294 MQP786466:MQP787294 NAL786466:NAL787294 NKH786466:NKH787294 NUD786466:NUD787294 ODZ786466:ODZ787294 ONV786466:ONV787294 OXR786466:OXR787294 PHN786466:PHN787294 PRJ786466:PRJ787294 QBF786466:QBF787294 QLB786466:QLB787294 QUX786466:QUX787294 RET786466:RET787294 ROP786466:ROP787294 RYL786466:RYL787294 SIH786466:SIH787294 SSD786466:SSD787294 TBZ786466:TBZ787294 TLV786466:TLV787294 TVR786466:TVR787294 UFN786466:UFN787294 UPJ786466:UPJ787294 UZF786466:UZF787294 VJB786466:VJB787294 VSX786466:VSX787294 WCT786466:WCT787294 WMP786466:WMP787294 WWL786466:WWL787294 JZ852002:JZ852830 TV852002:TV852830 ADR852002:ADR852830 ANN852002:ANN852830 AXJ852002:AXJ852830 BHF852002:BHF852830 BRB852002:BRB852830 CAX852002:CAX852830 CKT852002:CKT852830 CUP852002:CUP852830 DEL852002:DEL852830 DOH852002:DOH852830 DYD852002:DYD852830 EHZ852002:EHZ852830 ERV852002:ERV852830 FBR852002:FBR852830 FLN852002:FLN852830 FVJ852002:FVJ852830 GFF852002:GFF852830 GPB852002:GPB852830 GYX852002:GYX852830 HIT852002:HIT852830 HSP852002:HSP852830 ICL852002:ICL852830 IMH852002:IMH852830 IWD852002:IWD852830 JFZ852002:JFZ852830 JPV852002:JPV852830 JZR852002:JZR852830 KJN852002:KJN852830 KTJ852002:KTJ852830 LDF852002:LDF852830 LNB852002:LNB852830 LWX852002:LWX852830 MGT852002:MGT852830 MQP852002:MQP852830 NAL852002:NAL852830 NKH852002:NKH852830 NUD852002:NUD852830 ODZ852002:ODZ852830 ONV852002:ONV852830 OXR852002:OXR852830 PHN852002:PHN852830 PRJ852002:PRJ852830 QBF852002:QBF852830 QLB852002:QLB852830 QUX852002:QUX852830 RET852002:RET852830 ROP852002:ROP852830 RYL852002:RYL852830 SIH852002:SIH852830 SSD852002:SSD852830 TBZ852002:TBZ852830 TLV852002:TLV852830 TVR852002:TVR852830 UFN852002:UFN852830 UPJ852002:UPJ852830 UZF852002:UZF852830 VJB852002:VJB852830 VSX852002:VSX852830 WCT852002:WCT852830 WMP852002:WMP852830 WWL852002:WWL852830 JZ917538:JZ918366 TV917538:TV918366 ADR917538:ADR918366 ANN917538:ANN918366 AXJ917538:AXJ918366 BHF917538:BHF918366 BRB917538:BRB918366 CAX917538:CAX918366 CKT917538:CKT918366 CUP917538:CUP918366 DEL917538:DEL918366 DOH917538:DOH918366 DYD917538:DYD918366 EHZ917538:EHZ918366 ERV917538:ERV918366 FBR917538:FBR918366 FLN917538:FLN918366 FVJ917538:FVJ918366 GFF917538:GFF918366 GPB917538:GPB918366 GYX917538:GYX918366 HIT917538:HIT918366 HSP917538:HSP918366 ICL917538:ICL918366 IMH917538:IMH918366 IWD917538:IWD918366 JFZ917538:JFZ918366 JPV917538:JPV918366 JZR917538:JZR918366 KJN917538:KJN918366 KTJ917538:KTJ918366 LDF917538:LDF918366 LNB917538:LNB918366 LWX917538:LWX918366 MGT917538:MGT918366 MQP917538:MQP918366 NAL917538:NAL918366 NKH917538:NKH918366 NUD917538:NUD918366 ODZ917538:ODZ918366 ONV917538:ONV918366 OXR917538:OXR918366 PHN917538:PHN918366 PRJ917538:PRJ918366 QBF917538:QBF918366 QLB917538:QLB918366 QUX917538:QUX918366 RET917538:RET918366 ROP917538:ROP918366 RYL917538:RYL918366 SIH917538:SIH918366 SSD917538:SSD918366 TBZ917538:TBZ918366 TLV917538:TLV918366 TVR917538:TVR918366 UFN917538:UFN918366 UPJ917538:UPJ918366 UZF917538:UZF918366 VJB917538:VJB918366 VSX917538:VSX918366 WCT917538:WCT918366 WMP917538:WMP918366 WWL917538:WWL918366 JZ983074:JZ983902 TV983074:TV983902 ADR983074:ADR983902 ANN983074:ANN983902 AXJ983074:AXJ983902 BHF983074:BHF983902 BRB983074:BRB983902 CAX983074:CAX983902 CKT983074:CKT983902 CUP983074:CUP983902 DEL983074:DEL983902 DOH983074:DOH983902 DYD983074:DYD983902 EHZ983074:EHZ983902 ERV983074:ERV983902 FBR983074:FBR983902 FLN983074:FLN983902 FVJ983074:FVJ983902 GFF983074:GFF983902 GPB983074:GPB983902 GYX983074:GYX983902 HIT983074:HIT983902 HSP983074:HSP983902 ICL983074:ICL983902 IMH983074:IMH983902 IWD983074:IWD983902 JFZ983074:JFZ983902 JPV983074:JPV983902 JZR983074:JZR983902 KJN983074:KJN983902 KTJ983074:KTJ983902 LDF983074:LDF983902 LNB983074:LNB983902 LWX983074:LWX983902 MGT983074:MGT983902 MQP983074:MQP983902 NAL983074:NAL983902 NKH983074:NKH983902 NUD983074:NUD983902 ODZ983074:ODZ983902 ONV983074:ONV983902 OXR983074:OXR983902 PHN983074:PHN983902 PRJ983074:PRJ983902 QBF983074:QBF983902 QLB983074:QLB983902 QUX983074:QUX983902 RET983074:RET983902 ROP983074:ROP983902 RYL983074:RYL983902 SIH983074:SIH983902 SSD983074:SSD983902 TBZ983074:TBZ983902 TLV983074:TLV983902 TVR983074:TVR983902 UFN983074:UFN983902 UPJ983074:UPJ983902 UZF983074:UZF983902 VJB983074:VJB983902 VSX983074:VSX983902 WCT983074:WCT983902 WMP983074:WMP983902 JR110 WWD110 WMH110 WCL110 VSP110 VIT110 UYX110 UPB110 UFF110 TVJ110 TLN110 TBR110 SRV110 SHZ110 RYD110 ROH110 REL110 QUP110 QKT110 QAX110 PRB110 PHF110 OXJ110 ONN110 ODR110 NTV110 NJZ110 NAD110 MQH110 MGL110 LWP110 LMT110 LCX110 KTB110 KJF110 JZJ110 JPN110 JFR110 IVV110 ILZ110 ICD110 HSH110 HIL110 GYP110 GOT110 GEX110 FVB110 FLF110 FBJ110 ERN110 EHR110 DXV110 DNZ110 DED110 CUH110 CKL110 CAP110 BQT110 BGX110 AXB110 ANF110 ADJ110 TN110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AN187:AN188 TV267:TV862 JZ267:JZ862 WWL267:WWL862 WMP267:WMP862 WCT267:WCT862 VSX267:VSX862 VJB267:VJB862 UZF267:UZF862 UPJ267:UPJ862 UFN267:UFN862 TVR267:TVR862 TLV267:TLV862 TBZ267:TBZ862 SSD267:SSD862 SIH267:SIH862 RYL267:RYL862 ROP267:ROP862 RET267:RET862 QUX267:QUX862 QLB267:QLB862 QBF267:QBF862 PRJ267:PRJ862 PHN267:PHN862 OXR267:OXR862 ONV267:ONV862 ODZ267:ODZ862 NUD267:NUD862 NKH267:NKH862 NAL267:NAL862 MQP267:MQP862 MGT267:MGT862 LWX267:LWX862 LNB267:LNB862 LDF267:LDF862 KTJ267:KTJ862 KJN267:KJN862 JZR267:JZR862 JPV267:JPV862 JFZ267:JFZ862 IWD267:IWD862 IMH267:IMH862 ICL267:ICL862 HSP267:HSP862 HIT267:HIT862 GYX267:GYX862 GPB267:GPB862 GFF267:GFF862 FVJ267:FVJ862 FLN267:FLN862 FBR267:FBR862 ERV267:ERV862 EHZ267:EHZ862 DYD267:DYD862 DOH267:DOH862 BRB267:BRB862 DEL267:DEL862 BHF267:BHF862 CUP267:CUP862 AXJ267:AXJ862 CKT267:CKT862 CAX267:CAX862 ANN267:ANN862 AH262:AH263 ADG152 ADR267:ADR862 SQZ106:SQZ107 ONB105 ODF105 NTJ105 NJN105 MZR105 MPV105 MFZ105 LWD105 LMH105 LCL105 KSP105 KIT105 JYX105 JPB105 JFF105 IVJ105 ILN105 IBR105 HRV105 HHZ105 GYD105 GOH105 GEL105 FUP105 FKT105 FAX105 ERB105 EHF105 DXJ105 DNN105 DDR105 CTV105 CJZ105 CAD105 BQH105 BGL105 AWP105 AMT105 ACX105 TB105 JF105 WVR105 WLV105 WBZ105 VSD105 VIH105 UYL105 UOP105 UET105 TUX105 TBF105 TLB105 SRJ105 SHN105 RXR105 RNV105 RDZ105 QUD105 QKH105 QAL105 PQP105 TKR106:TKR107 PGT105 WMJ126 TBP123 SRT123 SHX123 RYB123 ROF123 REJ123 QUN123 QKR123 QAV123 PQZ123 PHD123 OXH123 ONL123 ODP123 NTT123 NJX123 NAB123 MQF123 MGJ123 LWN123 LMR123 LCV123 KSZ123 KJD123 JZH123 JPL123 JFP123 IVT123 ILX123 ICB123 HSF123 HIJ123 GYN123 GOR123 GEV123 FUZ123 FLD123 FBH123 ERL123 EHP123 DXT123 DNX123 DEB123 CUF123 CKJ123 CAN123 BQR123 BGV123 AWZ123 AND123 ADH123 TL123 JP123 WWB123 WMF123 WCJ123 VSN123 UYV123 VIR123 UOZ123 UFD123 TVH123 AG32 WCN126 VSR126 VIV126 UYZ126 UPD126 UFH126 TVL126 TLP126 TBT126 SRX126 SIB126 RYF126 ROJ126 REN126 QUR126 QKV126 QAZ126 PRD126 PHH126 OXL126 ONP126 ODT126 NTX126 NKB126 NAF126 MQJ126 MGN126 LWR126 LMV126 LCZ126 KTD126 KJH126 JZL126 JPP126 JFT126 IVX126 IMB126 ICF126 HSJ126 HIN126 GYR126 GOV126 GEZ126 FVD126 FLH126 FBL126 ERP126 EHT126 DXX126 DOB126 DEF126 CUJ126 CKN126 CAR126 BQV126 BGZ126 AXD126 ANH126 ADL126 TP126 JT126 WWF126 TAV106:TAV107 AM192:AM193 VSR194 VIV194 UYZ194 UPD194 UFH194 TVL194 TLP194 TBT194 SRX194 SIB194 RYF194 ROJ194 REN194 QUR194 QKV194 QAZ194 PRD194 PHH194 OXL194 ONP194 ODT194 NTX194 NKB194 NAF194 MQJ194 MGN194 LWR194 LMV194 LCZ194 KTD194 KJH194 JZL194 JPP194 JFT194 IVX194 IMB194 ICF194 HSJ194 HIN194 GYR194 GOV194 GEZ194 FVD194 FLH194 FBL194 ERP194 EHT194 DXX194 DOB194 DEF194 CUJ194 CKN194 CAR194 BQV194 BGZ194 AXD194 ANH194 ADL194 TP194 JT194 WWF194 WMJ194 ANN257:ANN259 UYT124 UPB62 UFF62 TVJ62 TLN62 TBR62 SRV62 SHZ62 RYD62 ROH62 REL62 QUP62 QKT62 QAX62 PRB62 PHF62 OXJ62 ONN62 ODR62 NTV62 NJZ62 NAD62 MQH62 MGL62 LWP62 LMT62 LCX62 KTB62 KJF62 JZJ62 JPN62 JFR62 IVV62 ILZ62 ICD62 HSH62 HIL62 GYP62 GOT62 GEX62 FVB62 FLF62 FBJ62 ERN62 EHR62 DXV62 DNZ62 DED62 CUH62 CKL62 CAP62 BQT62 BGX62 AXB62 ANF62 ADJ62 TN62 JR62 WWD62 WMH62 WCL62 VSP62 VIT62 UYX62 AG62 UPB22 UFF22 TVJ22 TLN22 TBR22 SRV22 SHZ22 RYD22 ROH22 REL22 QUP22 QKT22 QAX22 PRB22 PHF22 OXJ22 ONN22 ODR22 NTV22 NJZ22 NAD22 MQH22 MGL22 LWP22 LMT22 LCX22 KTB22 KJF22 JZJ22 JPN22 JFR22 IVV22 ILZ22 ICD22 HSH22 HIL22 GYP22 GOT22 GEX22 FVB22 FLF22 FBJ22 ERN22 EHR22 DXV22 DNZ22 DED22 CUH22 CKL22 CAP22 BQT22 BGX22 AXB22 ANF22 ADJ22 TN22 JR22 WWD22 WMH22 WCL22 VSP22 VIT22 UYX22 AG22 UPB25 UFF25 TVJ25 TLN25 TBR25 SRV25 SHZ25 RYD25 ROH25 REL25 QUP25 QKT25 QAX25 PRB25 PHF25 OXJ25 ONN25 ODR25 NTV25 NJZ25 NAD25 MQH25 MGL25 LWP25 LMT25 LCX25 KTB25 KJF25 JZJ25 JPN25 JFR25 IVV25 ILZ25 ICD25 HSH25 HIL25 GYP25 GOT25 GEX25 FVB25 FLF25 FBJ25 ERN25 EHR25 DXV25 DNZ25 DED25 CUH25 CKL25 CAP25 BQT25 BGX25 AXB25 ANF25 ADJ25 TN25 JR25 WWD25 WMH25 WCL25 VSP25 VIT25 UYX25 AG25 UPB29 UFF29 TVJ29 TLN29 TBR29 SRV29 SHZ29 RYD29 ROH29 REL29 QUP29 QKT29 QAX29 PRB29 PHF29 OXJ29 ONN29 ODR29 NTV29 NJZ29 NAD29 MQH29 MGL29 LWP29 LMT29 LCX29 KTB29 KJF29 JZJ29 JPN29 JFR29 IVV29 ILZ29 ICD29 HSH29 HIL29 GYP29 GOT29 GEX29 FVB29 FLF29 FBJ29 ERN29 EHR29 DXV29 DNZ29 DED29 CUH29 CKL29 CAP29 BQT29 BGX29 AXB29 ANF29 ADJ29 TN29 JR29 WWD29 WMH29 WCL29 VSP29 VIT29 UYX29 AG29 UPB32 UFF32 TVJ32 TLN32 TBR32 SRV32 SHZ32 RYD32 ROH32 REL32 QUP32 QKT32 QAX32 PRB32 PHF32 OXJ32 ONN32 ODR32 NTV32 NJZ32 NAD32 MQH32 MGL32 LWP32 LMT32 LCX32 KTB32 KJF32 JZJ32 JPN32 JFR32 IVV32 ILZ32 ICD32 HSH32 HIL32 GYP32 GOT32 GEX32 FVB32 FLF32 FBJ32 ERN32 EHR32 DXV32 DNZ32 DED32 CUH32 CKL32 CAP32 BQT32 BGX32 AXB32 ANF32 ADJ32 TN32 JR32 WWD32 WMH32 WCL32 VSP32 VIT32 UYX32 BQX130 VIP124 UOX124 UFB124 TVF124 TLJ124 TBN124 SRR124 SHV124 RXZ124 ROD124 REH124 QUL124 QKP124 QAT124 PQX124 PHB124 OXF124 ONJ124 ODN124 NTR124 NJV124 MZZ124 MQD124 MGH124 LWL124 LMP124 LCT124 KSX124 KJB124 JZF124 JPJ124 JFN124 IVR124 ILV124 IBZ124 HSD124 HIH124 GYL124 GOP124 GET124 FUX124 FLB124 FBF124 ERJ124 EHN124 DXR124 DNV124 DDZ124 CUD124 CKH124 CAL124 BQP124 BGT124 AWX124 ANB124 ADF124 TJ124 JN124 WVZ124 WMD124 WCH124 CAX146 AXF130 WWD195 WMH195 WCL195 VSP195 VIT195 UYX195 UPB195 UFF195 TVJ195 TLN195 TBR195 SRV195 SHZ195 RYD195 ROH195 REL195 QUP195 QKT195 QAX195 PRB195 PHF195 OXJ195 ONN195 ODR195 NTV195 NJZ195 NAD195 MQH195 MGL195 LWP195 LMT195 LCX195 KTB195 KJF195 JZJ195 JPN195 JFR195 IVV195 ILZ195 ICD195 HSH195 HIL195 GYP195 GOT195 GEX195 FVB195 FLF195 FBJ195 ERN195 EHR195 DXV195 DNZ195 DED195 CUH195 CKL195 CAP195 BQT195 BGX195 AXB195 ANF195 ADJ195 TN195 WCN194 AN157:AN158 JR195 AN160:AN161 AJ157:AJ158 TAV82 TLB63 TBF63 TUX63 UET63 UOP63 UYL63 VIH63 VSD63 WBZ63 WLV63 WVR63 JF63 TB63 ACX63 AMT63 AWP63 BGL63 BQH63 CAD63 CJZ63 CTV63 DDR63 DNN63 DXJ63 EHF63 ERB63 FAX63 FKT63 FUP63 GEL63 GOH63 GYD63 HHZ63 HRV63 IBR63 ILN63 IVJ63 JFF63 JPB63 JYX63 KIT63 KSP63 LCL63 LMH63 LWD63 MFZ63 MPV63 MZR63 NJN63 NTJ63 ODF63 ONB63 OWX63 PGT63 PQP63 QAL63 QKH63 QUD63 RDZ63 RNV63 RXR63 SHN63 SRJ63 TAV64:TAV65 TUN64:TUN65 UEJ64:UEJ65 UOF64:UOF65 UYB64:UYB65 VHX64:VHX65 VRT64:VRT65 WBP64:WBP65 WLL64:WLL65 WVH64:WVH65 IV64:IV65 SR64:SR65 ACN64:ACN65 AMJ64:AMJ65 AWF64:AWF65 BGB64:BGB65 BPX64:BPX65 BZT64:BZT65 CJP64:CJP65 CTL64:CTL65 DDH64:DDH65 DND64:DND65 DWZ64:DWZ65 EGV64:EGV65 EQR64:EQR65 FAN64:FAN65 FKJ64:FKJ65 FUF64:FUF65 GEB64:GEB65 GNX64:GNX65 GXT64:GXT65 HHP64:HHP65 HRL64:HRL65 IBH64:IBH65 ILD64:ILD65 IUZ64:IUZ65 JEV64:JEV65 JOR64:JOR65 JYN64:JYN65 KIJ64:KIJ65 KSF64:KSF65 LCB64:LCB65 LLX64:LLX65 LVT64:LVT65 MFP64:MFP65 MPL64:MPL65 MZH64:MZH65 NJD64:NJD65 NSZ64:NSZ65 OCV64:OCV65 OMR64:OMR65 OWN64:OWN65 PGJ64:PGJ65 PQF64:PQF65 QAB64:QAB65 QJX64:QJX65 QTT64:QTT65 RDP64:RDP65 RNL64:RNL65 RXH64:RXH65 SHD64:SHD65 SQZ64:SQZ65 ADG188 SRJ68 TLB68 TBF68 TUX68 UET68 UOP68 UYL68 VIH68 VSD68 WBZ68 WLV68 WVR68 JF68 TB68 ACX68 AMT68 AWP68 BGL68 BQH68 CAD68 CJZ68 CTV68 DDR68 DNN68 DXJ68 EHF68 ERB68 FAX68 FKT68 FUP68 GEL68 GOH68 GYD68 HHZ68 HRV68 IBR68 ILN68 IVJ68 JFF68 JPB68 JYX68 KIT68 KSP68 LCL68 LMH68 LWD68 MFZ68 MPV68 MZR68 NJN68 NTJ68 ODF68 ONB68 OWX68 PGT68 PQP68 QAL68 QKH68 QUD68 RDZ68 RNV68 RXR68 SHN68 TAV69:TAV70 TUN69:TUN70 UEJ69:UEJ70 UOF69:UOF70 UYB69:UYB70 VHX69:VHX70 VRT69:VRT70 WBP69:WBP70 WLL69:WLL70 WVH69:WVH70 IV69:IV70 SR69:SR70 ACN69:ACN70 AMJ69:AMJ70 AWF69:AWF70 BGB69:BGB70 BPX69:BPX70 BZT69:BZT70 CJP69:CJP70 CTL69:CTL70 DDH69:DDH70 DND69:DND70 DWZ69:DWZ70 EGV69:EGV70 EQR69:EQR70 FAN69:FAN70 FKJ69:FKJ70 FUF69:FUF70 GEB69:GEB70 GNX69:GNX70 GXT69:GXT70 HHP69:HHP70 HRL69:HRL70 IBH69:IBH70 ILD69:ILD70 IUZ69:IUZ70 JEV69:JEV70 JOR69:JOR70 JYN69:JYN70 KIJ69:KIJ70 KSF69:KSF70 LCB69:LCB70 LLX69:LLX70 LVT69:LVT70 MFP69:MFP70 MPL69:MPL70 MZH69:MZH70 NJD69:NJD70 NSZ69:NSZ70 OCV69:OCV70 OMR69:OMR70 OWN69:OWN70 PGJ69:PGJ70 PQF69:PQF70 QAB69:QAB70 QJX69:QJX70 QTT69:QTT70 RDP69:RDP70 RNL69:RNL70 RXH69:RXH70 SHD69:SHD70 SQZ69:SQZ70 ADR255 SHN73 SRJ73 TLB73 TBF73 TUX73 UET73 UOP73 UYL73 VIH73 VSD73 WBZ73 WLV73 WVR73 JF73 TB73 ACX73 AMT73 AWP73 BGL73 BQH73 CAD73 CJZ73 CTV73 DDR73 DNN73 DXJ73 EHF73 ERB73 FAX73 FKT73 FUP73 GEL73 GOH73 GYD73 HHZ73 HRV73 IBR73 ILN73 IVJ73 JFF73 JPB73 JYX73 KIT73 KSP73 LCL73 LMH73 LWD73 MFZ73 MPV73 MZR73 NJN73 NTJ73 ODF73 ONB73 OWX73 PGT73 PQP73 QAL73 QKH73 QUD73 RDZ73 RNV73 RXR73 TAV74:TAV75 TUN74:TUN75 UEJ74:UEJ75 UOF74:UOF75 UYB74:UYB75 VHX74:VHX75 VRT74:VRT75 WBP74:WBP75 WLL74:WLL75 WVH74:WVH75 IV74:IV75 SR74:SR75 ACN74:ACN75 AMJ74:AMJ75 AWF74:AWF75 BGB74:BGB75 BPX74:BPX75 BZT74:BZT75 CJP74:CJP75 CTL74:CTL75 DDH74:DDH75 DND74:DND75 DWZ74:DWZ75 EGV74:EGV75 EQR74:EQR75 FAN74:FAN75 FKJ74:FKJ75 FUF74:FUF75 GEB74:GEB75 GNX74:GNX75 GXT74:GXT75 HHP74:HHP75 HRL74:HRL75 IBH74:IBH75 ILD74:ILD75 IUZ74:IUZ75 JEV74:JEV75 JOR74:JOR75 JYN74:JYN75 KIJ74:KIJ75 KSF74:KSF75 LCB74:LCB75 LLX74:LLX75 LVT74:LVT75 MFP74:MFP75 MPL74:MPL75 MZH74:MZH75 NJD74:NJD75 NSZ74:NSZ75 OCV74:OCV75 OMR74:OMR75 OWN74:OWN75 PGJ74:PGJ75 PQF74:PQF75 QAB74:QAB75 QJX74:QJX75 QTT74:QTT75 RDP74:RDP75 RNL74:RNL75 RXH74:RXH75 SHD74:SHD75 SQZ74:SQZ75 TKR64:TKR65 RXR77:RXR78 SHN77:SHN78 SRJ77:SRJ78 TLB77:TLB78 TBF77:TBF78 TUX77:TUX78 UET77:UET78 UOP77:UOP78 UYL77:UYL78 VIH77:VIH78 VSD77:VSD78 WBZ77:WBZ78 WLV77:WLV78 WVR77:WVR78 JF77:JF78 TB77:TB78 ACX77:ACX78 AMT77:AMT78 AWP77:AWP78 BGL77:BGL78 BQH77:BQH78 CAD77:CAD78 CJZ77:CJZ78 CTV77:CTV78 DDR77:DDR78 DNN77:DNN78 DXJ77:DXJ78 EHF77:EHF78 ERB77:ERB78 FAX77:FAX78 FKT77:FKT78 FUP77:FUP78 GEL77:GEL78 GOH77:GOH78 GYD77:GYD78 HHZ77:HHZ78 HRV77:HRV78 IBR77:IBR78 ILN77:ILN78 IVJ77:IVJ78 JFF77:JFF78 JPB77:JPB78 JYX77:JYX78 KIT77:KIT78 KSP77:KSP78 LCL77:LCL78 LMH77:LMH78 LWD77:LWD78 MFZ77:MFZ78 MPV77:MPV78 MZR77:MZR78 NJN77:NJN78 NTJ77:NTJ78 ODF77:ODF78 ONB77:ONB78 OWX77:OWX78 PGT77:PGT78 PQP77:PQP78 QAL77:QAL78 QKH77:QKH78 QUD77:QUD78 RDZ77:RDZ78 RNV77:RNV78 TKR69:TKR70 RNV81 RXR81 SHN81 SRJ81 TLB81 TBF81 TUX81 UET81 UOP81 UYL81 VIH81 VSD81 WBZ81 WLV81 WVR81 JF81 TB81 ACX81 AMT81 AWP81 BGL81 BQH81 CAD81 CJZ81 CTV81 DDR81 DNN81 DXJ81 EHF81 ERB81 FAX81 FKT81 FUP81 GEL81 GOH81 GYD81 HHZ81 HRV81 IBR81 ILN81 IVJ81 JFF81 JPB81 JYX81 KIT81 KSP81 LCL81 LMH81 LWD81 MFZ81 MPV81 MZR81 NJN81 NTJ81 ODF81 ONB81 OWX81 PGT81 PQP81 QAL81 QKH81 QUD81 RDZ81 AMO132 RDZ84 RNV84 RXR84 SHN84 SRJ84 TLB84 TBF84 TUX84 UET84 UOP84 UYL84 VIH84 VSD84 WBZ84 WLV84 WVR84 JF84 TB84 ACX84 AMT84 AWP84 BGL84 BQH84 CAD84 CJZ84 CTV84 DDR84 DNN84 DXJ84 EHF84 ERB84 FAX84 FKT84 FUP84 GEL84 GOH84 GYD84 HHZ84 HRV84 IBR84 ILN84 IVJ84 JFF84 JPB84 JYX84 KIT84 KSP84 LCL84 LMH84 LWD84 MFZ84 MPV84 MZR84 NJN84 NTJ84 ODF84 ONB84 OWX84 PGT84 PQP84 QAL84 QKH84 QUD84 TAV85:TAV86 TUN85:TUN86 UEJ85:UEJ86 UOF85:UOF86 UYB85:UYB86 VHX85:VHX86 VRT85:VRT86 WBP85:WBP86 WLL85:WLL86 WVH85:WVH86 IV85:IV86 SR85:SR86 ACN85:ACN86 AMJ85:AMJ86 AWF85:AWF86 BGB85:BGB86 BPX85:BPX86 BZT85:BZT86 CJP85:CJP86 CTL85:CTL86 DDH85:DDH86 DND85:DND86 DWZ85:DWZ86 EGV85:EGV86 EQR85:EQR86 FAN85:FAN86 FKJ85:FKJ86 FUF85:FUF86 GEB85:GEB86 GNX85:GNX86 GXT85:GXT86 HHP85:HHP86 HRL85:HRL86 IBH85:IBH86 ILD85:ILD86 IUZ85:IUZ86 JEV85:JEV86 JOR85:JOR86 JYN85:JYN86 KIJ85:KIJ86 KSF85:KSF86 LCB85:LCB86 LLX85:LLX86 LVT85:LVT86 MFP85:MFP86 MPL85:MPL86 MZH85:MZH86 NJD85:NJD86 NSZ85:NSZ86 OCV85:OCV86 OMR85:OMR86 OWN85:OWN86 PGJ85:PGJ86 PQF85:PQF86 QAB85:QAB86 QJX85:QJX86 QTT85:QTT86 RDP85:RDP86 RNL85:RNL86 RXH85:RXH86 SHD85:SHD86 SQZ85:SQZ86 TAV79 QUD88 RDZ88 RNV88 RXR88 SHN88 SRJ88 TLB88 TBF88 TUX88 UET88 UOP88 UYL88 VIH88 VSD88 WBZ88 WLV88 WVR88 JF88 TB88 ACX88 AMT88 AWP88 BGL88 BQH88 CAD88 CJZ88 CTV88 DDR88 DNN88 DXJ88 EHF88 ERB88 FAX88 FKT88 FUP88 GEL88 GOH88 GYD88 HHZ88 HRV88 IBR88 ILN88 IVJ88 JFF88 JPB88 JYX88 KIT88 KSP88 LCL88 LMH88 LWD88 MFZ88 MPV88 MZR88 NJN88 NTJ88 ODF88 ONB88 OWX88 PGT88 PQP88 QAL88 QKH88 TAV89:TAV90 TUN89:TUN90 UEJ89:UEJ90 UOF89:UOF90 UYB89:UYB90 VHX89:VHX90 VRT89:VRT90 WBP89:WBP90 WLL89:WLL90 WVH89:WVH90 IV89:IV90 SR89:SR90 ACN89:ACN90 AMJ89:AMJ90 AWF89:AWF90 BGB89:BGB90 BPX89:BPX90 BZT89:BZT90 CJP89:CJP90 CTL89:CTL90 DDH89:DDH90 DND89:DND90 DWZ89:DWZ90 EGV89:EGV90 EQR89:EQR90 FAN89:FAN90 FKJ89:FKJ90 FUF89:FUF90 GEB89:GEB90 GNX89:GNX90 GXT89:GXT90 HHP89:HHP90 HRL89:HRL90 IBH89:IBH90 ILD89:ILD90 IUZ89:IUZ90 JEV89:JEV90 JOR89:JOR90 JYN89:JYN90 KIJ89:KIJ90 KSF89:KSF90 LCB89:LCB90 LLX89:LLX90 LVT89:LVT90 MFP89:MFP90 MPL89:MPL90 MZH89:MZH90 NJD89:NJD90 NSZ89:NSZ90 OCV89:OCV90 OMR89:OMR90 OWN89:OWN90 PGJ89:PGJ90 PQF89:PQF90 QAB89:QAB90 QJX89:QJX90 QTT89:QTT90 RDP89:RDP90 RNL89:RNL90 RXH89:RXH90 SHD89:SHD90 SQZ89:SQZ90 TKR94:TKR95 QKH93 QUD93 RDZ93 RNV93 RXR93 SHN93 SRJ93 TLB93 TBF93 TUX93 UET93 UOP93 UYL93 VIH93 VSD93 WBZ93 WLV93 WVR93 JF93 TB93 ACX93 AMT93 AWP93 BGL93 BQH93 CAD93 CJZ93 CTV93 DDR93 DNN93 DXJ93 EHF93 ERB93 FAX93 FKT93 FUP93 GEL93 GOH93 GYD93 HHZ93 HRV93 IBR93 ILN93 IVJ93 JFF93 JPB93 JYX93 KIT93 KSP93 LCL93 LMH93 LWD93 MFZ93 MPV93 MZR93 NJN93 NTJ93 ODF93 ONB93 OWX93 PGT93 PQP93 QAL93 TAV94:TAV95 TUN94:TUN95 UEJ94:UEJ95 UOF94:UOF95 UYB94:UYB95 VHX94:VHX95 VRT94:VRT95 WBP94:WBP95 WLL94:WLL95 WVH94:WVH95 IV94:IV95 SR94:SR95 ACN94:ACN95 AMJ94:AMJ95 AWF94:AWF95 BGB94:BGB95 BPX94:BPX95 BZT94:BZT95 CJP94:CJP95 CTL94:CTL95 DDH94:DDH95 DND94:DND95 DWZ94:DWZ95 EGV94:EGV95 EQR94:EQR95 FAN94:FAN95 FKJ94:FKJ95 FUF94:FUF95 GEB94:GEB95 GNX94:GNX95 GXT94:GXT95 HHP94:HHP95 HRL94:HRL95 IBH94:IBH95 ILD94:ILD95 IUZ94:IUZ95 JEV94:JEV95 JOR94:JOR95 JYN94:JYN95 KIJ94:KIJ95 KSF94:KSF95 LCB94:LCB95 LLX94:LLX95 LVT94:LVT95 MFP94:MFP95 MPL94:MPL95 MZH94:MZH95 NJD94:NJD95 NSZ94:NSZ95 OCV94:OCV95 OMR94:OMR95 OWN94:OWN95 PGJ94:PGJ95 PQF94:PQF95 QAB94:QAB95 QJX94:QJX95 QTT94:QTT95 RDP94:RDP95 RNL94:RNL95 RXH94:RXH95 SHD94:SHD95 TKR85:TKR86 TKR98:TKR99 QAL97 QKH97 QUD97 RDZ97 RNV97 RXR97 SHN97 SRJ97 TLB97 TBF97 TUX97 UET97 UOP97 UYL97 VIH97 VSD97 WBZ97 WLV97 WVR97 JF97 TB97 ACX97 AMT97 AWP97 BGL97 BQH97 CAD97 CJZ97 CTV97 DDR97 DNN97 DXJ97 EHF97 ERB97 FAX97 FKT97 FUP97 GEL97 GOH97 GYD97 HHZ97 HRV97 IBR97 ILN97 IVJ97 JFF97 JPB97 JYX97 KIT97 KSP97 LCL97 LMH97 LWD97 MFZ97 MPV97 MZR97 NJN97 NTJ97 ODF97 ONB97 OWX97 PGT97 PQP97 TAV98:TAV99 TUN98:TUN99 UEJ98:UEJ99 UOF98:UOF99 UYB98:UYB99 VHX98:VHX99 VRT98:VRT99 WBP98:WBP99 WLL98:WLL99 WVH98:WVH99 IV98:IV99 SR98:SR99 ACN98:ACN99 AMJ98:AMJ99 AWF98:AWF99 BGB98:BGB99 BPX98:BPX99 BZT98:BZT99 CJP98:CJP99 CTL98:CTL99 DDH98:DDH99 DND98:DND99 DWZ98:DWZ99 EGV98:EGV99 EQR98:EQR99 FAN98:FAN99 FKJ98:FKJ99 FUF98:FUF99 GEB98:GEB99 GNX98:GNX99 GXT98:GXT99 HHP98:HHP99 HRL98:HRL99 IBH98:IBH99 ILD98:ILD99 IUZ98:IUZ99 JEV98:JEV99 JOR98:JOR99 JYN98:JYN99 KIJ98:KIJ99 KSF98:KSF99 LCB98:LCB99 LLX98:LLX99 LVT98:LVT99 MFP98:MFP99 MPL98:MPL99 MZH98:MZH99 NJD98:NJD99 NSZ98:NSZ99 OCV98:OCV99 OMR98:OMR99 OWN98:OWN99 PGJ98:PGJ99 PQF98:PQF99 QAB98:QAB99 QJX98:QJX99 QTT98:QTT99 RDP98:RDP99 RNL98:RNL99 RXH98:RXH99 SHD98:SHD99 SQZ98:SQZ99 SQZ94:SQZ95 PQP101 QAL101 QKH101 QUD101 RDZ101 RNV101 RXR101 SHN101 SRJ101 TLB101 TBF101 TUX101 UET101 UOP101 UYL101 VIH101 VSD101 WBZ101 WLV101 WVR101 JF101 TB101 ACX101 AMT101 AWP101 BGL101 BQH101 CAD101 CJZ101 CTV101 DDR101 DNN101 DXJ101 EHF101 ERB101 FAX101 FKT101 FUP101 GEL101 GOH101 GYD101 HHZ101 HRV101 IBR101 ILN101 IVJ101 JFF101 JPB101 JYX101 KIT101 KSP101 LCL101 LMH101 LWD101 MFZ101 MPV101 MZR101 NJN101 NTJ101 ODF101 ONB101 OWX101 PGT101 TAV102:TAV103 TUN102:TUN103 UEJ102:UEJ103 UOF102:UOF103 UYB102:UYB103 VHX102:VHX103 VRT102:VRT103 WBP102:WBP103 WLL102:WLL103 WVH102:WVH103 IV102:IV103 SR102:SR103 ACN102:ACN103 AMJ102:AMJ103 AWF102:AWF103 BGB102:BGB103 BPX102:BPX103 BZT102:BZT103 CJP102:CJP103 CTL102:CTL103 DDH102:DDH103 DND102:DND103 DWZ102:DWZ103 EGV102:EGV103 EQR102:EQR103 FAN102:FAN103 FKJ102:FKJ103 FUF102:FUF103 GEB102:GEB103 GNX102:GNX103 GXT102:GXT103 HHP102:HHP103 HRL102:HRL103 IBH102:IBH103 ILD102:ILD103 IUZ102:IUZ103 JEV102:JEV103 JOR102:JOR103 JYN102:JYN103 KIJ102:KIJ103 KSF102:KSF103 LCB102:LCB103 LLX102:LLX103 LVT102:LVT103 MFP102:MFP103 MPL102:MPL103 MZH102:MZH103 NJD102:NJD103 NSZ102:NSZ103 OCV102:OCV103 OMR102:OMR103 OWN102:OWN103 PGJ102:PGJ103 PQF102:PQF103 QAB102:QAB103 QJX102:QJX103 QTT102:QTT103 RDP102:RDP103 RNL102:RNL103 RXH102:RXH103 SHD102:SHD103 SQZ102:SQZ103 TKR74:TKR75 OWX105 TUN106:TUN107 UEJ106:UEJ107 UOF106:UOF107 UYB106:UYB107 VHX106:VHX107 VRT106:VRT107 WBP106:WBP107 WLL106:WLL107 WVH106:WVH107 IV106:IV107 SR106:SR107 ACN106:ACN107 AMJ106:AMJ107 AWF106:AWF107 BGB106:BGB107 BPX106:BPX107 BZT106:BZT107 CJP106:CJP107 CTL106:CTL107 DDH106:DDH107 DND106:DND107 DWZ106:DWZ107 EGV106:EGV107 EQR106:EQR107 FAN106:FAN107 FKJ106:FKJ107 FUF106:FUF107 GEB106:GEB107 GNX106:GNX107 GXT106:GXT107 HHP106:HHP107 HRL106:HRL107 IBH106:IBH107 ILD106:ILD107 IUZ106:IUZ107 JEV106:JEV107 JOR106:JOR107 JYN106:JYN107 KIJ106:KIJ107 KSF106:KSF107 LCB106:LCB107 LLX106:LLX107 LVT106:LVT107 MFP106:MFP107 MPL106:MPL107 MZH106:MZH107 NJD106:NJD107 NSZ106:NSZ107 OCV106:OCV107 OMR106:OMR107 OWN106:OWN107 PGJ106:PGJ107 PQF106:PQF107 QAB106:QAB107 QJX106:QJX107 QTT106:QTT107 RDP106:RDP107 RNL106:RNL107 RXH106:RXH107 SHD106:SHD107 TKR102:TKR103 TKR89:TKR90 WLY127 WCC127 VSG127 VIK127 UYO127 UOS127 UEW127 TVA127 TLE127 TBI127 SRM127 SHQ127 RXU127 RNY127 REC127 QUG127 QKK127 QAO127 PQS127 PGW127 OXA127 ONE127 ODI127 NTM127 NJQ127 MZU127 MPY127 MGC127 LWG127 LMK127 LCO127 KSS127 KIW127 JZA127 JPE127 JFI127 IVM127 ILQ127 IBU127 HRY127 HIC127 GYG127 GOK127 GEO127 FUS127 FKW127 FBA127 ERE127 EHI127 DXM127 DNQ127 DDU127 CTY127 CKC127 CAG127 BQK127 BGO127 AWS127 AMW127 ADA127 TE127 JI127 AF126:AF128 AI130:AI132 VIE129 UOM129 UEQ129 TUU129 TKY129 TBC129 SRG129 SHK129 RXO129 RNS129 RDW129 QUA129 QKE129 QAI129 PQM129 PGQ129 OWU129 OMY129 ODC129 NTG129 NJK129 MZO129 MPS129 MFW129 LWA129 LME129 LCI129 KSM129 KIQ129 JYU129 JOY129 JFC129 IVG129 ILK129 IBO129 HRS129 HHW129 GYA129 GOE129 GEI129 FUM129 FKQ129 FAU129 EQY129 EHC129 DXG129 DNK129 DDO129 CTS129 CJW129 CAA129 BQE129 BGI129 AWM129 AMQ129 ACU129 SY129 JC129 WVO129 WLS129 WBW129 VSA129 AH43:AH60 CAM142 CKI142 AWY142 CUE142 BGU142 DEA142 BQQ142 DNW142 DXS142 EHO142 ERK142 FBG142 FLC142 FUY142 GEU142 GOQ142 GYM142 HII142 HSE142 ICA142 ILW142 IVS142 JFO142 JPK142 JZG142 KJC142 KSY142 LCU142 LMQ142 LWM142 MGI142 MQE142 NAA142 NJW142 NTS142 ODO142 ONK142 OXG142 PHC142 PQY142 QAU142 QKQ142 QUM142 REI142 ROE142 RYA142 SHW142 SRS142 TBO142 TLK142 TVG142 UFC142 UOY142 UYU142 VIQ142 VSM142 WCI142 WME142 WWA142 JO142 TK142 ADG142 CKP122 CAM145 CKI145 AWY145 CUE145 BGU145 DEA145 BQQ145 DNW145 DXS145 EHO145 ERK145 FBG145 FLC145 FUY145 GEU145 GOQ145 GYM145 HII145 HSE145 ICA145 ILW145 IVS145 JFO145 JPK145 JZG145 KJC145 KSY145 LCU145 LMQ145 LWM145 MGI145 MQE145 NAA145 NJW145 NTS145 ODO145 ONK145 OXG145 PHC145 PQY145 QAU145 QKQ145 QUM145 REI145 ROE145 RYA145 SHW145 SRS145 TBO145 TLK145 TVG145 UFC145 UOY145 UYU145 VIQ145 VSM145 WCI145 WME145 WWA145 JO145 TK145 ADG145 CAX143 ANC148 CAM148 CKI148 AWY148 CUE148 BGU148 DEA148 BQQ148 DNW148 DXS148 EHO148 ERK148 FBG148 FLC148 FUY148 GEU148 GOQ148 GYM148 HII148 HSE148 ICA148 ILW148 IVS148 JFO148 JPK148 JZG148 KJC148 KSY148 LCU148 LMQ148 LWM148 MGI148 MQE148 NAA148 NJW148 NTS148 ODO148 ONK148 OXG148 PHC148 PQY148 QAU148 QKQ148 QUM148 REI148 ROE148 RYA148 SHW148 SRS148 TBO148 TLK148 TVG148 UFC148 UOY148 UYU148 VIQ148 VSM148 WCI148 WME148 WWA148 JO148 TK148 ADG148 ANC150 CAM150 CKI150 AWY150 CUE150 BGU150 DEA150 BQQ150 DNW150 DXS150 EHO150 ERK150 FBG150 FLC150 FUY150 GEU150 GOQ150 GYM150 HII150 HSE150 ICA150 ILW150 IVS150 JFO150 JPK150 JZG150 KJC150 KSY150 LCU150 LMQ150 LWM150 MGI150 MQE150 NAA150 NJW150 NTS150 ODO150 ONK150 OXG150 PHC150 PQY150 QAU150 QKQ150 QUM150 REI150 ROE150 RYA150 SHW150 SRS150 TBO150 TLK150 TVG150 UFC150 UOY150 UYU150 VIQ150 VSM150 WCI150 WME150 WWA150 JO150 TK150 ADG150 ANC152 CAM152 CKI152 AWY152 CUE152 BGU152 DEA152 BQQ152 DNW152 DXS152 EHO152 ERK152 FBG152 FLC152 FUY152 GEU152 GOQ152 GYM152 HII152 HSE152 ICA152 ILW152 IVS152 JFO152 JPK152 JZG152 KJC152 KSY152 LCU152 LMQ152 LWM152 MGI152 MQE152 NAA152 NJW152 NTS152 ODO152 ONK152 OXG152 PHC152 PQY152 QAU152 QKQ152 QUM152 REI152 ROE152 RYA152 SHW152 SRS152 TBO152 TLK152 TVG152 UFC152 UOY152 UYU152 VIQ152 VSM152 WCI152 WME152 WWA152 JO152 TK152 AJ187:AJ188 ANC188 CAM188 CKI188 AWY188 CUE188 BGU188 DEA188 BQQ188 DNW188 DXS188 EHO188 ERK188 FBG188 FLC188 FUY188 GEU188 GOQ188 GYM188 HII188 HSE188 ICA188 ILW188 IVS188 JFO188 JPK188 JZG188 KJC188 KSY188 LCU188 LMQ188 LWM188 MGI188 MQE188 NAA188 NJW188 NTS188 ODO188 ONK188 OXG188 PHC188 PQY188 QAU188 QKQ188 QUM188 REI188 ROE188 RYA188 SHW188 SRS188 TBO188 TLK188 TVG188 UFC188 UOY188 UYU188 VIQ188 VSM188 WCI188 WME188 WWA188 JO188 TK188 UYI129 ANJ130 CAT130 BHB130 ADN130 TR130 JV130 WWH130 WML130 WCP130 VST130 VIX130 UZB130 UPF130 UFJ130 TVN130 TLR130 TBV130 SRZ130 SID130 RYH130 ROL130 REP130 QUT130 QKX130 QBB130 PRF130 PHJ130 OXN130 ONR130 ODV130 NTZ130 NKD130 NAH130 MQL130 MGP130 LWT130 LMX130 LDB130 KTF130 KJJ130 JZN130 JPR130 JFV130 IVZ130 IMD130 ICH130 HSL130 HIP130 GYT130 GOX130 GFB130 FVF130 FLJ130 FBN130 ERR130 EHV130 DXZ130 DOD130 DEH130 CUL130 CKP130 AF133 VSL124 VIR115 UYV115 VSN115 WCJ115 WMF115 WWB115 JP115 TL115 ADH115 AND115 AWZ115 BGV115 BQR115 CAN115 CKJ115 CUF115 DEB115 DNX115 DXT115 EHP115 ERL115 FBH115 FLD115 FUZ115 GEV115 GOR115 GYN115 HIJ115 HSF115 ICB115 ILX115 IVT115 JFP115 JPL115 JZH115 KJD115 KSZ115 LCV115 LMR115 LWN115 MGJ115 MQF115 NAB115 NJX115 NTT115 ODP115 ONL115 OXH115 PHD115 PQZ115 QAV115 QKR115 QUN115 REJ115 ROF115 RYB115 SHX115 SRT115 TBP115 TLL115 TVH115 UFD115 UOZ115 CKP116 AXF116 BQX116 ANJ116 CAT116 BHB116 ADN116 TR116 JV116 WWH116 WML116 WCP116 VST116 VIX116 UZB116 UPF116 UFJ116 TVN116 TLR116 TBV116 SRZ116 SID116 RYH116 ROL116 REP116 QUT116 QKX116 QBB116 PRF116 PHJ116 OXN116 ONR116 ODV116 NTZ116 NKD116 NAH116 MQL116 MGP116 LWT116 LMX116 LDB116 KTF116 KJJ116 JZN116 JPR116 JFV116 IVZ116 IMD116 ICH116 HSL116 HIP116 GYT116 GOX116 GFB116 FVF116 FLJ116 FBN116 ERR116 EHV116 DXZ116 DOD116 DEH116 CUL116 UOZ117 VIR117 UYV117 VSN117 WCJ117 WMF117 WWB117 JP117 TL117 ADH117 AND117 AWZ117 BGV117 BQR117 CAN117 CKJ117 CUF117 DEB117 DNX117 DXT117 EHP117 ERL117 FBH117 FLD117 FUZ117 GEV117 GOR117 GYN117 HIJ117 HSF117 ICB117 ILX117 IVT117 JFP117 JPL117 JZH117 KJD117 KSZ117 LCV117 LMR117 LWN117 MGJ117 MQF117 NAB117 NJX117 NTT117 ODP117 ONL117 OXH117 PHD117 PQZ117 QAV117 QKR117 QUN117 REJ117 ROF117 RYB117 SHX117 SRT117 TBP117 TLL117 TVH117 UFD117 CKP118 AXF118 BQX118 ANJ118 CAT118 BHB118 ADN118 TR118 JV118 WWH118 WML118 WCP118 VST118 VIX118 UZB118 UPF118 UFJ118 TVN118 TLR118 TBV118 SRZ118 SID118 RYH118 ROL118 REP118 QUT118 QKX118 QBB118 PRF118 PHJ118 OXN118 ONR118 ODV118 NTZ118 NKD118 NAH118 MQL118 MGP118 LWT118 LMX118 LDB118 KTF118 KJJ118 JZN118 JPR118 JFV118 IVZ118 IMD118 ICH118 HSL118 HIP118 GYT118 GOX118 GFB118 FVF118 FLJ118 FBN118 ERR118 EHV118 DXZ118 DOD118 DEH118 CUL118 UFD119 UOZ119 VIR119 UYV119 VSN119 WCJ119 WMF119 WWB119 JP119 TL119 ADH119 AND119 AWZ119 BGV119 BQR119 CAN119 CKJ119 CUF119 DEB119 DNX119 DXT119 EHP119 ERL119 FBH119 FLD119 FUZ119 GEV119 GOR119 GYN119 HIJ119 HSF119 ICB119 ILX119 IVT119 JFP119 JPL119 JZH119 KJD119 KSZ119 LCV119 LMR119 LWN119 MGJ119 MQF119 NAB119 NJX119 NTT119 ODP119 ONL119 OXH119 PHD119 PQZ119 QAV119 QKR119 QUN119 REJ119 ROF119 RYB119 SHX119 SRT119 TBP119 TLL119 TVH119 CKP120 AXF120 BQX120 ANJ120 CAT120 BHB120 ADN120 TR120 JV120 WWH120 WML120 WCP120 VST120 VIX120 UZB120 UPF120 UFJ120 TVN120 TLR120 TBV120 SRZ120 SID120 RYH120 ROL120 REP120 QUT120 QKX120 QBB120 PRF120 PHJ120 OXN120 ONR120 ODV120 NTZ120 NKD120 NAH120 MQL120 MGP120 LWT120 LMX120 LDB120 KTF120 KJJ120 JZN120 JPR120 JFV120 IVZ120 IMD120 ICH120 HSL120 HIP120 GYT120 GOX120 GFB120 FVF120 FLJ120 FBN120 ERR120 EHV120 DXZ120 DOD120 DEH120 CUL120 TVH121 UFD121 UOZ121 VIR121 UYV121 VSN121 WCJ121 WMF121 WWB121 JP121 TL121 ADH121 AND121 AWZ121 BGV121 BQR121 CAN121 CKJ121 CUF121 DEB121 DNX121 DXT121 EHP121 ERL121 FBH121 FLD121 FUZ121 GEV121 GOR121 GYN121 HIJ121 HSF121 ICB121 ILX121 IVT121 JFP121 JPL121 JZH121 KJD121 KSZ121 LCV121 LMR121 LWN121 MGJ121 MQF121 NAB121 NJX121 NTT121 ODP121 ONL121 OXH121 PHD121 PQZ121 QAV121 QKR121 QUN121 REJ121 ROF121 RYB121 SHX121 SRT121 TBP121 TLL121 TLL123 AXF122 BQX122 ANJ122 CAT122 BHB122 ADN122 TR122 JV122 WWH122 WML122 WCP122 VST122 VIX122 UZB122 UPF122 UFJ122 TVN122 TLR122 TBV122 SRZ122 SID122 RYH122 ROL122 REP122 QUT122 QKX122 QBB122 PRF122 PHJ122 OXN122 ONR122 ODV122 NTZ122 NKD122 NAH122 MQL122 MGP122 LWT122 LMX122 LDB122 KTF122 KJJ122 JZN122 JPR122 JFV122 IVZ122 IMD122 ICH122 HSL122 HIP122 GYT122 GOX122 GFB122 FVF122 FLJ122 FBN122 ERR122 EHV122 DXZ122 DOD122 DEH122 CUL122 ANC142 ANN143 ADR143 TV143 JZ143 WWL143 WMP143 WCT143 VSX143 VJB143 UZF143 UPJ143 UFN143 TVR143 TLV143 TBZ143 SSD143 SIH143 RYL143 ROP143 RET143 QUX143 QLB143 QBF143 PRJ143 PHN143 OXR143 ONV143 ODZ143 NUD143 NKH143 NAL143 MQP143 MGT143 LWX143 LNB143 LDF143 KTJ143 KJN143 JZR143 JPV143 JFZ143 IWD143 IMH143 ICL143 HSP143 HIT143 GYX143 GPB143 GFF143 FVJ143 FLN143 FBR143 ERV143 EHZ143 DYD143 DOH143 BRB143 DEL143 BHF143 CUP143 AXJ143 CKT143 ANC145 ANN146 ADR146 TV146 JZ146 WWL146 WMP146 WCT146 VSX146 VJB146 UZF146 UPJ146 UFN146 TVR146 TLV146 TBZ146 SSD146 SIH146 RYL146 ROP146 RET146 QUX146 QLB146 QBF146 PRJ146 PHN146 OXR146 ONV146 ODZ146 NUD146 NKH146 NAL146 MQP146 MGT146 LWX146 LNB146 LDF146 KTJ146 KJN146 JZR146 JPV146 JFZ146 IWD146 IMH146 ICL146 HSP146 HIT146 GYX146 GPB146 GFF146 FVJ146 FLN146 FBR146 ERV146 EHZ146 DYD146 DOH146 BRB146 DEL146 BHF146 CUP146 AXJ146 CKT146 CKI128 DEA133 DNW133 DXS133 EHO133 ERK133 FBG133 FLC133 FUY133 GEU133 GOQ133 GYM133 HII133 HSE133 ICA133 ILW133 IVS133 JFO133 JPK133 JZG133 KJC133 KSY133 LCU133 LMQ133 LWM133 MGI133 MQE133 NAA133 NJW133 NTS133 ODO133 ONK133 OXG133 PHC133 PQY133 QAU133 QKQ133 QUM133 REI133 ROE133 RYA133 SHW133 SRS133 TBO133 TLK133 TVG133 UFC133 UOY133 UYU133 VIQ133 VSM133 WCI133 WME133 WWA133 JO133 TK133 ADG133 BGU133 CAM133 ANC133 BQQ133 AWY133 CKI133 AH105:AH107 WVU127 AH128:AJ128 CUE128 DEA128 DNW128 DXS128 EHO128 ERK128 FBG128 FLC128 FUY128 GEU128 GOQ128 GYM128 HII128 HSE128 ICA128 ILW128 IVS128 JFO128 JPK128 JZG128 KJC128 KSY128 LCU128 LMQ128 LWM128 MGI128 MQE128 NAA128 NJW128 NTS128 ODO128 ONK128 OXG128 PHC128 PQY128 QAU128 QKQ128 QUM128 REI128 ROE128 RYA128 SHW128 SRS128 TBO128 TLK128 TVG128 UFC128 UOY128 UYU128 VIQ128 VSM128 WCI128 WME128 WWA128 JO128 TK128 ADG128 BGU128 CAM128 ANC128 BQQ128 AWY128 AJ160:AJ161 CAX257:CAX259 CKT257:CKT259 AXJ257:AXJ259 CUP257:CUP259 BHF257:BHF259 DEL257:DEL259 BRB257:BRB259 DOH257:DOH259 DYD257:DYD259 EHZ257:EHZ259 ERV257:ERV259 FBR257:FBR259 FLN257:FLN259 FVJ257:FVJ259 GFF257:GFF259 GPB257:GPB259 GYX257:GYX259 HIT257:HIT259 HSP257:HSP259 ICL257:ICL259 IMH257:IMH259 IWD257:IWD259 JFZ257:JFZ259 JPV257:JPV259 JZR257:JZR259 KJN257:KJN259 KTJ257:KTJ259 LDF257:LDF259 LNB257:LNB259 LWX257:LWX259 MGT257:MGT259 MQP257:MQP259 NAL257:NAL259 NKH257:NKH259 NUD257:NUD259 ODZ257:ODZ259 ONV257:ONV259 OXR257:OXR259 PHN257:PHN259 PRJ257:PRJ259 QBF257:QBF259 QLB257:QLB259 QUX257:QUX259 RET257:RET259 ROP257:ROP259 RYL257:RYL259 SIH257:SIH259 SSD257:SSD259 TBZ257:TBZ259 TLV257:TLV259 TVR257:TVR259 UFN257:UFN259 UPJ257:UPJ259 UZF257:UZF259 VJB257:VJB259 VSX257:VSX259 WCT257:WCT259 WMP257:WMP259 WWL257:WWL259 JZ257:JZ259 TV257:TV259 ADR257:ADR259 AN258:AN259 AI192:AI193 ADJ193 TN193 JR193 WWD193 WMH193 WCL193 VSP193 VIT193 UYX193 UPB193 UFF193 TVJ193 TLN193 TBR193 SRV193 SHZ193 RYD193 ROH193 REL193 QUP193 QKT193 QAX193 PRB193 PHF193 OXJ193 ONN193 ODR193 NTV193 NJZ193 NAD193 MQH193 MGL193 LWP193 LMT193 LCX193 KTB193 KJF193 JZJ193 JPN193 JFR193 IVV193 ILZ193 ICD193 HSH193 HIL193 GYP193 GOT193 GEX193 FVB193 FLF193 FBJ193 ERN193 EHR193 DXV193 DNZ193 BQT193 DED193 BGX193 CUH193 AXB193 CKL193 CAP193 ANF193 ANN251 CAX251 CKT251 AXJ251 CUP251 BHF251 DEL251 BRB251 DOH251 DYD251 EHZ251 ERV251 FBR251 FLN251 FVJ251 GFF251 GPB251 GYX251 HIT251 HSP251 ICL251 IMH251 IWD251 JFZ251 JPV251 JZR251 KJN251 KTJ251 LDF251 LNB251 LWX251 MGT251 MQP251 NAL251 NKH251 NUD251 ODZ251 ONV251 OXR251 PHN251 PRJ251 QBF251 QLB251 QUX251 RET251 ROP251 RYL251 SIH251 SSD251 TBZ251 TLV251 TVR251 UFN251 UPJ251 UZF251 VJB251 VSX251 WCT251 WMP251 WWL251 JZ251 TV251 ADR251 ANN253 CAX253 CKT253 AXJ253 CUP253 BHF253 DEL253 BRB253 DOH253 DYD253 EHZ253 ERV253 FBR253 FLN253 FVJ253 GFF253 GPB253 GYX253 HIT253 HSP253 ICL253 IMH253 IWD253 JFZ253 JPV253 JZR253 KJN253 KTJ253 LDF253 LNB253 LWX253 MGT253 MQP253 NAL253 NKH253 NUD253 ODZ253 ONV253 OXR253 PHN253 PRJ253 QBF253 QLB253 QUX253 RET253 ROP253 RYL253 SIH253 SSD253 TBZ253 TLV253 TVR253 UFN253 UPJ253 UZF253 VJB253 VSX253 WCT253 WMP253 WWL253 JZ253 TV253 ADR253 ANN255 CAX255 CKT255 AXJ255 CUP255 BHF255 DEL255 BRB255 DOH255 DYD255 EHZ255 ERV255 FBR255 FLN255 FVJ255 GFF255 GPB255 GYX255 HIT255 HSP255 ICL255 IMH255 IWD255 JFZ255 JPV255 JZR255 KJN255 KTJ255 LDF255 LNB255 LWX255 MGT255 MQP255 NAL255 NKH255 NUD255 ODZ255 ONV255 OXR255 PHN255 PRJ255 QBF255 QLB255 QUX255 RET255 ROP255 RYL255 SIH255 SSD255 TBZ255 TLV255 TVR255 UFN255 UPJ255 UZF255 VJB255 VSX255 WCT255 WMP255 WWL255 JZ255 TV255 AWY131 BQQ131 ANC131 CAM131 BGU131 ADG131 TK131 JO131 WWA131 WME131 WCI131 VSM131 VIQ131 UYU131 UOY131 UFC131 TVG131 TLK131 TBO131 SRS131 SHW131 RYA131 ROE131 REI131 QUM131 QKQ131 QAU131 PQY131 PHC131 OXG131 ONK131 ODO131 NTS131 NJW131 NAA131 MQE131 MGI131 LWM131 LMQ131 LCU131 KSY131 KJC131 JZG131 JPK131 JFO131 IVS131 ILW131 ICA131 HSE131 HII131 GYM131 GOQ131 GEU131 FUY131 FLC131 FBG131 ERK131 EHO131 DXS131 DNW131 DEA131 CUE131 CKI131 SZ260:SZ261 BQC132 AWK132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JA132 SW132 ACS132 BGG132 BZY132 TKR79 SQZ79 SHD79 RXH79 RNL79 RDP79 QTT79 QJX79 QAB79 PQF79 PGJ79 OWN79 OMR79 OCV79 NSZ79 NJD79 MZH79 MPL79 MFP79 LVT79 LLX79 LCB79 KSF79 KIJ79 JYN79 JOR79 JEV79 IUZ79 ILD79 IBH79 HRL79 HHP79 GXT79 GNX79 GEB79 FUF79 FKJ79 FAN79 EQR79 EGV79 DWZ79 DND79 DDH79 CTL79 CJP79 BZT79 BPX79 BGB79 AWF79 AMJ79 ACN79 SR79 IV79 WVH79 WLL79 WBP79 VRT79 VHX79 UYB79 UOF79 UEJ79 TUN79 AH83 TKR82 SQZ82 SHD82 RXH82 RNL82 RDP82 QTT82 QJX82 QAB82 PQF82 PGJ82 OWN82 OMR82 OCV82 NSZ82 NJD82 MZH82 MPL82 MFP82 LVT82 LLX82 LCB82 KSF82 KIJ82 JYN82 JOR82 JEV82 IUZ82 ILD82 IBH82 HRL82 HHP82 GXT82 GNX82 GEB82 FUF82 FKJ82 FAN82 EQR82 EGV82 DWZ82 DND82 DDH82 CTL82 CJP82 BZT82 BPX82 BGB82 AWF82 AMJ82 ACN82 SR82 IV82 WVH82 WLL82 WBP82 VRT82 VHX82 UYB82 UOF82 UEJ82 TUN82 CUE133 AJ258:AJ259 WVP260:WVP261 ACV260:ACV261 AMR260:AMR261 CAB260:CAB261 CJX260:CJX261 AWN260:AWN261 CTT260:CTT261 BGJ260:BGJ261 DDP260:DDP261 BQF260:BQF261 DNL260:DNL261 DXH260:DXH261 EHD260:EHD261 EQZ260:EQZ261 FAV260:FAV261 FKR260:FKR261 FUN260:FUN261 GEJ260:GEJ261 GOF260:GOF261 GYB260:GYB261 HHX260:HHX261 HRT260:HRT261 IBP260:IBP261 ILL260:ILL261 IVH260:IVH261 JFD260:JFD261 JOZ260:JOZ261 JYV260:JYV261 KIR260:KIR261 KSN260:KSN261 LCJ260:LCJ261 LMF260:LMF261 LWB260:LWB261 MFX260:MFX261 MPT260:MPT261 MZP260:MZP261 NJL260:NJL261 NTH260:NTH261 ODD260:ODD261 OMZ260:OMZ261 OWV260:OWV261 PGR260:PGR261 PQN260:PQN261 QAJ260:QAJ261 QKF260:QKF261 QUB260:QUB261 RDX260:RDX261 RNT260:RNT261 RXP260:RXP261 SHL260:SHL261 SRH260:SRH261 TBD260:TBD261 TKZ260:TKZ261 TUV260:TUV261 UER260:UER261 UON260:UON261 UYJ260:UYJ261 VIF260:VIF261 VSB260:VSB261 WBX260:WBX261 WLT260:WLT261 AF260:AF261 AF205:AF208 ANN216 JD260:JD261 AR205:AR208 AN205:AN212 ADR216 TV216 JZ216 WWL216 WMP216 WCT216 VSX216 VJB216 UZF216 UPJ216 UFN216 TVR216 TLV216 TBZ216 SSD216 SIH216 RYL216 ROP216 RET216 QUX216 QLB216 QBF216 PRJ216 PHN216 OXR216 ONV216 ODZ216 NUD216 NKH216 NAL216 MQP216 MGT216 LWX216 LNB216 LDF216 KTJ216 KJN216 JZR216 JPV216 JFZ216 IWD216 IMH216 ICL216 HSP216 HIT216 GYX216 GPB216 GFF216 FVJ216 FLN216 FBR216 ERV216 EHZ216 DYD216 DOH216 BRB216 DEL216 BHF216 CUP216 AXJ216 CKT216 CAX216 CAV262:CAV266 CKR262:CKR266 AXH262:AXH266 CUN262:CUN266 BHD262:BHD266 DEJ262:DEJ266 BQZ262:BQZ266 DOF262:DOF266 DYB262:DYB266 EHX262:EHX266 ERT262:ERT266 FBP262:FBP266 FLL262:FLL266 FVH262:FVH266 GFD262:GFD266 GOZ262:GOZ266 GYV262:GYV266 HIR262:HIR266 HSN262:HSN266 ICJ262:ICJ266 IMF262:IMF266 IWB262:IWB266 JFX262:JFX266 JPT262:JPT266 JZP262:JZP266 KJL262:KJL266 KTH262:KTH266 LDD262:LDD266 LMZ262:LMZ266 LWV262:LWV266 MGR262:MGR266 MQN262:MQN266 NAJ262:NAJ266 NKF262:NKF266 NUB262:NUB266 ODX262:ODX266 ONT262:ONT266 OXP262:OXP266 PHL262:PHL266 PRH262:PRH266 QBD262:QBD266 QKZ262:QKZ266 QUV262:QUV266 RER262:RER266 RON262:RON266 RYJ262:RYJ266 SIF262:SIF266 SSB262:SSB266 TBX262:TBX266 TLT262:TLT266 TVP262:TVP266 UFL262:UFL266 UPH262:UPH266 UZD262:UZD266 VIZ262:VIZ266 VSV262:VSV266 WCR262:WCR266 WMN262:WMN266 WWJ262:WWJ266 JX262:JX266 TT262:TT266 ADP262:ADP266 ANL262:ANL266</xm:sqref>
        </x14:dataValidation>
        <x14:dataValidation type="list" allowBlank="1" showInputMessage="1">
          <x14:formula1>
            <xm:f>атрибут</xm:f>
          </x14:formula1>
          <xm:sqref>BJ65570:BJ66400 KZ65570:KZ66400 UV65570:UV66400 AER65570:AER66400 AON65570:AON66400 AYJ65570:AYJ66400 BIF65570:BIF66400 BSB65570:BSB66400 CBX65570:CBX66400 CLT65570:CLT66400 CVP65570:CVP66400 DFL65570:DFL66400 DPH65570:DPH66400 DZD65570:DZD66400 EIZ65570:EIZ66400 ESV65570:ESV66400 FCR65570:FCR66400 FMN65570:FMN66400 FWJ65570:FWJ66400 GGF65570:GGF66400 GQB65570:GQB66400 GZX65570:GZX66400 HJT65570:HJT66400 HTP65570:HTP66400 IDL65570:IDL66400 INH65570:INH66400 IXD65570:IXD66400 JGZ65570:JGZ66400 JQV65570:JQV66400 KAR65570:KAR66400 KKN65570:KKN66400 KUJ65570:KUJ66400 LEF65570:LEF66400 LOB65570:LOB66400 LXX65570:LXX66400 MHT65570:MHT66400 MRP65570:MRP66400 NBL65570:NBL66400 NLH65570:NLH66400 NVD65570:NVD66400 OEZ65570:OEZ66400 OOV65570:OOV66400 OYR65570:OYR66400 PIN65570:PIN66400 PSJ65570:PSJ66400 QCF65570:QCF66400 QMB65570:QMB66400 QVX65570:QVX66400 RFT65570:RFT66400 RPP65570:RPP66400 RZL65570:RZL66400 SJH65570:SJH66400 STD65570:STD66400 TCZ65570:TCZ66400 TMV65570:TMV66400 TWR65570:TWR66400 UGN65570:UGN66400 UQJ65570:UQJ66400 VAF65570:VAF66400 VKB65570:VKB66400 VTX65570:VTX66400 WDT65570:WDT66400 WNP65570:WNP66400 WXL65570:WXL66400 BJ131106:BJ131936 KZ131106:KZ131936 UV131106:UV131936 AER131106:AER131936 AON131106:AON131936 AYJ131106:AYJ131936 BIF131106:BIF131936 BSB131106:BSB131936 CBX131106:CBX131936 CLT131106:CLT131936 CVP131106:CVP131936 DFL131106:DFL131936 DPH131106:DPH131936 DZD131106:DZD131936 EIZ131106:EIZ131936 ESV131106:ESV131936 FCR131106:FCR131936 FMN131106:FMN131936 FWJ131106:FWJ131936 GGF131106:GGF131936 GQB131106:GQB131936 GZX131106:GZX131936 HJT131106:HJT131936 HTP131106:HTP131936 IDL131106:IDL131936 INH131106:INH131936 IXD131106:IXD131936 JGZ131106:JGZ131936 JQV131106:JQV131936 KAR131106:KAR131936 KKN131106:KKN131936 KUJ131106:KUJ131936 LEF131106:LEF131936 LOB131106:LOB131936 LXX131106:LXX131936 MHT131106:MHT131936 MRP131106:MRP131936 NBL131106:NBL131936 NLH131106:NLH131936 NVD131106:NVD131936 OEZ131106:OEZ131936 OOV131106:OOV131936 OYR131106:OYR131936 PIN131106:PIN131936 PSJ131106:PSJ131936 QCF131106:QCF131936 QMB131106:QMB131936 QVX131106:QVX131936 RFT131106:RFT131936 RPP131106:RPP131936 RZL131106:RZL131936 SJH131106:SJH131936 STD131106:STD131936 TCZ131106:TCZ131936 TMV131106:TMV131936 TWR131106:TWR131936 UGN131106:UGN131936 UQJ131106:UQJ131936 VAF131106:VAF131936 VKB131106:VKB131936 VTX131106:VTX131936 WDT131106:WDT131936 WNP131106:WNP131936 WXL131106:WXL131936 BJ196642:BJ197472 KZ196642:KZ197472 UV196642:UV197472 AER196642:AER197472 AON196642:AON197472 AYJ196642:AYJ197472 BIF196642:BIF197472 BSB196642:BSB197472 CBX196642:CBX197472 CLT196642:CLT197472 CVP196642:CVP197472 DFL196642:DFL197472 DPH196642:DPH197472 DZD196642:DZD197472 EIZ196642:EIZ197472 ESV196642:ESV197472 FCR196642:FCR197472 FMN196642:FMN197472 FWJ196642:FWJ197472 GGF196642:GGF197472 GQB196642:GQB197472 GZX196642:GZX197472 HJT196642:HJT197472 HTP196642:HTP197472 IDL196642:IDL197472 INH196642:INH197472 IXD196642:IXD197472 JGZ196642:JGZ197472 JQV196642:JQV197472 KAR196642:KAR197472 KKN196642:KKN197472 KUJ196642:KUJ197472 LEF196642:LEF197472 LOB196642:LOB197472 LXX196642:LXX197472 MHT196642:MHT197472 MRP196642:MRP197472 NBL196642:NBL197472 NLH196642:NLH197472 NVD196642:NVD197472 OEZ196642:OEZ197472 OOV196642:OOV197472 OYR196642:OYR197472 PIN196642:PIN197472 PSJ196642:PSJ197472 QCF196642:QCF197472 QMB196642:QMB197472 QVX196642:QVX197472 RFT196642:RFT197472 RPP196642:RPP197472 RZL196642:RZL197472 SJH196642:SJH197472 STD196642:STD197472 TCZ196642:TCZ197472 TMV196642:TMV197472 TWR196642:TWR197472 UGN196642:UGN197472 UQJ196642:UQJ197472 VAF196642:VAF197472 VKB196642:VKB197472 VTX196642:VTX197472 WDT196642:WDT197472 WNP196642:WNP197472 WXL196642:WXL197472 BJ262178:BJ263008 KZ262178:KZ263008 UV262178:UV263008 AER262178:AER263008 AON262178:AON263008 AYJ262178:AYJ263008 BIF262178:BIF263008 BSB262178:BSB263008 CBX262178:CBX263008 CLT262178:CLT263008 CVP262178:CVP263008 DFL262178:DFL263008 DPH262178:DPH263008 DZD262178:DZD263008 EIZ262178:EIZ263008 ESV262178:ESV263008 FCR262178:FCR263008 FMN262178:FMN263008 FWJ262178:FWJ263008 GGF262178:GGF263008 GQB262178:GQB263008 GZX262178:GZX263008 HJT262178:HJT263008 HTP262178:HTP263008 IDL262178:IDL263008 INH262178:INH263008 IXD262178:IXD263008 JGZ262178:JGZ263008 JQV262178:JQV263008 KAR262178:KAR263008 KKN262178:KKN263008 KUJ262178:KUJ263008 LEF262178:LEF263008 LOB262178:LOB263008 LXX262178:LXX263008 MHT262178:MHT263008 MRP262178:MRP263008 NBL262178:NBL263008 NLH262178:NLH263008 NVD262178:NVD263008 OEZ262178:OEZ263008 OOV262178:OOV263008 OYR262178:OYR263008 PIN262178:PIN263008 PSJ262178:PSJ263008 QCF262178:QCF263008 QMB262178:QMB263008 QVX262178:QVX263008 RFT262178:RFT263008 RPP262178:RPP263008 RZL262178:RZL263008 SJH262178:SJH263008 STD262178:STD263008 TCZ262178:TCZ263008 TMV262178:TMV263008 TWR262178:TWR263008 UGN262178:UGN263008 UQJ262178:UQJ263008 VAF262178:VAF263008 VKB262178:VKB263008 VTX262178:VTX263008 WDT262178:WDT263008 WNP262178:WNP263008 WXL262178:WXL263008 BJ327714:BJ328544 KZ327714:KZ328544 UV327714:UV328544 AER327714:AER328544 AON327714:AON328544 AYJ327714:AYJ328544 BIF327714:BIF328544 BSB327714:BSB328544 CBX327714:CBX328544 CLT327714:CLT328544 CVP327714:CVP328544 DFL327714:DFL328544 DPH327714:DPH328544 DZD327714:DZD328544 EIZ327714:EIZ328544 ESV327714:ESV328544 FCR327714:FCR328544 FMN327714:FMN328544 FWJ327714:FWJ328544 GGF327714:GGF328544 GQB327714:GQB328544 GZX327714:GZX328544 HJT327714:HJT328544 HTP327714:HTP328544 IDL327714:IDL328544 INH327714:INH328544 IXD327714:IXD328544 JGZ327714:JGZ328544 JQV327714:JQV328544 KAR327714:KAR328544 KKN327714:KKN328544 KUJ327714:KUJ328544 LEF327714:LEF328544 LOB327714:LOB328544 LXX327714:LXX328544 MHT327714:MHT328544 MRP327714:MRP328544 NBL327714:NBL328544 NLH327714:NLH328544 NVD327714:NVD328544 OEZ327714:OEZ328544 OOV327714:OOV328544 OYR327714:OYR328544 PIN327714:PIN328544 PSJ327714:PSJ328544 QCF327714:QCF328544 QMB327714:QMB328544 QVX327714:QVX328544 RFT327714:RFT328544 RPP327714:RPP328544 RZL327714:RZL328544 SJH327714:SJH328544 STD327714:STD328544 TCZ327714:TCZ328544 TMV327714:TMV328544 TWR327714:TWR328544 UGN327714:UGN328544 UQJ327714:UQJ328544 VAF327714:VAF328544 VKB327714:VKB328544 VTX327714:VTX328544 WDT327714:WDT328544 WNP327714:WNP328544 WXL327714:WXL328544 BJ393250:BJ394080 KZ393250:KZ394080 UV393250:UV394080 AER393250:AER394080 AON393250:AON394080 AYJ393250:AYJ394080 BIF393250:BIF394080 BSB393250:BSB394080 CBX393250:CBX394080 CLT393250:CLT394080 CVP393250:CVP394080 DFL393250:DFL394080 DPH393250:DPH394080 DZD393250:DZD394080 EIZ393250:EIZ394080 ESV393250:ESV394080 FCR393250:FCR394080 FMN393250:FMN394080 FWJ393250:FWJ394080 GGF393250:GGF394080 GQB393250:GQB394080 GZX393250:GZX394080 HJT393250:HJT394080 HTP393250:HTP394080 IDL393250:IDL394080 INH393250:INH394080 IXD393250:IXD394080 JGZ393250:JGZ394080 JQV393250:JQV394080 KAR393250:KAR394080 KKN393250:KKN394080 KUJ393250:KUJ394080 LEF393250:LEF394080 LOB393250:LOB394080 LXX393250:LXX394080 MHT393250:MHT394080 MRP393250:MRP394080 NBL393250:NBL394080 NLH393250:NLH394080 NVD393250:NVD394080 OEZ393250:OEZ394080 OOV393250:OOV394080 OYR393250:OYR394080 PIN393250:PIN394080 PSJ393250:PSJ394080 QCF393250:QCF394080 QMB393250:QMB394080 QVX393250:QVX394080 RFT393250:RFT394080 RPP393250:RPP394080 RZL393250:RZL394080 SJH393250:SJH394080 STD393250:STD394080 TCZ393250:TCZ394080 TMV393250:TMV394080 TWR393250:TWR394080 UGN393250:UGN394080 UQJ393250:UQJ394080 VAF393250:VAF394080 VKB393250:VKB394080 VTX393250:VTX394080 WDT393250:WDT394080 WNP393250:WNP394080 WXL393250:WXL394080 BJ458786:BJ459616 KZ458786:KZ459616 UV458786:UV459616 AER458786:AER459616 AON458786:AON459616 AYJ458786:AYJ459616 BIF458786:BIF459616 BSB458786:BSB459616 CBX458786:CBX459616 CLT458786:CLT459616 CVP458786:CVP459616 DFL458786:DFL459616 DPH458786:DPH459616 DZD458786:DZD459616 EIZ458786:EIZ459616 ESV458786:ESV459616 FCR458786:FCR459616 FMN458786:FMN459616 FWJ458786:FWJ459616 GGF458786:GGF459616 GQB458786:GQB459616 GZX458786:GZX459616 HJT458786:HJT459616 HTP458786:HTP459616 IDL458786:IDL459616 INH458786:INH459616 IXD458786:IXD459616 JGZ458786:JGZ459616 JQV458786:JQV459616 KAR458786:KAR459616 KKN458786:KKN459616 KUJ458786:KUJ459616 LEF458786:LEF459616 LOB458786:LOB459616 LXX458786:LXX459616 MHT458786:MHT459616 MRP458786:MRP459616 NBL458786:NBL459616 NLH458786:NLH459616 NVD458786:NVD459616 OEZ458786:OEZ459616 OOV458786:OOV459616 OYR458786:OYR459616 PIN458786:PIN459616 PSJ458786:PSJ459616 QCF458786:QCF459616 QMB458786:QMB459616 QVX458786:QVX459616 RFT458786:RFT459616 RPP458786:RPP459616 RZL458786:RZL459616 SJH458786:SJH459616 STD458786:STD459616 TCZ458786:TCZ459616 TMV458786:TMV459616 TWR458786:TWR459616 UGN458786:UGN459616 UQJ458786:UQJ459616 VAF458786:VAF459616 VKB458786:VKB459616 VTX458786:VTX459616 WDT458786:WDT459616 WNP458786:WNP459616 WXL458786:WXL459616 BJ524322:BJ525152 KZ524322:KZ525152 UV524322:UV525152 AER524322:AER525152 AON524322:AON525152 AYJ524322:AYJ525152 BIF524322:BIF525152 BSB524322:BSB525152 CBX524322:CBX525152 CLT524322:CLT525152 CVP524322:CVP525152 DFL524322:DFL525152 DPH524322:DPH525152 DZD524322:DZD525152 EIZ524322:EIZ525152 ESV524322:ESV525152 FCR524322:FCR525152 FMN524322:FMN525152 FWJ524322:FWJ525152 GGF524322:GGF525152 GQB524322:GQB525152 GZX524322:GZX525152 HJT524322:HJT525152 HTP524322:HTP525152 IDL524322:IDL525152 INH524322:INH525152 IXD524322:IXD525152 JGZ524322:JGZ525152 JQV524322:JQV525152 KAR524322:KAR525152 KKN524322:KKN525152 KUJ524322:KUJ525152 LEF524322:LEF525152 LOB524322:LOB525152 LXX524322:LXX525152 MHT524322:MHT525152 MRP524322:MRP525152 NBL524322:NBL525152 NLH524322:NLH525152 NVD524322:NVD525152 OEZ524322:OEZ525152 OOV524322:OOV525152 OYR524322:OYR525152 PIN524322:PIN525152 PSJ524322:PSJ525152 QCF524322:QCF525152 QMB524322:QMB525152 QVX524322:QVX525152 RFT524322:RFT525152 RPP524322:RPP525152 RZL524322:RZL525152 SJH524322:SJH525152 STD524322:STD525152 TCZ524322:TCZ525152 TMV524322:TMV525152 TWR524322:TWR525152 UGN524322:UGN525152 UQJ524322:UQJ525152 VAF524322:VAF525152 VKB524322:VKB525152 VTX524322:VTX525152 WDT524322:WDT525152 WNP524322:WNP525152 WXL524322:WXL525152 BJ589858:BJ590688 KZ589858:KZ590688 UV589858:UV590688 AER589858:AER590688 AON589858:AON590688 AYJ589858:AYJ590688 BIF589858:BIF590688 BSB589858:BSB590688 CBX589858:CBX590688 CLT589858:CLT590688 CVP589858:CVP590688 DFL589858:DFL590688 DPH589858:DPH590688 DZD589858:DZD590688 EIZ589858:EIZ590688 ESV589858:ESV590688 FCR589858:FCR590688 FMN589858:FMN590688 FWJ589858:FWJ590688 GGF589858:GGF590688 GQB589858:GQB590688 GZX589858:GZX590688 HJT589858:HJT590688 HTP589858:HTP590688 IDL589858:IDL590688 INH589858:INH590688 IXD589858:IXD590688 JGZ589858:JGZ590688 JQV589858:JQV590688 KAR589858:KAR590688 KKN589858:KKN590688 KUJ589858:KUJ590688 LEF589858:LEF590688 LOB589858:LOB590688 LXX589858:LXX590688 MHT589858:MHT590688 MRP589858:MRP590688 NBL589858:NBL590688 NLH589858:NLH590688 NVD589858:NVD590688 OEZ589858:OEZ590688 OOV589858:OOV590688 OYR589858:OYR590688 PIN589858:PIN590688 PSJ589858:PSJ590688 QCF589858:QCF590688 QMB589858:QMB590688 QVX589858:QVX590688 RFT589858:RFT590688 RPP589858:RPP590688 RZL589858:RZL590688 SJH589858:SJH590688 STD589858:STD590688 TCZ589858:TCZ590688 TMV589858:TMV590688 TWR589858:TWR590688 UGN589858:UGN590688 UQJ589858:UQJ590688 VAF589858:VAF590688 VKB589858:VKB590688 VTX589858:VTX590688 WDT589858:WDT590688 WNP589858:WNP590688 WXL589858:WXL590688 BJ655394:BJ656224 KZ655394:KZ656224 UV655394:UV656224 AER655394:AER656224 AON655394:AON656224 AYJ655394:AYJ656224 BIF655394:BIF656224 BSB655394:BSB656224 CBX655394:CBX656224 CLT655394:CLT656224 CVP655394:CVP656224 DFL655394:DFL656224 DPH655394:DPH656224 DZD655394:DZD656224 EIZ655394:EIZ656224 ESV655394:ESV656224 FCR655394:FCR656224 FMN655394:FMN656224 FWJ655394:FWJ656224 GGF655394:GGF656224 GQB655394:GQB656224 GZX655394:GZX656224 HJT655394:HJT656224 HTP655394:HTP656224 IDL655394:IDL656224 INH655394:INH656224 IXD655394:IXD656224 JGZ655394:JGZ656224 JQV655394:JQV656224 KAR655394:KAR656224 KKN655394:KKN656224 KUJ655394:KUJ656224 LEF655394:LEF656224 LOB655394:LOB656224 LXX655394:LXX656224 MHT655394:MHT656224 MRP655394:MRP656224 NBL655394:NBL656224 NLH655394:NLH656224 NVD655394:NVD656224 OEZ655394:OEZ656224 OOV655394:OOV656224 OYR655394:OYR656224 PIN655394:PIN656224 PSJ655394:PSJ656224 QCF655394:QCF656224 QMB655394:QMB656224 QVX655394:QVX656224 RFT655394:RFT656224 RPP655394:RPP656224 RZL655394:RZL656224 SJH655394:SJH656224 STD655394:STD656224 TCZ655394:TCZ656224 TMV655394:TMV656224 TWR655394:TWR656224 UGN655394:UGN656224 UQJ655394:UQJ656224 VAF655394:VAF656224 VKB655394:VKB656224 VTX655394:VTX656224 WDT655394:WDT656224 WNP655394:WNP656224 WXL655394:WXL656224 BJ720930:BJ721760 KZ720930:KZ721760 UV720930:UV721760 AER720930:AER721760 AON720930:AON721760 AYJ720930:AYJ721760 BIF720930:BIF721760 BSB720930:BSB721760 CBX720930:CBX721760 CLT720930:CLT721760 CVP720930:CVP721760 DFL720930:DFL721760 DPH720930:DPH721760 DZD720930:DZD721760 EIZ720930:EIZ721760 ESV720930:ESV721760 FCR720930:FCR721760 FMN720930:FMN721760 FWJ720930:FWJ721760 GGF720930:GGF721760 GQB720930:GQB721760 GZX720930:GZX721760 HJT720930:HJT721760 HTP720930:HTP721760 IDL720930:IDL721760 INH720930:INH721760 IXD720930:IXD721760 JGZ720930:JGZ721760 JQV720930:JQV721760 KAR720930:KAR721760 KKN720930:KKN721760 KUJ720930:KUJ721760 LEF720930:LEF721760 LOB720930:LOB721760 LXX720930:LXX721760 MHT720930:MHT721760 MRP720930:MRP721760 NBL720930:NBL721760 NLH720930:NLH721760 NVD720930:NVD721760 OEZ720930:OEZ721760 OOV720930:OOV721760 OYR720930:OYR721760 PIN720930:PIN721760 PSJ720930:PSJ721760 QCF720930:QCF721760 QMB720930:QMB721760 QVX720930:QVX721760 RFT720930:RFT721760 RPP720930:RPP721760 RZL720930:RZL721760 SJH720930:SJH721760 STD720930:STD721760 TCZ720930:TCZ721760 TMV720930:TMV721760 TWR720930:TWR721760 UGN720930:UGN721760 UQJ720930:UQJ721760 VAF720930:VAF721760 VKB720930:VKB721760 VTX720930:VTX721760 WDT720930:WDT721760 WNP720930:WNP721760 WXL720930:WXL721760 BJ786466:BJ787296 KZ786466:KZ787296 UV786466:UV787296 AER786466:AER787296 AON786466:AON787296 AYJ786466:AYJ787296 BIF786466:BIF787296 BSB786466:BSB787296 CBX786466:CBX787296 CLT786466:CLT787296 CVP786466:CVP787296 DFL786466:DFL787296 DPH786466:DPH787296 DZD786466:DZD787296 EIZ786466:EIZ787296 ESV786466:ESV787296 FCR786466:FCR787296 FMN786466:FMN787296 FWJ786466:FWJ787296 GGF786466:GGF787296 GQB786466:GQB787296 GZX786466:GZX787296 HJT786466:HJT787296 HTP786466:HTP787296 IDL786466:IDL787296 INH786466:INH787296 IXD786466:IXD787296 JGZ786466:JGZ787296 JQV786466:JQV787296 KAR786466:KAR787296 KKN786466:KKN787296 KUJ786466:KUJ787296 LEF786466:LEF787296 LOB786466:LOB787296 LXX786466:LXX787296 MHT786466:MHT787296 MRP786466:MRP787296 NBL786466:NBL787296 NLH786466:NLH787296 NVD786466:NVD787296 OEZ786466:OEZ787296 OOV786466:OOV787296 OYR786466:OYR787296 PIN786466:PIN787296 PSJ786466:PSJ787296 QCF786466:QCF787296 QMB786466:QMB787296 QVX786466:QVX787296 RFT786466:RFT787296 RPP786466:RPP787296 RZL786466:RZL787296 SJH786466:SJH787296 STD786466:STD787296 TCZ786466:TCZ787296 TMV786466:TMV787296 TWR786466:TWR787296 UGN786466:UGN787296 UQJ786466:UQJ787296 VAF786466:VAF787296 VKB786466:VKB787296 VTX786466:VTX787296 WDT786466:WDT787296 WNP786466:WNP787296 WXL786466:WXL787296 BJ852002:BJ852832 KZ852002:KZ852832 UV852002:UV852832 AER852002:AER852832 AON852002:AON852832 AYJ852002:AYJ852832 BIF852002:BIF852832 BSB852002:BSB852832 CBX852002:CBX852832 CLT852002:CLT852832 CVP852002:CVP852832 DFL852002:DFL852832 DPH852002:DPH852832 DZD852002:DZD852832 EIZ852002:EIZ852832 ESV852002:ESV852832 FCR852002:FCR852832 FMN852002:FMN852832 FWJ852002:FWJ852832 GGF852002:GGF852832 GQB852002:GQB852832 GZX852002:GZX852832 HJT852002:HJT852832 HTP852002:HTP852832 IDL852002:IDL852832 INH852002:INH852832 IXD852002:IXD852832 JGZ852002:JGZ852832 JQV852002:JQV852832 KAR852002:KAR852832 KKN852002:KKN852832 KUJ852002:KUJ852832 LEF852002:LEF852832 LOB852002:LOB852832 LXX852002:LXX852832 MHT852002:MHT852832 MRP852002:MRP852832 NBL852002:NBL852832 NLH852002:NLH852832 NVD852002:NVD852832 OEZ852002:OEZ852832 OOV852002:OOV852832 OYR852002:OYR852832 PIN852002:PIN852832 PSJ852002:PSJ852832 QCF852002:QCF852832 QMB852002:QMB852832 QVX852002:QVX852832 RFT852002:RFT852832 RPP852002:RPP852832 RZL852002:RZL852832 SJH852002:SJH852832 STD852002:STD852832 TCZ852002:TCZ852832 TMV852002:TMV852832 TWR852002:TWR852832 UGN852002:UGN852832 UQJ852002:UQJ852832 VAF852002:VAF852832 VKB852002:VKB852832 VTX852002:VTX852832 WDT852002:WDT852832 WNP852002:WNP852832 WXL852002:WXL852832 BJ917538:BJ918368 KZ917538:KZ918368 UV917538:UV918368 AER917538:AER918368 AON917538:AON918368 AYJ917538:AYJ918368 BIF917538:BIF918368 BSB917538:BSB918368 CBX917538:CBX918368 CLT917538:CLT918368 CVP917538:CVP918368 DFL917538:DFL918368 DPH917538:DPH918368 DZD917538:DZD918368 EIZ917538:EIZ918368 ESV917538:ESV918368 FCR917538:FCR918368 FMN917538:FMN918368 FWJ917538:FWJ918368 GGF917538:GGF918368 GQB917538:GQB918368 GZX917538:GZX918368 HJT917538:HJT918368 HTP917538:HTP918368 IDL917538:IDL918368 INH917538:INH918368 IXD917538:IXD918368 JGZ917538:JGZ918368 JQV917538:JQV918368 KAR917538:KAR918368 KKN917538:KKN918368 KUJ917538:KUJ918368 LEF917538:LEF918368 LOB917538:LOB918368 LXX917538:LXX918368 MHT917538:MHT918368 MRP917538:MRP918368 NBL917538:NBL918368 NLH917538:NLH918368 NVD917538:NVD918368 OEZ917538:OEZ918368 OOV917538:OOV918368 OYR917538:OYR918368 PIN917538:PIN918368 PSJ917538:PSJ918368 QCF917538:QCF918368 QMB917538:QMB918368 QVX917538:QVX918368 RFT917538:RFT918368 RPP917538:RPP918368 RZL917538:RZL918368 SJH917538:SJH918368 STD917538:STD918368 TCZ917538:TCZ918368 TMV917538:TMV918368 TWR917538:TWR918368 UGN917538:UGN918368 UQJ917538:UQJ918368 VAF917538:VAF918368 VKB917538:VKB918368 VTX917538:VTX918368 WDT917538:WDT918368 WNP917538:WNP918368 WXL917538:WXL918368 BJ983074:BJ983904 KZ983074:KZ983904 UV983074:UV983904 AER983074:AER983904 AON983074:AON983904 AYJ983074:AYJ983904 BIF983074:BIF983904 BSB983074:BSB983904 CBX983074:CBX983904 CLT983074:CLT983904 CVP983074:CVP983904 DFL983074:DFL983904 DPH983074:DPH983904 DZD983074:DZD983904 EIZ983074:EIZ983904 ESV983074:ESV983904 FCR983074:FCR983904 FMN983074:FMN983904 FWJ983074:FWJ983904 GGF983074:GGF983904 GQB983074:GQB983904 GZX983074:GZX983904 HJT983074:HJT983904 HTP983074:HTP983904 IDL983074:IDL983904 INH983074:INH983904 IXD983074:IXD983904 JGZ983074:JGZ983904 JQV983074:JQV983904 KAR983074:KAR983904 KKN983074:KKN983904 KUJ983074:KUJ983904 LEF983074:LEF983904 LOB983074:LOB983904 LXX983074:LXX983904 MHT983074:MHT983904 MRP983074:MRP983904 NBL983074:NBL983904 NLH983074:NLH983904 NVD983074:NVD983904 OEZ983074:OEZ983904 OOV983074:OOV983904 OYR983074:OYR983904 PIN983074:PIN983904 PSJ983074:PSJ983904 QCF983074:QCF983904 QMB983074:QMB983904 QVX983074:QVX983904 RFT983074:RFT983904 RPP983074:RPP983904 RZL983074:RZL983904 SJH983074:SJH983904 STD983074:STD983904 TCZ983074:TCZ983904 TMV983074:TMV983904 TWR983074:TWR983904 UGN983074:UGN983904 UQJ983074:UQJ983904 VAF983074:VAF983904 VKB983074:VKB983904 VTX983074:VTX983904 WDT983074:WDT983904 WNP983074:WNP983904 WXL983074:WXL983904 BG65570:BG66398 KW65570:KW66398 US65570:US66398 AEO65570:AEO66398 AOK65570:AOK66398 AYG65570:AYG66398 BIC65570:BIC66398 BRY65570:BRY66398 CBU65570:CBU66398 CLQ65570:CLQ66398 CVM65570:CVM66398 DFI65570:DFI66398 DPE65570:DPE66398 DZA65570:DZA66398 EIW65570:EIW66398 ESS65570:ESS66398 FCO65570:FCO66398 FMK65570:FMK66398 FWG65570:FWG66398 GGC65570:GGC66398 GPY65570:GPY66398 GZU65570:GZU66398 HJQ65570:HJQ66398 HTM65570:HTM66398 IDI65570:IDI66398 INE65570:INE66398 IXA65570:IXA66398 JGW65570:JGW66398 JQS65570:JQS66398 KAO65570:KAO66398 KKK65570:KKK66398 KUG65570:KUG66398 LEC65570:LEC66398 LNY65570:LNY66398 LXU65570:LXU66398 MHQ65570:MHQ66398 MRM65570:MRM66398 NBI65570:NBI66398 NLE65570:NLE66398 NVA65570:NVA66398 OEW65570:OEW66398 OOS65570:OOS66398 OYO65570:OYO66398 PIK65570:PIK66398 PSG65570:PSG66398 QCC65570:QCC66398 QLY65570:QLY66398 QVU65570:QVU66398 RFQ65570:RFQ66398 RPM65570:RPM66398 RZI65570:RZI66398 SJE65570:SJE66398 STA65570:STA66398 TCW65570:TCW66398 TMS65570:TMS66398 TWO65570:TWO66398 UGK65570:UGK66398 UQG65570:UQG66398 VAC65570:VAC66398 VJY65570:VJY66398 VTU65570:VTU66398 WDQ65570:WDQ66398 WNM65570:WNM66398 WXI65570:WXI66398 BG131106:BG131934 KW131106:KW131934 US131106:US131934 AEO131106:AEO131934 AOK131106:AOK131934 AYG131106:AYG131934 BIC131106:BIC131934 BRY131106:BRY131934 CBU131106:CBU131934 CLQ131106:CLQ131934 CVM131106:CVM131934 DFI131106:DFI131934 DPE131106:DPE131934 DZA131106:DZA131934 EIW131106:EIW131934 ESS131106:ESS131934 FCO131106:FCO131934 FMK131106:FMK131934 FWG131106:FWG131934 GGC131106:GGC131934 GPY131106:GPY131934 GZU131106:GZU131934 HJQ131106:HJQ131934 HTM131106:HTM131934 IDI131106:IDI131934 INE131106:INE131934 IXA131106:IXA131934 JGW131106:JGW131934 JQS131106:JQS131934 KAO131106:KAO131934 KKK131106:KKK131934 KUG131106:KUG131934 LEC131106:LEC131934 LNY131106:LNY131934 LXU131106:LXU131934 MHQ131106:MHQ131934 MRM131106:MRM131934 NBI131106:NBI131934 NLE131106:NLE131934 NVA131106:NVA131934 OEW131106:OEW131934 OOS131106:OOS131934 OYO131106:OYO131934 PIK131106:PIK131934 PSG131106:PSG131934 QCC131106:QCC131934 QLY131106:QLY131934 QVU131106:QVU131934 RFQ131106:RFQ131934 RPM131106:RPM131934 RZI131106:RZI131934 SJE131106:SJE131934 STA131106:STA131934 TCW131106:TCW131934 TMS131106:TMS131934 TWO131106:TWO131934 UGK131106:UGK131934 UQG131106:UQG131934 VAC131106:VAC131934 VJY131106:VJY131934 VTU131106:VTU131934 WDQ131106:WDQ131934 WNM131106:WNM131934 WXI131106:WXI131934 BG196642:BG197470 KW196642:KW197470 US196642:US197470 AEO196642:AEO197470 AOK196642:AOK197470 AYG196642:AYG197470 BIC196642:BIC197470 BRY196642:BRY197470 CBU196642:CBU197470 CLQ196642:CLQ197470 CVM196642:CVM197470 DFI196642:DFI197470 DPE196642:DPE197470 DZA196642:DZA197470 EIW196642:EIW197470 ESS196642:ESS197470 FCO196642:FCO197470 FMK196642:FMK197470 FWG196642:FWG197470 GGC196642:GGC197470 GPY196642:GPY197470 GZU196642:GZU197470 HJQ196642:HJQ197470 HTM196642:HTM197470 IDI196642:IDI197470 INE196642:INE197470 IXA196642:IXA197470 JGW196642:JGW197470 JQS196642:JQS197470 KAO196642:KAO197470 KKK196642:KKK197470 KUG196642:KUG197470 LEC196642:LEC197470 LNY196642:LNY197470 LXU196642:LXU197470 MHQ196642:MHQ197470 MRM196642:MRM197470 NBI196642:NBI197470 NLE196642:NLE197470 NVA196642:NVA197470 OEW196642:OEW197470 OOS196642:OOS197470 OYO196642:OYO197470 PIK196642:PIK197470 PSG196642:PSG197470 QCC196642:QCC197470 QLY196642:QLY197470 QVU196642:QVU197470 RFQ196642:RFQ197470 RPM196642:RPM197470 RZI196642:RZI197470 SJE196642:SJE197470 STA196642:STA197470 TCW196642:TCW197470 TMS196642:TMS197470 TWO196642:TWO197470 UGK196642:UGK197470 UQG196642:UQG197470 VAC196642:VAC197470 VJY196642:VJY197470 VTU196642:VTU197470 WDQ196642:WDQ197470 WNM196642:WNM197470 WXI196642:WXI197470 BG262178:BG263006 KW262178:KW263006 US262178:US263006 AEO262178:AEO263006 AOK262178:AOK263006 AYG262178:AYG263006 BIC262178:BIC263006 BRY262178:BRY263006 CBU262178:CBU263006 CLQ262178:CLQ263006 CVM262178:CVM263006 DFI262178:DFI263006 DPE262178:DPE263006 DZA262178:DZA263006 EIW262178:EIW263006 ESS262178:ESS263006 FCO262178:FCO263006 FMK262178:FMK263006 FWG262178:FWG263006 GGC262178:GGC263006 GPY262178:GPY263006 GZU262178:GZU263006 HJQ262178:HJQ263006 HTM262178:HTM263006 IDI262178:IDI263006 INE262178:INE263006 IXA262178:IXA263006 JGW262178:JGW263006 JQS262178:JQS263006 KAO262178:KAO263006 KKK262178:KKK263006 KUG262178:KUG263006 LEC262178:LEC263006 LNY262178:LNY263006 LXU262178:LXU263006 MHQ262178:MHQ263006 MRM262178:MRM263006 NBI262178:NBI263006 NLE262178:NLE263006 NVA262178:NVA263006 OEW262178:OEW263006 OOS262178:OOS263006 OYO262178:OYO263006 PIK262178:PIK263006 PSG262178:PSG263006 QCC262178:QCC263006 QLY262178:QLY263006 QVU262178:QVU263006 RFQ262178:RFQ263006 RPM262178:RPM263006 RZI262178:RZI263006 SJE262178:SJE263006 STA262178:STA263006 TCW262178:TCW263006 TMS262178:TMS263006 TWO262178:TWO263006 UGK262178:UGK263006 UQG262178:UQG263006 VAC262178:VAC263006 VJY262178:VJY263006 VTU262178:VTU263006 WDQ262178:WDQ263006 WNM262178:WNM263006 WXI262178:WXI263006 BG327714:BG328542 KW327714:KW328542 US327714:US328542 AEO327714:AEO328542 AOK327714:AOK328542 AYG327714:AYG328542 BIC327714:BIC328542 BRY327714:BRY328542 CBU327714:CBU328542 CLQ327714:CLQ328542 CVM327714:CVM328542 DFI327714:DFI328542 DPE327714:DPE328542 DZA327714:DZA328542 EIW327714:EIW328542 ESS327714:ESS328542 FCO327714:FCO328542 FMK327714:FMK328542 FWG327714:FWG328542 GGC327714:GGC328542 GPY327714:GPY328542 GZU327714:GZU328542 HJQ327714:HJQ328542 HTM327714:HTM328542 IDI327714:IDI328542 INE327714:INE328542 IXA327714:IXA328542 JGW327714:JGW328542 JQS327714:JQS328542 KAO327714:KAO328542 KKK327714:KKK328542 KUG327714:KUG328542 LEC327714:LEC328542 LNY327714:LNY328542 LXU327714:LXU328542 MHQ327714:MHQ328542 MRM327714:MRM328542 NBI327714:NBI328542 NLE327714:NLE328542 NVA327714:NVA328542 OEW327714:OEW328542 OOS327714:OOS328542 OYO327714:OYO328542 PIK327714:PIK328542 PSG327714:PSG328542 QCC327714:QCC328542 QLY327714:QLY328542 QVU327714:QVU328542 RFQ327714:RFQ328542 RPM327714:RPM328542 RZI327714:RZI328542 SJE327714:SJE328542 STA327714:STA328542 TCW327714:TCW328542 TMS327714:TMS328542 TWO327714:TWO328542 UGK327714:UGK328542 UQG327714:UQG328542 VAC327714:VAC328542 VJY327714:VJY328542 VTU327714:VTU328542 WDQ327714:WDQ328542 WNM327714:WNM328542 WXI327714:WXI328542 BG393250:BG394078 KW393250:KW394078 US393250:US394078 AEO393250:AEO394078 AOK393250:AOK394078 AYG393250:AYG394078 BIC393250:BIC394078 BRY393250:BRY394078 CBU393250:CBU394078 CLQ393250:CLQ394078 CVM393250:CVM394078 DFI393250:DFI394078 DPE393250:DPE394078 DZA393250:DZA394078 EIW393250:EIW394078 ESS393250:ESS394078 FCO393250:FCO394078 FMK393250:FMK394078 FWG393250:FWG394078 GGC393250:GGC394078 GPY393250:GPY394078 GZU393250:GZU394078 HJQ393250:HJQ394078 HTM393250:HTM394078 IDI393250:IDI394078 INE393250:INE394078 IXA393250:IXA394078 JGW393250:JGW394078 JQS393250:JQS394078 KAO393250:KAO394078 KKK393250:KKK394078 KUG393250:KUG394078 LEC393250:LEC394078 LNY393250:LNY394078 LXU393250:LXU394078 MHQ393250:MHQ394078 MRM393250:MRM394078 NBI393250:NBI394078 NLE393250:NLE394078 NVA393250:NVA394078 OEW393250:OEW394078 OOS393250:OOS394078 OYO393250:OYO394078 PIK393250:PIK394078 PSG393250:PSG394078 QCC393250:QCC394078 QLY393250:QLY394078 QVU393250:QVU394078 RFQ393250:RFQ394078 RPM393250:RPM394078 RZI393250:RZI394078 SJE393250:SJE394078 STA393250:STA394078 TCW393250:TCW394078 TMS393250:TMS394078 TWO393250:TWO394078 UGK393250:UGK394078 UQG393250:UQG394078 VAC393250:VAC394078 VJY393250:VJY394078 VTU393250:VTU394078 WDQ393250:WDQ394078 WNM393250:WNM394078 WXI393250:WXI394078 BG458786:BG459614 KW458786:KW459614 US458786:US459614 AEO458786:AEO459614 AOK458786:AOK459614 AYG458786:AYG459614 BIC458786:BIC459614 BRY458786:BRY459614 CBU458786:CBU459614 CLQ458786:CLQ459614 CVM458786:CVM459614 DFI458786:DFI459614 DPE458786:DPE459614 DZA458786:DZA459614 EIW458786:EIW459614 ESS458786:ESS459614 FCO458786:FCO459614 FMK458786:FMK459614 FWG458786:FWG459614 GGC458786:GGC459614 GPY458786:GPY459614 GZU458786:GZU459614 HJQ458786:HJQ459614 HTM458786:HTM459614 IDI458786:IDI459614 INE458786:INE459614 IXA458786:IXA459614 JGW458786:JGW459614 JQS458786:JQS459614 KAO458786:KAO459614 KKK458786:KKK459614 KUG458786:KUG459614 LEC458786:LEC459614 LNY458786:LNY459614 LXU458786:LXU459614 MHQ458786:MHQ459614 MRM458786:MRM459614 NBI458786:NBI459614 NLE458786:NLE459614 NVA458786:NVA459614 OEW458786:OEW459614 OOS458786:OOS459614 OYO458786:OYO459614 PIK458786:PIK459614 PSG458786:PSG459614 QCC458786:QCC459614 QLY458786:QLY459614 QVU458786:QVU459614 RFQ458786:RFQ459614 RPM458786:RPM459614 RZI458786:RZI459614 SJE458786:SJE459614 STA458786:STA459614 TCW458786:TCW459614 TMS458786:TMS459614 TWO458786:TWO459614 UGK458786:UGK459614 UQG458786:UQG459614 VAC458786:VAC459614 VJY458786:VJY459614 VTU458786:VTU459614 WDQ458786:WDQ459614 WNM458786:WNM459614 WXI458786:WXI459614 BG524322:BG525150 KW524322:KW525150 US524322:US525150 AEO524322:AEO525150 AOK524322:AOK525150 AYG524322:AYG525150 BIC524322:BIC525150 BRY524322:BRY525150 CBU524322:CBU525150 CLQ524322:CLQ525150 CVM524322:CVM525150 DFI524322:DFI525150 DPE524322:DPE525150 DZA524322:DZA525150 EIW524322:EIW525150 ESS524322:ESS525150 FCO524322:FCO525150 FMK524322:FMK525150 FWG524322:FWG525150 GGC524322:GGC525150 GPY524322:GPY525150 GZU524322:GZU525150 HJQ524322:HJQ525150 HTM524322:HTM525150 IDI524322:IDI525150 INE524322:INE525150 IXA524322:IXA525150 JGW524322:JGW525150 JQS524322:JQS525150 KAO524322:KAO525150 KKK524322:KKK525150 KUG524322:KUG525150 LEC524322:LEC525150 LNY524322:LNY525150 LXU524322:LXU525150 MHQ524322:MHQ525150 MRM524322:MRM525150 NBI524322:NBI525150 NLE524322:NLE525150 NVA524322:NVA525150 OEW524322:OEW525150 OOS524322:OOS525150 OYO524322:OYO525150 PIK524322:PIK525150 PSG524322:PSG525150 QCC524322:QCC525150 QLY524322:QLY525150 QVU524322:QVU525150 RFQ524322:RFQ525150 RPM524322:RPM525150 RZI524322:RZI525150 SJE524322:SJE525150 STA524322:STA525150 TCW524322:TCW525150 TMS524322:TMS525150 TWO524322:TWO525150 UGK524322:UGK525150 UQG524322:UQG525150 VAC524322:VAC525150 VJY524322:VJY525150 VTU524322:VTU525150 WDQ524322:WDQ525150 WNM524322:WNM525150 WXI524322:WXI525150 BG589858:BG590686 KW589858:KW590686 US589858:US590686 AEO589858:AEO590686 AOK589858:AOK590686 AYG589858:AYG590686 BIC589858:BIC590686 BRY589858:BRY590686 CBU589858:CBU590686 CLQ589858:CLQ590686 CVM589858:CVM590686 DFI589858:DFI590686 DPE589858:DPE590686 DZA589858:DZA590686 EIW589858:EIW590686 ESS589858:ESS590686 FCO589858:FCO590686 FMK589858:FMK590686 FWG589858:FWG590686 GGC589858:GGC590686 GPY589858:GPY590686 GZU589858:GZU590686 HJQ589858:HJQ590686 HTM589858:HTM590686 IDI589858:IDI590686 INE589858:INE590686 IXA589858:IXA590686 JGW589858:JGW590686 JQS589858:JQS590686 KAO589858:KAO590686 KKK589858:KKK590686 KUG589858:KUG590686 LEC589858:LEC590686 LNY589858:LNY590686 LXU589858:LXU590686 MHQ589858:MHQ590686 MRM589858:MRM590686 NBI589858:NBI590686 NLE589858:NLE590686 NVA589858:NVA590686 OEW589858:OEW590686 OOS589858:OOS590686 OYO589858:OYO590686 PIK589858:PIK590686 PSG589858:PSG590686 QCC589858:QCC590686 QLY589858:QLY590686 QVU589858:QVU590686 RFQ589858:RFQ590686 RPM589858:RPM590686 RZI589858:RZI590686 SJE589858:SJE590686 STA589858:STA590686 TCW589858:TCW590686 TMS589858:TMS590686 TWO589858:TWO590686 UGK589858:UGK590686 UQG589858:UQG590686 VAC589858:VAC590686 VJY589858:VJY590686 VTU589858:VTU590686 WDQ589858:WDQ590686 WNM589858:WNM590686 WXI589858:WXI590686 BG655394:BG656222 KW655394:KW656222 US655394:US656222 AEO655394:AEO656222 AOK655394:AOK656222 AYG655394:AYG656222 BIC655394:BIC656222 BRY655394:BRY656222 CBU655394:CBU656222 CLQ655394:CLQ656222 CVM655394:CVM656222 DFI655394:DFI656222 DPE655394:DPE656222 DZA655394:DZA656222 EIW655394:EIW656222 ESS655394:ESS656222 FCO655394:FCO656222 FMK655394:FMK656222 FWG655394:FWG656222 GGC655394:GGC656222 GPY655394:GPY656222 GZU655394:GZU656222 HJQ655394:HJQ656222 HTM655394:HTM656222 IDI655394:IDI656222 INE655394:INE656222 IXA655394:IXA656222 JGW655394:JGW656222 JQS655394:JQS656222 KAO655394:KAO656222 KKK655394:KKK656222 KUG655394:KUG656222 LEC655394:LEC656222 LNY655394:LNY656222 LXU655394:LXU656222 MHQ655394:MHQ656222 MRM655394:MRM656222 NBI655394:NBI656222 NLE655394:NLE656222 NVA655394:NVA656222 OEW655394:OEW656222 OOS655394:OOS656222 OYO655394:OYO656222 PIK655394:PIK656222 PSG655394:PSG656222 QCC655394:QCC656222 QLY655394:QLY656222 QVU655394:QVU656222 RFQ655394:RFQ656222 RPM655394:RPM656222 RZI655394:RZI656222 SJE655394:SJE656222 STA655394:STA656222 TCW655394:TCW656222 TMS655394:TMS656222 TWO655394:TWO656222 UGK655394:UGK656222 UQG655394:UQG656222 VAC655394:VAC656222 VJY655394:VJY656222 VTU655394:VTU656222 WDQ655394:WDQ656222 WNM655394:WNM656222 WXI655394:WXI656222 BG720930:BG721758 KW720930:KW721758 US720930:US721758 AEO720930:AEO721758 AOK720930:AOK721758 AYG720930:AYG721758 BIC720930:BIC721758 BRY720930:BRY721758 CBU720930:CBU721758 CLQ720930:CLQ721758 CVM720930:CVM721758 DFI720930:DFI721758 DPE720930:DPE721758 DZA720930:DZA721758 EIW720930:EIW721758 ESS720930:ESS721758 FCO720930:FCO721758 FMK720930:FMK721758 FWG720930:FWG721758 GGC720930:GGC721758 GPY720930:GPY721758 GZU720930:GZU721758 HJQ720930:HJQ721758 HTM720930:HTM721758 IDI720930:IDI721758 INE720930:INE721758 IXA720930:IXA721758 JGW720930:JGW721758 JQS720930:JQS721758 KAO720930:KAO721758 KKK720930:KKK721758 KUG720930:KUG721758 LEC720930:LEC721758 LNY720930:LNY721758 LXU720930:LXU721758 MHQ720930:MHQ721758 MRM720930:MRM721758 NBI720930:NBI721758 NLE720930:NLE721758 NVA720930:NVA721758 OEW720930:OEW721758 OOS720930:OOS721758 OYO720930:OYO721758 PIK720930:PIK721758 PSG720930:PSG721758 QCC720930:QCC721758 QLY720930:QLY721758 QVU720930:QVU721758 RFQ720930:RFQ721758 RPM720930:RPM721758 RZI720930:RZI721758 SJE720930:SJE721758 STA720930:STA721758 TCW720930:TCW721758 TMS720930:TMS721758 TWO720930:TWO721758 UGK720930:UGK721758 UQG720930:UQG721758 VAC720930:VAC721758 VJY720930:VJY721758 VTU720930:VTU721758 WDQ720930:WDQ721758 WNM720930:WNM721758 WXI720930:WXI721758 BG786466:BG787294 KW786466:KW787294 US786466:US787294 AEO786466:AEO787294 AOK786466:AOK787294 AYG786466:AYG787294 BIC786466:BIC787294 BRY786466:BRY787294 CBU786466:CBU787294 CLQ786466:CLQ787294 CVM786466:CVM787294 DFI786466:DFI787294 DPE786466:DPE787294 DZA786466:DZA787294 EIW786466:EIW787294 ESS786466:ESS787294 FCO786466:FCO787294 FMK786466:FMK787294 FWG786466:FWG787294 GGC786466:GGC787294 GPY786466:GPY787294 GZU786466:GZU787294 HJQ786466:HJQ787294 HTM786466:HTM787294 IDI786466:IDI787294 INE786466:INE787294 IXA786466:IXA787294 JGW786466:JGW787294 JQS786466:JQS787294 KAO786466:KAO787294 KKK786466:KKK787294 KUG786466:KUG787294 LEC786466:LEC787294 LNY786466:LNY787294 LXU786466:LXU787294 MHQ786466:MHQ787294 MRM786466:MRM787294 NBI786466:NBI787294 NLE786466:NLE787294 NVA786466:NVA787294 OEW786466:OEW787294 OOS786466:OOS787294 OYO786466:OYO787294 PIK786466:PIK787294 PSG786466:PSG787294 QCC786466:QCC787294 QLY786466:QLY787294 QVU786466:QVU787294 RFQ786466:RFQ787294 RPM786466:RPM787294 RZI786466:RZI787294 SJE786466:SJE787294 STA786466:STA787294 TCW786466:TCW787294 TMS786466:TMS787294 TWO786466:TWO787294 UGK786466:UGK787294 UQG786466:UQG787294 VAC786466:VAC787294 VJY786466:VJY787294 VTU786466:VTU787294 WDQ786466:WDQ787294 WNM786466:WNM787294 WXI786466:WXI787294 BG852002:BG852830 KW852002:KW852830 US852002:US852830 AEO852002:AEO852830 AOK852002:AOK852830 AYG852002:AYG852830 BIC852002:BIC852830 BRY852002:BRY852830 CBU852002:CBU852830 CLQ852002:CLQ852830 CVM852002:CVM852830 DFI852002:DFI852830 DPE852002:DPE852830 DZA852002:DZA852830 EIW852002:EIW852830 ESS852002:ESS852830 FCO852002:FCO852830 FMK852002:FMK852830 FWG852002:FWG852830 GGC852002:GGC852830 GPY852002:GPY852830 GZU852002:GZU852830 HJQ852002:HJQ852830 HTM852002:HTM852830 IDI852002:IDI852830 INE852002:INE852830 IXA852002:IXA852830 JGW852002:JGW852830 JQS852002:JQS852830 KAO852002:KAO852830 KKK852002:KKK852830 KUG852002:KUG852830 LEC852002:LEC852830 LNY852002:LNY852830 LXU852002:LXU852830 MHQ852002:MHQ852830 MRM852002:MRM852830 NBI852002:NBI852830 NLE852002:NLE852830 NVA852002:NVA852830 OEW852002:OEW852830 OOS852002:OOS852830 OYO852002:OYO852830 PIK852002:PIK852830 PSG852002:PSG852830 QCC852002:QCC852830 QLY852002:QLY852830 QVU852002:QVU852830 RFQ852002:RFQ852830 RPM852002:RPM852830 RZI852002:RZI852830 SJE852002:SJE852830 STA852002:STA852830 TCW852002:TCW852830 TMS852002:TMS852830 TWO852002:TWO852830 UGK852002:UGK852830 UQG852002:UQG852830 VAC852002:VAC852830 VJY852002:VJY852830 VTU852002:VTU852830 WDQ852002:WDQ852830 WNM852002:WNM852830 WXI852002:WXI852830 BG917538:BG918366 KW917538:KW918366 US917538:US918366 AEO917538:AEO918366 AOK917538:AOK918366 AYG917538:AYG918366 BIC917538:BIC918366 BRY917538:BRY918366 CBU917538:CBU918366 CLQ917538:CLQ918366 CVM917538:CVM918366 DFI917538:DFI918366 DPE917538:DPE918366 DZA917538:DZA918366 EIW917538:EIW918366 ESS917538:ESS918366 FCO917538:FCO918366 FMK917538:FMK918366 FWG917538:FWG918366 GGC917538:GGC918366 GPY917538:GPY918366 GZU917538:GZU918366 HJQ917538:HJQ918366 HTM917538:HTM918366 IDI917538:IDI918366 INE917538:INE918366 IXA917538:IXA918366 JGW917538:JGW918366 JQS917538:JQS918366 KAO917538:KAO918366 KKK917538:KKK918366 KUG917538:KUG918366 LEC917538:LEC918366 LNY917538:LNY918366 LXU917538:LXU918366 MHQ917538:MHQ918366 MRM917538:MRM918366 NBI917538:NBI918366 NLE917538:NLE918366 NVA917538:NVA918366 OEW917538:OEW918366 OOS917538:OOS918366 OYO917538:OYO918366 PIK917538:PIK918366 PSG917538:PSG918366 QCC917538:QCC918366 QLY917538:QLY918366 QVU917538:QVU918366 RFQ917538:RFQ918366 RPM917538:RPM918366 RZI917538:RZI918366 SJE917538:SJE918366 STA917538:STA918366 TCW917538:TCW918366 TMS917538:TMS918366 TWO917538:TWO918366 UGK917538:UGK918366 UQG917538:UQG918366 VAC917538:VAC918366 VJY917538:VJY918366 VTU917538:VTU918366 WDQ917538:WDQ918366 WNM917538:WNM918366 WXI917538:WXI918366 BG983074:BG983902 KW983074:KW983902 US983074:US983902 AEO983074:AEO983902 AOK983074:AOK983902 AYG983074:AYG983902 BIC983074:BIC983902 BRY983074:BRY983902 CBU983074:CBU983902 CLQ983074:CLQ983902 CVM983074:CVM983902 DFI983074:DFI983902 DPE983074:DPE983902 DZA983074:DZA983902 EIW983074:EIW983902 ESS983074:ESS983902 FCO983074:FCO983902 FMK983074:FMK983902 FWG983074:FWG983902 GGC983074:GGC983902 GPY983074:GPY983902 GZU983074:GZU983902 HJQ983074:HJQ983902 HTM983074:HTM983902 IDI983074:IDI983902 INE983074:INE983902 IXA983074:IXA983902 JGW983074:JGW983902 JQS983074:JQS983902 KAO983074:KAO983902 KKK983074:KKK983902 KUG983074:KUG983902 LEC983074:LEC983902 LNY983074:LNY983902 LXU983074:LXU983902 MHQ983074:MHQ983902 MRM983074:MRM983902 NBI983074:NBI983902 NLE983074:NLE983902 NVA983074:NVA983902 OEW983074:OEW983902 OOS983074:OOS983902 OYO983074:OYO983902 PIK983074:PIK983902 PSG983074:PSG983902 QCC983074:QCC983902 QLY983074:QLY983902 QVU983074:QVU983902 RFQ983074:RFQ983902 RPM983074:RPM983902 RZI983074:RZI983902 SJE983074:SJE983902 STA983074:STA983902 TCW983074:TCW983902 TMS983074:TMS983902 TWO983074:TWO983902 UGK983074:UGK983902 UQG983074:UQG983902 VAC983074:VAC983902 VJY983074:VJY983902 VTU983074:VTU983902 WDQ983074:WDQ983902 WNM983074:WNM983902 WXI983074:WXI983902 WXF983074:WXF983902 BD65570:BD66398 KT65570:KT66398 UP65570:UP66398 AEL65570:AEL66398 AOH65570:AOH66398 AYD65570:AYD66398 BHZ65570:BHZ66398 BRV65570:BRV66398 CBR65570:CBR66398 CLN65570:CLN66398 CVJ65570:CVJ66398 DFF65570:DFF66398 DPB65570:DPB66398 DYX65570:DYX66398 EIT65570:EIT66398 ESP65570:ESP66398 FCL65570:FCL66398 FMH65570:FMH66398 FWD65570:FWD66398 GFZ65570:GFZ66398 GPV65570:GPV66398 GZR65570:GZR66398 HJN65570:HJN66398 HTJ65570:HTJ66398 IDF65570:IDF66398 INB65570:INB66398 IWX65570:IWX66398 JGT65570:JGT66398 JQP65570:JQP66398 KAL65570:KAL66398 KKH65570:KKH66398 KUD65570:KUD66398 LDZ65570:LDZ66398 LNV65570:LNV66398 LXR65570:LXR66398 MHN65570:MHN66398 MRJ65570:MRJ66398 NBF65570:NBF66398 NLB65570:NLB66398 NUX65570:NUX66398 OET65570:OET66398 OOP65570:OOP66398 OYL65570:OYL66398 PIH65570:PIH66398 PSD65570:PSD66398 QBZ65570:QBZ66398 QLV65570:QLV66398 QVR65570:QVR66398 RFN65570:RFN66398 RPJ65570:RPJ66398 RZF65570:RZF66398 SJB65570:SJB66398 SSX65570:SSX66398 TCT65570:TCT66398 TMP65570:TMP66398 TWL65570:TWL66398 UGH65570:UGH66398 UQD65570:UQD66398 UZZ65570:UZZ66398 VJV65570:VJV66398 VTR65570:VTR66398 WDN65570:WDN66398 WNJ65570:WNJ66398 WXF65570:WXF66398 BD131106:BD131934 KT131106:KT131934 UP131106:UP131934 AEL131106:AEL131934 AOH131106:AOH131934 AYD131106:AYD131934 BHZ131106:BHZ131934 BRV131106:BRV131934 CBR131106:CBR131934 CLN131106:CLN131934 CVJ131106:CVJ131934 DFF131106:DFF131934 DPB131106:DPB131934 DYX131106:DYX131934 EIT131106:EIT131934 ESP131106:ESP131934 FCL131106:FCL131934 FMH131106:FMH131934 FWD131106:FWD131934 GFZ131106:GFZ131934 GPV131106:GPV131934 GZR131106:GZR131934 HJN131106:HJN131934 HTJ131106:HTJ131934 IDF131106:IDF131934 INB131106:INB131934 IWX131106:IWX131934 JGT131106:JGT131934 JQP131106:JQP131934 KAL131106:KAL131934 KKH131106:KKH131934 KUD131106:KUD131934 LDZ131106:LDZ131934 LNV131106:LNV131934 LXR131106:LXR131934 MHN131106:MHN131934 MRJ131106:MRJ131934 NBF131106:NBF131934 NLB131106:NLB131934 NUX131106:NUX131934 OET131106:OET131934 OOP131106:OOP131934 OYL131106:OYL131934 PIH131106:PIH131934 PSD131106:PSD131934 QBZ131106:QBZ131934 QLV131106:QLV131934 QVR131106:QVR131934 RFN131106:RFN131934 RPJ131106:RPJ131934 RZF131106:RZF131934 SJB131106:SJB131934 SSX131106:SSX131934 TCT131106:TCT131934 TMP131106:TMP131934 TWL131106:TWL131934 UGH131106:UGH131934 UQD131106:UQD131934 UZZ131106:UZZ131934 VJV131106:VJV131934 VTR131106:VTR131934 WDN131106:WDN131934 WNJ131106:WNJ131934 WXF131106:WXF131934 BD196642:BD197470 KT196642:KT197470 UP196642:UP197470 AEL196642:AEL197470 AOH196642:AOH197470 AYD196642:AYD197470 BHZ196642:BHZ197470 BRV196642:BRV197470 CBR196642:CBR197470 CLN196642:CLN197470 CVJ196642:CVJ197470 DFF196642:DFF197470 DPB196642:DPB197470 DYX196642:DYX197470 EIT196642:EIT197470 ESP196642:ESP197470 FCL196642:FCL197470 FMH196642:FMH197470 FWD196642:FWD197470 GFZ196642:GFZ197470 GPV196642:GPV197470 GZR196642:GZR197470 HJN196642:HJN197470 HTJ196642:HTJ197470 IDF196642:IDF197470 INB196642:INB197470 IWX196642:IWX197470 JGT196642:JGT197470 JQP196642:JQP197470 KAL196642:KAL197470 KKH196642:KKH197470 KUD196642:KUD197470 LDZ196642:LDZ197470 LNV196642:LNV197470 LXR196642:LXR197470 MHN196642:MHN197470 MRJ196642:MRJ197470 NBF196642:NBF197470 NLB196642:NLB197470 NUX196642:NUX197470 OET196642:OET197470 OOP196642:OOP197470 OYL196642:OYL197470 PIH196642:PIH197470 PSD196642:PSD197470 QBZ196642:QBZ197470 QLV196642:QLV197470 QVR196642:QVR197470 RFN196642:RFN197470 RPJ196642:RPJ197470 RZF196642:RZF197470 SJB196642:SJB197470 SSX196642:SSX197470 TCT196642:TCT197470 TMP196642:TMP197470 TWL196642:TWL197470 UGH196642:UGH197470 UQD196642:UQD197470 UZZ196642:UZZ197470 VJV196642:VJV197470 VTR196642:VTR197470 WDN196642:WDN197470 WNJ196642:WNJ197470 WXF196642:WXF197470 BD262178:BD263006 KT262178:KT263006 UP262178:UP263006 AEL262178:AEL263006 AOH262178:AOH263006 AYD262178:AYD263006 BHZ262178:BHZ263006 BRV262178:BRV263006 CBR262178:CBR263006 CLN262178:CLN263006 CVJ262178:CVJ263006 DFF262178:DFF263006 DPB262178:DPB263006 DYX262178:DYX263006 EIT262178:EIT263006 ESP262178:ESP263006 FCL262178:FCL263006 FMH262178:FMH263006 FWD262178:FWD263006 GFZ262178:GFZ263006 GPV262178:GPV263006 GZR262178:GZR263006 HJN262178:HJN263006 HTJ262178:HTJ263006 IDF262178:IDF263006 INB262178:INB263006 IWX262178:IWX263006 JGT262178:JGT263006 JQP262178:JQP263006 KAL262178:KAL263006 KKH262178:KKH263006 KUD262178:KUD263006 LDZ262178:LDZ263006 LNV262178:LNV263006 LXR262178:LXR263006 MHN262178:MHN263006 MRJ262178:MRJ263006 NBF262178:NBF263006 NLB262178:NLB263006 NUX262178:NUX263006 OET262178:OET263006 OOP262178:OOP263006 OYL262178:OYL263006 PIH262178:PIH263006 PSD262178:PSD263006 QBZ262178:QBZ263006 QLV262178:QLV263006 QVR262178:QVR263006 RFN262178:RFN263006 RPJ262178:RPJ263006 RZF262178:RZF263006 SJB262178:SJB263006 SSX262178:SSX263006 TCT262178:TCT263006 TMP262178:TMP263006 TWL262178:TWL263006 UGH262178:UGH263006 UQD262178:UQD263006 UZZ262178:UZZ263006 VJV262178:VJV263006 VTR262178:VTR263006 WDN262178:WDN263006 WNJ262178:WNJ263006 WXF262178:WXF263006 BD327714:BD328542 KT327714:KT328542 UP327714:UP328542 AEL327714:AEL328542 AOH327714:AOH328542 AYD327714:AYD328542 BHZ327714:BHZ328542 BRV327714:BRV328542 CBR327714:CBR328542 CLN327714:CLN328542 CVJ327714:CVJ328542 DFF327714:DFF328542 DPB327714:DPB328542 DYX327714:DYX328542 EIT327714:EIT328542 ESP327714:ESP328542 FCL327714:FCL328542 FMH327714:FMH328542 FWD327714:FWD328542 GFZ327714:GFZ328542 GPV327714:GPV328542 GZR327714:GZR328542 HJN327714:HJN328542 HTJ327714:HTJ328542 IDF327714:IDF328542 INB327714:INB328542 IWX327714:IWX328542 JGT327714:JGT328542 JQP327714:JQP328542 KAL327714:KAL328542 KKH327714:KKH328542 KUD327714:KUD328542 LDZ327714:LDZ328542 LNV327714:LNV328542 LXR327714:LXR328542 MHN327714:MHN328542 MRJ327714:MRJ328542 NBF327714:NBF328542 NLB327714:NLB328542 NUX327714:NUX328542 OET327714:OET328542 OOP327714:OOP328542 OYL327714:OYL328542 PIH327714:PIH328542 PSD327714:PSD328542 QBZ327714:QBZ328542 QLV327714:QLV328542 QVR327714:QVR328542 RFN327714:RFN328542 RPJ327714:RPJ328542 RZF327714:RZF328542 SJB327714:SJB328542 SSX327714:SSX328542 TCT327714:TCT328542 TMP327714:TMP328542 TWL327714:TWL328542 UGH327714:UGH328542 UQD327714:UQD328542 UZZ327714:UZZ328542 VJV327714:VJV328542 VTR327714:VTR328542 WDN327714:WDN328542 WNJ327714:WNJ328542 WXF327714:WXF328542 BD393250:BD394078 KT393250:KT394078 UP393250:UP394078 AEL393250:AEL394078 AOH393250:AOH394078 AYD393250:AYD394078 BHZ393250:BHZ394078 BRV393250:BRV394078 CBR393250:CBR394078 CLN393250:CLN394078 CVJ393250:CVJ394078 DFF393250:DFF394078 DPB393250:DPB394078 DYX393250:DYX394078 EIT393250:EIT394078 ESP393250:ESP394078 FCL393250:FCL394078 FMH393250:FMH394078 FWD393250:FWD394078 GFZ393250:GFZ394078 GPV393250:GPV394078 GZR393250:GZR394078 HJN393250:HJN394078 HTJ393250:HTJ394078 IDF393250:IDF394078 INB393250:INB394078 IWX393250:IWX394078 JGT393250:JGT394078 JQP393250:JQP394078 KAL393250:KAL394078 KKH393250:KKH394078 KUD393250:KUD394078 LDZ393250:LDZ394078 LNV393250:LNV394078 LXR393250:LXR394078 MHN393250:MHN394078 MRJ393250:MRJ394078 NBF393250:NBF394078 NLB393250:NLB394078 NUX393250:NUX394078 OET393250:OET394078 OOP393250:OOP394078 OYL393250:OYL394078 PIH393250:PIH394078 PSD393250:PSD394078 QBZ393250:QBZ394078 QLV393250:QLV394078 QVR393250:QVR394078 RFN393250:RFN394078 RPJ393250:RPJ394078 RZF393250:RZF394078 SJB393250:SJB394078 SSX393250:SSX394078 TCT393250:TCT394078 TMP393250:TMP394078 TWL393250:TWL394078 UGH393250:UGH394078 UQD393250:UQD394078 UZZ393250:UZZ394078 VJV393250:VJV394078 VTR393250:VTR394078 WDN393250:WDN394078 WNJ393250:WNJ394078 WXF393250:WXF394078 BD458786:BD459614 KT458786:KT459614 UP458786:UP459614 AEL458786:AEL459614 AOH458786:AOH459614 AYD458786:AYD459614 BHZ458786:BHZ459614 BRV458786:BRV459614 CBR458786:CBR459614 CLN458786:CLN459614 CVJ458786:CVJ459614 DFF458786:DFF459614 DPB458786:DPB459614 DYX458786:DYX459614 EIT458786:EIT459614 ESP458786:ESP459614 FCL458786:FCL459614 FMH458786:FMH459614 FWD458786:FWD459614 GFZ458786:GFZ459614 GPV458786:GPV459614 GZR458786:GZR459614 HJN458786:HJN459614 HTJ458786:HTJ459614 IDF458786:IDF459614 INB458786:INB459614 IWX458786:IWX459614 JGT458786:JGT459614 JQP458786:JQP459614 KAL458786:KAL459614 KKH458786:KKH459614 KUD458786:KUD459614 LDZ458786:LDZ459614 LNV458786:LNV459614 LXR458786:LXR459614 MHN458786:MHN459614 MRJ458786:MRJ459614 NBF458786:NBF459614 NLB458786:NLB459614 NUX458786:NUX459614 OET458786:OET459614 OOP458786:OOP459614 OYL458786:OYL459614 PIH458786:PIH459614 PSD458786:PSD459614 QBZ458786:QBZ459614 QLV458786:QLV459614 QVR458786:QVR459614 RFN458786:RFN459614 RPJ458786:RPJ459614 RZF458786:RZF459614 SJB458786:SJB459614 SSX458786:SSX459614 TCT458786:TCT459614 TMP458786:TMP459614 TWL458786:TWL459614 UGH458786:UGH459614 UQD458786:UQD459614 UZZ458786:UZZ459614 VJV458786:VJV459614 VTR458786:VTR459614 WDN458786:WDN459614 WNJ458786:WNJ459614 WXF458786:WXF459614 BD524322:BD525150 KT524322:KT525150 UP524322:UP525150 AEL524322:AEL525150 AOH524322:AOH525150 AYD524322:AYD525150 BHZ524322:BHZ525150 BRV524322:BRV525150 CBR524322:CBR525150 CLN524322:CLN525150 CVJ524322:CVJ525150 DFF524322:DFF525150 DPB524322:DPB525150 DYX524322:DYX525150 EIT524322:EIT525150 ESP524322:ESP525150 FCL524322:FCL525150 FMH524322:FMH525150 FWD524322:FWD525150 GFZ524322:GFZ525150 GPV524322:GPV525150 GZR524322:GZR525150 HJN524322:HJN525150 HTJ524322:HTJ525150 IDF524322:IDF525150 INB524322:INB525150 IWX524322:IWX525150 JGT524322:JGT525150 JQP524322:JQP525150 KAL524322:KAL525150 KKH524322:KKH525150 KUD524322:KUD525150 LDZ524322:LDZ525150 LNV524322:LNV525150 LXR524322:LXR525150 MHN524322:MHN525150 MRJ524322:MRJ525150 NBF524322:NBF525150 NLB524322:NLB525150 NUX524322:NUX525150 OET524322:OET525150 OOP524322:OOP525150 OYL524322:OYL525150 PIH524322:PIH525150 PSD524322:PSD525150 QBZ524322:QBZ525150 QLV524322:QLV525150 QVR524322:QVR525150 RFN524322:RFN525150 RPJ524322:RPJ525150 RZF524322:RZF525150 SJB524322:SJB525150 SSX524322:SSX525150 TCT524322:TCT525150 TMP524322:TMP525150 TWL524322:TWL525150 UGH524322:UGH525150 UQD524322:UQD525150 UZZ524322:UZZ525150 VJV524322:VJV525150 VTR524322:VTR525150 WDN524322:WDN525150 WNJ524322:WNJ525150 WXF524322:WXF525150 BD589858:BD590686 KT589858:KT590686 UP589858:UP590686 AEL589858:AEL590686 AOH589858:AOH590686 AYD589858:AYD590686 BHZ589858:BHZ590686 BRV589858:BRV590686 CBR589858:CBR590686 CLN589858:CLN590686 CVJ589858:CVJ590686 DFF589858:DFF590686 DPB589858:DPB590686 DYX589858:DYX590686 EIT589858:EIT590686 ESP589858:ESP590686 FCL589858:FCL590686 FMH589858:FMH590686 FWD589858:FWD590686 GFZ589858:GFZ590686 GPV589858:GPV590686 GZR589858:GZR590686 HJN589858:HJN590686 HTJ589858:HTJ590686 IDF589858:IDF590686 INB589858:INB590686 IWX589858:IWX590686 JGT589858:JGT590686 JQP589858:JQP590686 KAL589858:KAL590686 KKH589858:KKH590686 KUD589858:KUD590686 LDZ589858:LDZ590686 LNV589858:LNV590686 LXR589858:LXR590686 MHN589858:MHN590686 MRJ589858:MRJ590686 NBF589858:NBF590686 NLB589858:NLB590686 NUX589858:NUX590686 OET589858:OET590686 OOP589858:OOP590686 OYL589858:OYL590686 PIH589858:PIH590686 PSD589858:PSD590686 QBZ589858:QBZ590686 QLV589858:QLV590686 QVR589858:QVR590686 RFN589858:RFN590686 RPJ589858:RPJ590686 RZF589858:RZF590686 SJB589858:SJB590686 SSX589858:SSX590686 TCT589858:TCT590686 TMP589858:TMP590686 TWL589858:TWL590686 UGH589858:UGH590686 UQD589858:UQD590686 UZZ589858:UZZ590686 VJV589858:VJV590686 VTR589858:VTR590686 WDN589858:WDN590686 WNJ589858:WNJ590686 WXF589858:WXF590686 BD655394:BD656222 KT655394:KT656222 UP655394:UP656222 AEL655394:AEL656222 AOH655394:AOH656222 AYD655394:AYD656222 BHZ655394:BHZ656222 BRV655394:BRV656222 CBR655394:CBR656222 CLN655394:CLN656222 CVJ655394:CVJ656222 DFF655394:DFF656222 DPB655394:DPB656222 DYX655394:DYX656222 EIT655394:EIT656222 ESP655394:ESP656222 FCL655394:FCL656222 FMH655394:FMH656222 FWD655394:FWD656222 GFZ655394:GFZ656222 GPV655394:GPV656222 GZR655394:GZR656222 HJN655394:HJN656222 HTJ655394:HTJ656222 IDF655394:IDF656222 INB655394:INB656222 IWX655394:IWX656222 JGT655394:JGT656222 JQP655394:JQP656222 KAL655394:KAL656222 KKH655394:KKH656222 KUD655394:KUD656222 LDZ655394:LDZ656222 LNV655394:LNV656222 LXR655394:LXR656222 MHN655394:MHN656222 MRJ655394:MRJ656222 NBF655394:NBF656222 NLB655394:NLB656222 NUX655394:NUX656222 OET655394:OET656222 OOP655394:OOP656222 OYL655394:OYL656222 PIH655394:PIH656222 PSD655394:PSD656222 QBZ655394:QBZ656222 QLV655394:QLV656222 QVR655394:QVR656222 RFN655394:RFN656222 RPJ655394:RPJ656222 RZF655394:RZF656222 SJB655394:SJB656222 SSX655394:SSX656222 TCT655394:TCT656222 TMP655394:TMP656222 TWL655394:TWL656222 UGH655394:UGH656222 UQD655394:UQD656222 UZZ655394:UZZ656222 VJV655394:VJV656222 VTR655394:VTR656222 WDN655394:WDN656222 WNJ655394:WNJ656222 WXF655394:WXF656222 BD720930:BD721758 KT720930:KT721758 UP720930:UP721758 AEL720930:AEL721758 AOH720930:AOH721758 AYD720930:AYD721758 BHZ720930:BHZ721758 BRV720930:BRV721758 CBR720930:CBR721758 CLN720930:CLN721758 CVJ720930:CVJ721758 DFF720930:DFF721758 DPB720930:DPB721758 DYX720930:DYX721758 EIT720930:EIT721758 ESP720930:ESP721758 FCL720930:FCL721758 FMH720930:FMH721758 FWD720930:FWD721758 GFZ720930:GFZ721758 GPV720930:GPV721758 GZR720930:GZR721758 HJN720930:HJN721758 HTJ720930:HTJ721758 IDF720930:IDF721758 INB720930:INB721758 IWX720930:IWX721758 JGT720930:JGT721758 JQP720930:JQP721758 KAL720930:KAL721758 KKH720930:KKH721758 KUD720930:KUD721758 LDZ720930:LDZ721758 LNV720930:LNV721758 LXR720930:LXR721758 MHN720930:MHN721758 MRJ720930:MRJ721758 NBF720930:NBF721758 NLB720930:NLB721758 NUX720930:NUX721758 OET720930:OET721758 OOP720930:OOP721758 OYL720930:OYL721758 PIH720930:PIH721758 PSD720930:PSD721758 QBZ720930:QBZ721758 QLV720930:QLV721758 QVR720930:QVR721758 RFN720930:RFN721758 RPJ720930:RPJ721758 RZF720930:RZF721758 SJB720930:SJB721758 SSX720930:SSX721758 TCT720930:TCT721758 TMP720930:TMP721758 TWL720930:TWL721758 UGH720930:UGH721758 UQD720930:UQD721758 UZZ720930:UZZ721758 VJV720930:VJV721758 VTR720930:VTR721758 WDN720930:WDN721758 WNJ720930:WNJ721758 WXF720930:WXF721758 BD786466:BD787294 KT786466:KT787294 UP786466:UP787294 AEL786466:AEL787294 AOH786466:AOH787294 AYD786466:AYD787294 BHZ786466:BHZ787294 BRV786466:BRV787294 CBR786466:CBR787294 CLN786466:CLN787294 CVJ786466:CVJ787294 DFF786466:DFF787294 DPB786466:DPB787294 DYX786466:DYX787294 EIT786466:EIT787294 ESP786466:ESP787294 FCL786466:FCL787294 FMH786466:FMH787294 FWD786466:FWD787294 GFZ786466:GFZ787294 GPV786466:GPV787294 GZR786466:GZR787294 HJN786466:HJN787294 HTJ786466:HTJ787294 IDF786466:IDF787294 INB786466:INB787294 IWX786466:IWX787294 JGT786466:JGT787294 JQP786466:JQP787294 KAL786466:KAL787294 KKH786466:KKH787294 KUD786466:KUD787294 LDZ786466:LDZ787294 LNV786466:LNV787294 LXR786466:LXR787294 MHN786466:MHN787294 MRJ786466:MRJ787294 NBF786466:NBF787294 NLB786466:NLB787294 NUX786466:NUX787294 OET786466:OET787294 OOP786466:OOP787294 OYL786466:OYL787294 PIH786466:PIH787294 PSD786466:PSD787294 QBZ786466:QBZ787294 QLV786466:QLV787294 QVR786466:QVR787294 RFN786466:RFN787294 RPJ786466:RPJ787294 RZF786466:RZF787294 SJB786466:SJB787294 SSX786466:SSX787294 TCT786466:TCT787294 TMP786466:TMP787294 TWL786466:TWL787294 UGH786466:UGH787294 UQD786466:UQD787294 UZZ786466:UZZ787294 VJV786466:VJV787294 VTR786466:VTR787294 WDN786466:WDN787294 WNJ786466:WNJ787294 WXF786466:WXF787294 BD852002:BD852830 KT852002:KT852830 UP852002:UP852830 AEL852002:AEL852830 AOH852002:AOH852830 AYD852002:AYD852830 BHZ852002:BHZ852830 BRV852002:BRV852830 CBR852002:CBR852830 CLN852002:CLN852830 CVJ852002:CVJ852830 DFF852002:DFF852830 DPB852002:DPB852830 DYX852002:DYX852830 EIT852002:EIT852830 ESP852002:ESP852830 FCL852002:FCL852830 FMH852002:FMH852830 FWD852002:FWD852830 GFZ852002:GFZ852830 GPV852002:GPV852830 GZR852002:GZR852830 HJN852002:HJN852830 HTJ852002:HTJ852830 IDF852002:IDF852830 INB852002:INB852830 IWX852002:IWX852830 JGT852002:JGT852830 JQP852002:JQP852830 KAL852002:KAL852830 KKH852002:KKH852830 KUD852002:KUD852830 LDZ852002:LDZ852830 LNV852002:LNV852830 LXR852002:LXR852830 MHN852002:MHN852830 MRJ852002:MRJ852830 NBF852002:NBF852830 NLB852002:NLB852830 NUX852002:NUX852830 OET852002:OET852830 OOP852002:OOP852830 OYL852002:OYL852830 PIH852002:PIH852830 PSD852002:PSD852830 QBZ852002:QBZ852830 QLV852002:QLV852830 QVR852002:QVR852830 RFN852002:RFN852830 RPJ852002:RPJ852830 RZF852002:RZF852830 SJB852002:SJB852830 SSX852002:SSX852830 TCT852002:TCT852830 TMP852002:TMP852830 TWL852002:TWL852830 UGH852002:UGH852830 UQD852002:UQD852830 UZZ852002:UZZ852830 VJV852002:VJV852830 VTR852002:VTR852830 WDN852002:WDN852830 WNJ852002:WNJ852830 WXF852002:WXF852830 BD917538:BD918366 KT917538:KT918366 UP917538:UP918366 AEL917538:AEL918366 AOH917538:AOH918366 AYD917538:AYD918366 BHZ917538:BHZ918366 BRV917538:BRV918366 CBR917538:CBR918366 CLN917538:CLN918366 CVJ917538:CVJ918366 DFF917538:DFF918366 DPB917538:DPB918366 DYX917538:DYX918366 EIT917538:EIT918366 ESP917538:ESP918366 FCL917538:FCL918366 FMH917538:FMH918366 FWD917538:FWD918366 GFZ917538:GFZ918366 GPV917538:GPV918366 GZR917538:GZR918366 HJN917538:HJN918366 HTJ917538:HTJ918366 IDF917538:IDF918366 INB917538:INB918366 IWX917538:IWX918366 JGT917538:JGT918366 JQP917538:JQP918366 KAL917538:KAL918366 KKH917538:KKH918366 KUD917538:KUD918366 LDZ917538:LDZ918366 LNV917538:LNV918366 LXR917538:LXR918366 MHN917538:MHN918366 MRJ917538:MRJ918366 NBF917538:NBF918366 NLB917538:NLB918366 NUX917538:NUX918366 OET917538:OET918366 OOP917538:OOP918366 OYL917538:OYL918366 PIH917538:PIH918366 PSD917538:PSD918366 QBZ917538:QBZ918366 QLV917538:QLV918366 QVR917538:QVR918366 RFN917538:RFN918366 RPJ917538:RPJ918366 RZF917538:RZF918366 SJB917538:SJB918366 SSX917538:SSX918366 TCT917538:TCT918366 TMP917538:TMP918366 TWL917538:TWL918366 UGH917538:UGH918366 UQD917538:UQD918366 UZZ917538:UZZ918366 VJV917538:VJV918366 VTR917538:VTR918366 WDN917538:WDN918366 WNJ917538:WNJ918366 WXF917538:WXF918366 BD983074:BD983902 KT983074:KT983902 UP983074:UP983902 AEL983074:AEL983902 AOH983074:AOH983902 AYD983074:AYD983902 BHZ983074:BHZ983902 BRV983074:BRV983902 CBR983074:CBR983902 CLN983074:CLN983902 CVJ983074:CVJ983902 DFF983074:DFF983902 DPB983074:DPB983902 DYX983074:DYX983902 EIT983074:EIT983902 ESP983074:ESP983902 FCL983074:FCL983902 FMH983074:FMH983902 FWD983074:FWD983902 GFZ983074:GFZ983902 GPV983074:GPV983902 GZR983074:GZR983902 HJN983074:HJN983902 HTJ983074:HTJ983902 IDF983074:IDF983902 INB983074:INB983902 IWX983074:IWX983902 JGT983074:JGT983902 JQP983074:JQP983902 KAL983074:KAL983902 KKH983074:KKH983902 KUD983074:KUD983902 LDZ983074:LDZ983902 LNV983074:LNV983902 LXR983074:LXR983902 MHN983074:MHN983902 MRJ983074:MRJ983902 NBF983074:NBF983902 NLB983074:NLB983902 NUX983074:NUX983902 OET983074:OET983902 OOP983074:OOP983902 OYL983074:OYL983902 PIH983074:PIH983902 PSD983074:PSD983902 QBZ983074:QBZ983902 QLV983074:QLV983902 QVR983074:QVR983902 RFN983074:RFN983902 RPJ983074:RPJ983902 RZF983074:RZF983902 SJB983074:SJB983902 SSX983074:SSX983902 TCT983074:TCT983902 TMP983074:TMP983902 TWL983074:TWL983902 UGH983074:UGH983902 UQD983074:UQD983902 UZZ983074:UZZ983902 VJV983074:VJV983902 VTR983074:VTR983902 WDN983074:WDN983902 WNJ983074:WNJ983902 BJ9 BJ110 WXI9 WXI110 WNM9 WNM110 WDQ9 WDQ110 VTU9 VTU110 VJY9 VJY110 VAC9 VAC110 UQG9 UQG110 UGK9 UGK110 TWO9 TWO110 TMS9 TMS110 TCW9 TCW110 STA9 STA110 SJE9 SJE110 RZI9 RZI110 RPM9 RPM110 RFQ9 RFQ110 QVU9 QVU110 QLY9 QLY110 QCC9 QCC110 PSG9 PSG110 PIK9 PIK110 OYO9 OYO110 OOS9 OOS110 OEW9 OEW110 NVA9 NVA110 NLE9 NLE110 NBI9 NBI110 MRM9 MRM110 MHQ9 MHQ110 LXU9 LXU110 LNY9 LNY110 LEC9 LEC110 KUG9 KUG110 KKK9 KKK110 KAO9 KAO110 JQS9 JQS110 JGW9 JGW110 IXA9 IXA110 INE9 INE110 IDI9 IDI110 HTM9 HTM110 HJQ9 HJQ110 GZU9 GZU110 GPY9 GPY110 GGC9 GGC110 FWG9 FWG110 FMK9 FMK110 FCO9 FCO110 ESS9 ESS110 EIW9 EIW110 DZA9 DZA110 DPE9 DPE110 DFI9 DFI110 CVM9 CVM110 CLQ9 CLQ110 CBU9 CBU110 BRY9 BRY110 BIC9 BIC110 AYG9 AYG110 AOK9 AOK110 AEO9 AEO110 US9 US110 KW9 KW110 WXL9 WXL110 WNP9 WNP110 WDT9 WDT110 VTX9 VTX110 VKB9 VKB110 VAF9 VAF110 UQJ9 UQJ110 UGN9 UGN110 TWR9 TWR110 TMV9 TMV110 TCZ9 TCZ110 STD9 STD110 SJH9 SJH110 RZL9 RZL110 RPP9 RPP110 RFT9 RFT110 QVX9 QVX110 QMB9 QMB110 QCF9 QCF110 PSJ9 PSJ110 PIN9 PIN110 OYR9 OYR110 OOV9 OOV110 OEZ9 OEZ110 NVD9 NVD110 NLH9 NLH110 NBL9 NBL110 MRP9 MRP110 MHT9 MHT110 LXX9 LXX110 LOB9 LOB110 LEF9 LEF110 KUJ9 KUJ110 KKN9 KKN110 KAR9 KAR110 JQV9 JQV110 JGZ9 JGZ110 IXD9 IXD110 INH9 INH110 IDL9 IDL110 HTP9 HTP110 HJT9 HJT110 GZX9 GZX110 GQB9 GQB110 GGF9 GGF110 FWJ9 FWJ110 FMN9 FMN110 FCR9 FCR110 ESV9 ESV110 EIZ9 EIZ110 DZD9 DZD110 DPH9 DPH110 DFL9 DFL110 CVP9 CVP110 CLT9 CLT110 CBX9 CBX110 BSB9 BSB110 BIF9 BIF110 AYJ9 AYJ110 AON9 AON110 AER9 AER110 UV9 UV110 KZ9 KZ110 WXF9 WXF110 WNJ9 WNJ110 WDN9 WDN110 VTR9 VTR110 VJV9 VJV110 UZZ9 UZZ110 UQD9 UQD110 UGH9 UGH110 TWL9 TWL110 TMP9 TMP110 TCT9 TCT110 SSX9 SSX110 SJB9 SJB110 RZF9 RZF110 RPJ9 RPJ110 RFN9 RFN110 QVR9 QVR110 QLV9 QLV110 QBZ9 QBZ110 PSD9 PSD110 PIH9 PIH110 OYL9 OYL110 OOP9 OOP110 OET9 OET110 NUX9 NUX110 NLB9 NLB110 NBF9 NBF110 MRJ9 MRJ110 MHN9 MHN110 LXR9 LXR110 LNV9 LNV110 LDZ9 LDZ110 KUD9 KUD110 KKH9 KKH110 KAL9 KAL110 JQP9 JQP110 JGT9 JGT110 IWX9 IWX110 INB9 INB110 IDF9 IDF110 HTJ9 HTJ110 HJN9 HJN110 GZR9 GZR110 GPV9 GPV110 GFZ9 GFZ110 FWD9 FWD110 FMH9 FMH110 FCL9 FCL110 ESP9 ESP110 EIT9 EIT110 DYX9 DYX110 DPB9 DPB110 DFF9 DFF110 CVJ9 CVJ110 CLN9 CLN110 CBR9 CBR110 BRV9 BRV110 BHZ9 BHZ110 AYD9 AYD110 AOH9 AOH110 AEL9 AEL110 UP9 UP110 KT9 KT110 BG9 BD9 BD110 BG110 VJY267:VJY862 VAC267:VAC862 UQG267:UQG862 UGK267:UGK862 TWO267:TWO862 TMS267:TMS862 TCW267:TCW862 STA267:STA862 SJE267:SJE862 RZI267:RZI862 RPM267:RPM862 RFQ267:RFQ862 QVU267:QVU862 QLY267:QLY862 QCC267:QCC862 PSG267:PSG862 PIK267:PIK862 OYO267:OYO862 OOS267:OOS862 OEW267:OEW862 NVA267:NVA862 NLE267:NLE862 NBI267:NBI862 MRM267:MRM862 MHQ267:MHQ862 LXU267:LXU862 LNY267:LNY862 LEC267:LEC862 KUG267:KUG862 KKK267:KKK862 KAO267:KAO862 JQS267:JQS862 JGW267:JGW862 IXA267:IXA862 INE267:INE862 IDI267:IDI862 HTM267:HTM862 HJQ267:HJQ862 GZU267:GZU862 GPY267:GPY862 GGC267:GGC862 FWG267:FWG862 FMK267:FMK862 FCO267:FCO862 ESS267:ESS862 EIW267:EIW862 DZA267:DZA862 DPE267:DPE862 DFI267:DFI862 CVM267:CVM862 CLQ267:CLQ862 CBU267:CBU862 BRY267:BRY862 BIC267:BIC862 AYG267:AYG862 AOK267:AOK862 AEO267:AEO862 US267:US862 KW267:KW862 WXL267:WXL864 WNP267:WNP864 WDT267:WDT864 VTX267:VTX864 VKB267:VKB864 VAF267:VAF864 UQJ267:UQJ864 UGN267:UGN864 TWR267:TWR864 TMV267:TMV864 TCZ267:TCZ864 STD267:STD864 SJH267:SJH864 RZL267:RZL864 RPP267:RPP864 RFT267:RFT864 QVX267:QVX864 QMB267:QMB864 QCF267:QCF864 PSJ267:PSJ864 PIN267:PIN864 OYR267:OYR864 OOV267:OOV864 OEZ267:OEZ864 NVD267:NVD864 NLH267:NLH864 NBL267:NBL864 MRP267:MRP864 MHT267:MHT864 LXX267:LXX864 LOB267:LOB864 LEF267:LEF864 KUJ267:KUJ864 KKN267:KKN864 KAR267:KAR864 JQV267:JQV864 JGZ267:JGZ864 IXD267:IXD864 INH267:INH864 IDL267:IDL864 HTP267:HTP864 HJT267:HJT864 GZX267:GZX864 GQB267:GQB864 GGF267:GGF864 FWJ267:FWJ864 FMN267:FMN864 FCR267:FCR864 ESV267:ESV864 EIZ267:EIZ864 DZD267:DZD864 DPH267:DPH864 DFL267:DFL864 CVP267:CVP864 CLT267:CLT864 CBX267:CBX864 BSB267:BSB864 BIF267:BIF864 AYJ267:AYJ864 AON267:AON864 AER267:AER864 UV267:UV864 KZ267:KZ864 WXF267:WXF862 WNJ267:WNJ862 WDN267:WDN862 VTR267:VTR862 VJV267:VJV862 UZZ267:UZZ862 UQD267:UQD862 UGH267:UGH862 TWL267:TWL862 TMP267:TMP862 TCT267:TCT862 SSX267:SSX862 SJB267:SJB862 RZF267:RZF862 RPJ267:RPJ862 RFN267:RFN862 QVR267:QVR862 QLV267:QLV862 QBZ267:QBZ862 PSD267:PSD862 PIH267:PIH862 OYL267:OYL862 OOP267:OOP862 OET267:OET862 NUX267:NUX862 NLB267:NLB862 NBF267:NBF862 MRJ267:MRJ862 MHN267:MHN862 LXR267:LXR862 LNV267:LNV862 LDZ267:LDZ862 KUD267:KUD862 KKH267:KKH862 KAL267:KAL862 JQP267:JQP862 JGT267:JGT862 IWX267:IWX862 INB267:INB862 IDF267:IDF862 HTJ267:HTJ862 HJN267:HJN862 GZR267:GZR862 GPV267:GPV862 GFZ267:GFZ862 FWD267:FWD862 FMH267:FMH862 FCL267:FCL862 ESP267:ESP862 EIT267:EIT862 DYX267:DYX862 DPB267:DPB862 DFF267:DFF862 CVJ267:CVJ862 CLN267:CLN862 CBR267:CBR862 BRV267:BRV862 BHZ267:BHZ862 AYD267:AYD862 AOH267:AOH862 AEL267:AEL862 UP267:UP862 KT267:KT862 WXI267:WXI862 WNM267:WNM862 WDQ267:WDQ862 VTS264:VTS266 VJW264:VJW266 VAA264:VAA266 UQE264:UQE266 UGI264:UGI266 TWM264:TWM266 TMQ264:TMQ266 TCU264:TCU266 SSY264:SSY266 SJC264:SJC266 RZG264:RZG266 RPK264:RPK266 RFO264:RFO266 QVS264:QVS266 QLW264:QLW266 QCA264:QCA266 PSE264:PSE266 PII264:PII266 OYM264:OYM266 OOQ264:OOQ266 OEU264:OEU266 NUY264:NUY266 NLC264:NLC266 NBG264:NBG266 MRK264:MRK266 MHO264:MHO266 LXS264:LXS266 LNW264:LNW266 LEA264:LEA266 KUE264:KUE266 KKI264:KKI266 KAM264:KAM266 JQQ264:JQQ266 JGU264:JGU266 IWY264:IWY266 INC264:INC266 IDG264:IDG266 HTK264:HTK266 HJO264:HJO266 GZS264:GZS266 GPW264:GPW266 GGA264:GGA266 FWE264:FWE266 FMI264:FMI266 FCM264:FCM266 ESQ264:ESQ266 EIU264:EIU266 DYY264:DYY266 DPC264:DPC266 DFG264:DFG266 CVK264:CVK266 CLO264:CLO266 CBS264:CBS266 BRW264:BRW266 BIA264:BIA266 AYE264:AYE266 AOI264:AOI266 AEM264:AEM266 UQ264:UQ266 KU264:KU266 WXJ264:WXJ266 WNN264:WNN266 WDR264:WDR266 VTV264:VTV266 VJZ264:VJZ266 VAD264:VAD266 UQH264:UQH266 UGL264:UGL266 TWP264:TWP266 TMT264:TMT266 TCX264:TCX266 STB264:STB266 SJF264:SJF266 RZJ264:RZJ266 RPN264:RPN266 RFR264:RFR266 QVV264:QVV266 QLZ264:QLZ266 QCD264:QCD266 PSH264:PSH266 PIL264:PIL266 OYP264:OYP266 OOT264:OOT266 OEX264:OEX266 NVB264:NVB266 NLF264:NLF266 NBJ264:NBJ266 MRN264:MRN266 MHR264:MHR266 LXV264:LXV266 LNZ264:LNZ266 LED264:LED266 KUH264:KUH266 KKL264:KKL266 KAP264:KAP266 JQT264:JQT266 JGX264:JGX266 IXB264:IXB266 INF264:INF266 IDJ264:IDJ266 HTN264:HTN266 HJR264:HJR266 GZV264:GZV266 GPZ264:GPZ266 GGD264:GGD266 FWH264:FWH266 FML264:FML266 FCP264:FCP266 EST264:EST266 EIX264:EIX266 DZB264:DZB266 DPF264:DPF266 DFJ264:DFJ266 CVN264:CVN266 CLR264:CLR266 CBV264:CBV266 BRZ264:BRZ266 BID264:BID266 AYH264:AYH266 AOL264:AOL266 AEP264:AEP266 UT264:UT266 KX264:KX266 WXD264:WXD266 WNH264:WNH266 WDL264:WDL266 VTP264:VTP266 VJT264:VJT266 UZX264:UZX266 UQB264:UQB266 UGF264:UGF266 TWJ264:TWJ266 TMN264:TMN266 TCR264:TCR266 SSV264:SSV266 SIZ264:SIZ266 RZD264:RZD266 RPH264:RPH266 RFL264:RFL266 QVP264:QVP266 QLT264:QLT266 QBX264:QBX266 PSB264:PSB266 PIF264:PIF266 OYJ264:OYJ266 OON264:OON266 OER264:OER266 NUV264:NUV266 NKZ264:NKZ266 NBD264:NBD266 MRH264:MRH266 MHL264:MHL266 LXP264:LXP266 LNT264:LNT266 LDX264:LDX266 KUB264:KUB266 KKF264:KKF266 KAJ264:KAJ266 JQN264:JQN266 JGR264:JGR266 IWV264:IWV266 IMZ264:IMZ266 IDD264:IDD266 HTH264:HTH266 HJL264:HJL266 GZP264:GZP266 GPT264:GPT266 GFX264:GFX266 FWB264:FWB266 FMF264:FMF266 FCJ264:FCJ266 ESN264:ESN266 EIR264:EIR266 DYV264:DYV266 DOZ264:DOZ266 DFD264:DFD266 CVH264:CVH266 CLL264:CLL266 CBP264:CBP266 BRT264:BRT266 BHX264:BHX266 AYB264:AYB266 AOF264:AOF266 AEJ264:AEJ266 UN264:UN266 KR264:KR266 WXG264:WXG266 WNK264:WNK266 VTU267:VTU862 BI180:BI186 BF197:BF198 BK191 BH245:BH246 BH23 BH26:BH27 BH30 BH33:BH42 UPR105 UFV105 TVZ105 TMD105 TCH105 SSL105 SIP105 RYT105 ROX105 RFB105 QVF105 QLJ105 QBN105 PRR105 PHV105 OXZ105 OOD105 OEH105 NUL105 NKP105 NAT105 MQX105 MHB105 LXF105 LNJ105 LDN105 KTR105 KJV105 JZZ105 JQD105 JGH105 IWL105 IMP105 ICT105 HSX105 HJB105 GZF105 GPJ105 GFN105 FVR105 FLV105 FBZ105 ESD105 EIH105 DYL105 DOP105 DET105 CUX105 CLB105 CBF105 BRJ105 BHN105 AXR105 WWW105 WNA105 WDE105 VTI105 VJM105 UZQ105 UPU105 UFY105 TWC105 TMG105 TCK105 SSO105 SIS105 RYW105 RPA105 RFE105 QVI105 QLM105 QBQ105 PRU105 PHY105 OYC105 OOG105 OEK105 NUO105 NKS105 NAW105 MRA105 MHE105 LXI105 LNM105 LDQ105 KTU105 KJY105 KAC105 JQG105 JGK105 IWO105 IMS105 ICW105 HTA105 HJE105 GZI105 GPM105 GFQ105 FVU105 FLY105 FCC105 ESG105 EIK105 DYO105 DOS105 DEW105 CVA105 CLE105 CBI105 BRM105 BHQ105 AXU105 ANY105 KK105 UG105 AEC105 WWZ105 WND105 WDH105 VTL105 VJP105 UZT105 UPX105 UGB105 TWF105 TMJ105 TCN105 SSR105 SIV105 RYZ105 RPD105 RFH105 QVL105 QLP105 QBT105 PRX105 PIB105 OYF105 OOJ105 OEN105 NUR105 NKV105 NAZ105 MRD105 MHH105 LXL105 LNP105 LDT105 KTX105 KKB105 KAF105 JQJ105 JGN105 IWR105 IMV105 ICZ105 HTD105 HJH105 GZL105 GPP105 GFT105 FVX105 FMB105 FCF105 ESJ105 EIN105 DYR105 DOV105 DEZ105 CVD105 CLH105 CBL105 BRP105 BHT105 AXX105 AOB105 AEF105 UJ105 KN105 ANV105 ADZ105 UD105 KH105 WWT105 WMX105 WDB105 KD106:KD107 VTF105 VTP126 VJT126 UZX126 UQB126 UGF126 TWJ126 TMN126 TCR126 SSV126 SIZ126 RZD126 RPH126 RFL126 QVP126 QLT126 QBX126 PSB126 PIF126 OYJ126 OON126 OER126 NUV126 NKZ126 NBD126 MRH126 MHL126 LXP126 LNT126 LDX126 KUB126 KKF126 KAJ126 JQN126 JGR126 IWV126 IMZ126 IDD126 HTH126 HJL126 GZP126 GPT126 GFX126 FWB126 FMF126 FCJ126 ESN126 EIR126 DYV126 DOZ126 DFD126 CVH126 CLL126 CBP126 BRT126 BHX126 AYB126 AOF126 AEJ126 UN126 KR126 BJ126:BJ127 WXG126 WNK126 WDO126 VTS126 VJW126 VAA126 UQE126 UGI126 TWM126 TMQ126 TCU126 SSY126 SJC126 RZG126 RPK126 RFO126 QVS126 QLW126 QCA126 PSE126 PII126 OYM126 OOQ126 OEU126 NUY126 NLC126 NBG126 MRK126 MHO126 LXS126 LNW126 LEA126 KUE126 KKI126 KAM126 JQQ126 JGU126 IWY126 INC126 IDG126 HTK126 HJO126 GZS126 GPW126 GGA126 FWE126 FMI126 FCM126 ESQ126 EIU126 DYY126 DPC126 DFG126 CVK126 CLO126 CBS126 BRW126 BIA126 AYE126 AOI126 AEM126 UQ126 KU126 WDA127 WXJ126 WNN126 WDR126 VTV126 VJZ126 VAD126 UQH126 UGL126 TWP126 TMT126 TCX126 STB126 SJF126 RZJ126 RPN126 RFR126 QVV126 QLZ126 QCD126 PSH126 PIL126 OYP126 OOT126 OEX126 NVB126 NLF126 NBJ126 MRN126 MHR126 LXV126 LNZ126 LED126 KUH126 KKL126 KAP126 JQT126 JGX126 IXB126 INF126 IDJ126 HTN126 HJR126 GZV126 GPZ126 GGD126 FWH126 FML126 FCP126 EST126 EIX126 DZB126 DPF126 DFJ126 CVN126 CLR126 CBV126 BRZ126 BID126 AYH126 AOL126 AEP126 UT126 KX126 WXD126 VTE127 BL32 WNH126 BG115:BG116 AEP123 BF201:BF204 BE112:BE114 WNK194 WXG194 KR193:KR194 UN193:UN194 AEJ193:AEJ194 AOF193:AOF194 AYB193:AYB194 BHX193:BHX194 BRT193:BRT194 CBP193:CBP194 CLL193:CLL194 CVH193:CVH194 DFD193:DFD194 DOZ193:DOZ194 DYV193:DYV194 EIR193:EIR194 ESN193:ESN194 FCJ193:FCJ194 FMF193:FMF194 FWB193:FWB194 GFX193:GFX194 GPT193:GPT194 GZP193:GZP194 HJL193:HJL194 HTH193:HTH194 IDD193:IDD194 IMZ193:IMZ194 IWV193:IWV194 JGR193:JGR194 JQN193:JQN194 KAJ193:KAJ194 KKF193:KKF194 KUB193:KUB194 LDX193:LDX194 LNT193:LNT194 LXP193:LXP194 MHL193:MHL194 MRH193:MRH194 NBD193:NBD194 NKZ193:NKZ194 NUV193:NUV194 OER193:OER194 OON193:OON194 OYJ193:OYJ194 PIF193:PIF194 PSB193:PSB194 QBX193:QBX194 QLT193:QLT194 QVP193:QVP194 RFL193:RFL194 RPH193:RPH194 RZD193:RZD194 SIZ193:SIZ194 SSV193:SSV194 TCR193:TCR194 TMN193:TMN194 TWJ193:TWJ194 UGF193:UGF194 UQB193:UQB194 UZX193:UZX194 VJT193:VJT194 VTP193:VTP194 WDL193:WDL194 WNH193:WNH194 WXD193:WXD194 KX194 UT194 AEP194 AOL194 AYH194 BID194 BRZ194 CBV194 CLR194 CVN194 DFJ194 DPF194 DZB194 EIX194 EST194 FCP194 FML194 FWH194 GGD194 GPZ194 GZV194 HJR194 HTN194 IDJ194 INF194 IXB194 JGX194 JQT194 KAP194 KKL194 KUH194 LED194 LNZ194 LXV194 MHR194 MRN194 NBJ194 NLF194 NVB194 OEX194 OOT194 OYP194 PIL194 PSH194 QCD194 QLZ194 QVV194 RFR194 RPN194 RZJ194 SJF194 STB194 TCX194 TMT194 TWP194 UGL194 UQH194 VAD194 VJZ194 VTV194 WDR194 WNN194 WXJ194 KU194 UQ194 AEM194 AOI194 AYE194 BIA194 BRW194 CBS194 CLO194 CVK194 DFG194 DPC194 DYY194 EIU194 ESQ194 FCM194 FMI194 FWE194 GGA194 GPW194 GZS194 HJO194 HTK194 IDG194 INC194 IWY194 JGU194 JQQ194 KAM194 KKI194 KUE194 LEA194 LNW194 LXS194 MHO194 MRK194 NBG194 NLC194 NUY194 OEU194 OOQ194 OYM194 PII194 PSE194 QCA194 QLW194 QVS194 RFO194 RPK194 RZG194 SJC194 SSY194 TCU194 TMQ194 TWM194 UGI194 UQE194 VAA194 VJW194 VTS194 WDO194 BJ194 BG194 WDO264:WDO266 VJU195 UR124 BD160 BJ160 BHZ62 BRV62 CBR62 CLN62 CVJ62 DFF62 DPB62 DYX62 EIT62 ESP62 FCL62 FMH62 FWD62 GFZ62 GPV62 GZR62 HJN62 HTJ62 IDF62 INB62 IWX62 JGT62 JQP62 KAL62 KKH62 KUD62 LDZ62 LNV62 LXR62 MHN62 MRJ62 NBF62 NLB62 NUX62 OET62 OOP62 OYL62 PIH62 PSD62 QBZ62 QLV62 QVR62 RFN62 RPJ62 RZF62 SJB62 SSX62 TCT62 TMP62 TWL62 UGH62 UQD62 UZZ62 VJV62 VTR62 WDN62 WNJ62 WXF62 KT62 UP62 AEL62 AYD62 AOH62 KZ62 UV62 AER62 AON62 AYJ62 BIF62 BSB62 CBX62 CLT62 CVP62 DFL62 DPH62 DZD62 EIZ62 ESV62 FCR62 FMN62 FWJ62 GGF62 GQB62 GZX62 HJT62 HTP62 IDL62 INH62 IXD62 JGZ62 JQV62 KAR62 KKN62 KUJ62 LEF62 LOB62 LXX62 MHT62 MRP62 NBL62 NLH62 NVD62 OEZ62 OOV62 OYR62 PIN62 PSJ62 QCF62 QMB62 QVX62 RFT62 RPP62 RZL62 SJH62 STD62 TCZ62 TMV62 TWR62 UGN62 UQJ62 VAF62 VKB62 VTX62 WDT62 WNP62 WXL62 AEO62 US62 KW62 AOK62 AYG62 BIC62 BRY62 CBU62 CLQ62 CVM62 DFI62 DPE62 DZA62 EIW62 ESS62 FCO62 FMK62 FWG62 GGC62 GPY62 GZU62 HJQ62 HTM62 IDI62 INE62 IXA62 JGW62 JQS62 KAO62 KKK62 KUG62 LEC62 LNY62 LXU62 MHQ62 MRM62 NBI62 NLE62 NVA62 OEW62 OOS62 OYO62 PIK62 PSG62 QCC62 QLY62 QVU62 RFQ62 RPM62 RZI62 SJE62 STA62 TCW62 TMS62 TWO62 UGK62 UQG62 VAC62 VJY62 VTU62 WDQ62 WNM62 WXI62 C62 BF62 BL62 BHZ22 BRV22 CBR22 CLN22 CVJ22 DFF22 DPB22 DYX22 EIT22 ESP22 FCL22 FMH22 FWD22 GFZ22 GPV22 GZR22 HJN22 HTJ22 IDF22 INB22 IWX22 JGT22 JQP22 KAL22 KKH22 KUD22 LDZ22 LNV22 LXR22 MHN22 MRJ22 NBF22 NLB22 NUX22 OET22 OOP22 OYL22 PIH22 PSD22 QBZ22 QLV22 QVR22 RFN22 RPJ22 RZF22 SJB22 SSX22 TCT22 TMP22 TWL22 UGH22 UQD22 UZZ22 VJV22 VTR22 WDN22 WNJ22 WXF22 KT22 UP22 AEL22 AYD22 AOH22 KZ22 UV22 AER22 AON22 AYJ22 BIF22 BSB22 CBX22 CLT22 CVP22 DFL22 DPH22 DZD22 EIZ22 ESV22 FCR22 FMN22 FWJ22 GGF22 GQB22 GZX22 HJT22 HTP22 IDL22 INH22 IXD22 JGZ22 JQV22 KAR22 KKN22 KUJ22 LEF22 LOB22 LXX22 MHT22 MRP22 NBL22 NLH22 NVD22 OEZ22 OOV22 OYR22 PIN22 PSJ22 QCF22 QMB22 QVX22 RFT22 RPP22 RZL22 SJH22 STD22 TCZ22 TMV22 TWR22 UGN22 UQJ22 VAF22 VKB22 VTX22 WDT22 WNP22 WXL22 AEO22 US22 KW22 AOK22 AYG22 BIC22 BRY22 CBU22 CLQ22 CVM22 DFI22 DPE22 DZA22 EIW22 ESS22 FCO22 FMK22 FWG22 GGC22 GPY22 GZU22 HJQ22 HTM22 IDI22 INE22 IXA22 JGW22 JQS22 KAO22 KKK22 KUG22 LEC22 LNY22 LXU22 MHQ22 MRM22 NBI22 NLE22 NVA22 OEW22 OOS22 OYO22 PIK22 PSG22 QCC22 QLY22 QVU22 RFQ22 RPM22 RZI22 SJE22 STA22 TCW22 TMS22 TWO22 UGK22 UQG22 VAC22 VJY22 VTU22 WDQ22 WNM22 WXI22 C22 BF22 BI22 BL22 BHZ25 BRV25 CBR25 CLN25 CVJ25 DFF25 DPB25 DYX25 EIT25 ESP25 FCL25 FMH25 FWD25 GFZ25 GPV25 GZR25 HJN25 HTJ25 IDF25 INB25 IWX25 JGT25 JQP25 KAL25 KKH25 KUD25 LDZ25 LNV25 LXR25 MHN25 MRJ25 NBF25 NLB25 NUX25 OET25 OOP25 OYL25 PIH25 PSD25 QBZ25 QLV25 QVR25 RFN25 RPJ25 RZF25 SJB25 SSX25 TCT25 TMP25 TWL25 UGH25 UQD25 UZZ25 VJV25 VTR25 WDN25 WNJ25 WXF25 KT25 UP25 AEL25 AYD25 AOH25 KZ25 UV25 AER25 AON25 AYJ25 BIF25 BSB25 CBX25 CLT25 CVP25 DFL25 DPH25 DZD25 EIZ25 ESV25 FCR25 FMN25 FWJ25 GGF25 GQB25 GZX25 HJT25 HTP25 IDL25 INH25 IXD25 JGZ25 JQV25 KAR25 KKN25 KUJ25 LEF25 LOB25 LXX25 MHT25 MRP25 NBL25 NLH25 NVD25 OEZ25 OOV25 OYR25 PIN25 PSJ25 QCF25 QMB25 QVX25 RFT25 RPP25 RZL25 SJH25 STD25 TCZ25 TMV25 TWR25 UGN25 UQJ25 VAF25 VKB25 VTX25 WDT25 WNP25 WXL25 AEO25 US25 KW25 AOK25 AYG25 BIC25 BRY25 CBU25 CLQ25 CVM25 DFI25 DPE25 DZA25 EIW25 ESS25 FCO25 FMK25 FWG25 GGC25 GPY25 GZU25 HJQ25 HTM25 IDI25 INE25 IXA25 JGW25 JQS25 KAO25 KKK25 KUG25 LEC25 LNY25 LXU25 MHQ25 MRM25 NBI25 NLE25 NVA25 OEW25 OOS25 OYO25 PIK25 PSG25 QCC25 QLY25 QVU25 RFQ25 RPM25 RZI25 SJE25 STA25 TCW25 TMS25 TWO25 UGK25 UQG25 VAC25 VJY25 VTU25 WDQ25 WNM25 WXI25 C25 BF25 BI25 BL25 BHZ29 BRV29 CBR29 CLN29 CVJ29 DFF29 DPB29 DYX29 EIT29 ESP29 FCL29 FMH29 FWD29 GFZ29 GPV29 GZR29 HJN29 HTJ29 IDF29 INB29 IWX29 JGT29 JQP29 KAL29 KKH29 KUD29 LDZ29 LNV29 LXR29 MHN29 MRJ29 NBF29 NLB29 NUX29 OET29 OOP29 OYL29 PIH29 PSD29 QBZ29 QLV29 QVR29 RFN29 RPJ29 RZF29 SJB29 SSX29 TCT29 TMP29 TWL29 UGH29 UQD29 UZZ29 VJV29 VTR29 WDN29 WNJ29 WXF29 KT29 UP29 AEL29 AYD29 AOH29 KZ29 UV29 AER29 AON29 AYJ29 BIF29 BSB29 CBX29 CLT29 CVP29 DFL29 DPH29 DZD29 EIZ29 ESV29 FCR29 FMN29 FWJ29 GGF29 GQB29 GZX29 HJT29 HTP29 IDL29 INH29 IXD29 JGZ29 JQV29 KAR29 KKN29 KUJ29 LEF29 LOB29 LXX29 MHT29 MRP29 NBL29 NLH29 NVD29 OEZ29 OOV29 OYR29 PIN29 PSJ29 QCF29 QMB29 QVX29 RFT29 RPP29 RZL29 SJH29 STD29 TCZ29 TMV29 TWR29 UGN29 UQJ29 VAF29 VKB29 VTX29 WDT29 WNP29 WXL29 AEO29 US29 KW29 AOK29 AYG29 BIC29 BRY29 CBU29 CLQ29 CVM29 DFI29 DPE29 DZA29 EIW29 ESS29 FCO29 FMK29 FWG29 GGC29 GPY29 GZU29 HJQ29 HTM29 IDI29 INE29 IXA29 JGW29 JQS29 KAO29 KKK29 KUG29 LEC29 LNY29 LXU29 MHQ29 MRM29 NBI29 NLE29 NVA29 OEW29 OOS29 OYO29 PIK29 PSG29 QCC29 QLY29 QVU29 RFQ29 RPM29 RZI29 SJE29 STA29 TCW29 TMS29 TWO29 UGK29 UQG29 VAC29 VJY29 VTU29 WDQ29 WNM29 WXI29 C29 BF29 BI29 BL29 BHZ32 BRV32 CBR32 CLN32 CVJ32 DFF32 DPB32 DYX32 EIT32 ESP32 FCL32 FMH32 FWD32 GFZ32 GPV32 GZR32 HJN32 HTJ32 IDF32 INB32 IWX32 JGT32 JQP32 KAL32 KKH32 KUD32 LDZ32 LNV32 LXR32 MHN32 MRJ32 NBF32 NLB32 NUX32 OET32 OOP32 OYL32 PIH32 PSD32 QBZ32 QLV32 QVR32 RFN32 RPJ32 RZF32 SJB32 SSX32 TCT32 TMP32 TWL32 UGH32 UQD32 UZZ32 VJV32 VTR32 WDN32 WNJ32 WXF32 KT32 UP32 AEL32 AYD32 AOH32 KZ32 UV32 AER32 AON32 AYJ32 BIF32 BSB32 CBX32 CLT32 CVP32 DFL32 DPH32 DZD32 EIZ32 ESV32 FCR32 FMN32 FWJ32 GGF32 GQB32 GZX32 HJT32 HTP32 IDL32 INH32 IXD32 JGZ32 JQV32 KAR32 KKN32 KUJ32 LEF32 LOB32 LXX32 MHT32 MRP32 NBL32 NLH32 NVD32 OEZ32 OOV32 OYR32 PIN32 PSJ32 QCF32 QMB32 QVX32 RFT32 RPP32 RZL32 SJH32 STD32 TCZ32 TMV32 TWR32 UGN32 UQJ32 VAF32 VKB32 VTX32 WDT32 WNP32 WXL32 AEO32 US32 KW32 AOK32 AYG32 BIC32 BRY32 CBU32 CLQ32 CVM32 DFI32 DPE32 DZA32 EIW32 ESS32 FCO32 FMK32 FWG32 GGC32 GPY32 GZU32 HJQ32 HTM32 IDI32 INE32 IXA32 JGW32 JQS32 KAO32 KKK32 KUG32 LEC32 LNY32 LXU32 MHQ32 MRM32 NBI32 NLE32 NVA32 OEW32 OOS32 OYO32 PIK32 PSG32 QCC32 QLY32 QVU32 RFQ32 RPM32 RZI32 SJE32 STA32 TCW32 TMS32 TWO32 UGK32 UQG32 VAC32 VJY32 VTU32 WDQ32 WNM32 WXI32 C32 BF32 BI32 AOL123 AYH123 BID123 BRZ123 CBV123 CLR123 CVN123 DFJ123 DPF123 DZB123 EIX123 EST123 FCP123 FML123 FWH123 GGD123 GPZ123 GZV123 HJR123 HTN123 IDJ123 INF123 IXB123 JGX123 JQT123 KAP123 KKL123 KUH123 LED123 LNZ123 LXV123 MHR123 MRN123 NBJ123 NLF123 NVB123 OEX123 OOT123 OYP123 PIL123 PSH123 QCD123 QLZ123 QVV123 RFR123 RPN123 RZJ123 SJF123 STB123 TCX123 TMT123 TWP123 UGL123 UQH123 VAD123 VJZ123 VTV123 WDR123 WNN123 WXJ123 KU123 UQ123 AEM123 AOI123 BG123 AYE123 BIA123 BRW123 CBS123 CLO123 CVK123 DFG123 DPC123 DYY123 EIU123 ESQ123 FCM123 FMI123 FWE123 GGA123 GPW123 GZS123 HJO123 HTK123 IDG123 INC123 IWY123 JGU123 JQQ123 KAM123 KKI123 KUE123 LEA123 LNW123 LXS123 MHO123 MRK123 NBG123 NLC123 NUY123 OEU123 OOQ123 OYM123 PII123 PSE123 QCA123 QLW123 QVS123 RFO123 RPK123 RZG123 SJC123 SSY123 TCU123 TMQ123 TWM123 UGI123 UQE123 VAA123 VJW123 VTS123 WDO123 WNK123 WXG123 KR123 UN123 AEJ123 AOF123 BD123 AYB123 BHX123 BRT123 CBP123 CLL123 CVH123 DFD123 DOZ123 DYV123 EIR123 ESN123 FCJ123 FMF123 FWB123 GFX123 GPT123 GZP123 HJL123 HTH123 IDD123 IMZ123 IWV123 JGR123 JQN123 KAJ123 KKF123 KUB123 LDX123 LNT123 LXP123 MHL123 MRH123 NBD123 NKZ123 NUV123 OER123 OON123 OYJ123 PIF123 PSB123 QBX123 QLT123 QVP123 RFL123 RPH123 RZD123 SIZ123 SSV123 TCR123 TMN123 TWJ123 UGF123 UQB123 UZX123 VJT123 VTP123 WDL123 WNH123 WXD123 KX123 WNI116 WWX133 TZ106:TZ107 KV124 WNF124 WDJ124 VTN124 VJR124 UZV124 UPZ124 UGD124 TWH124 TML124 TCP124 SST124 SIX124 RZB124 RPF124 RFJ124 QVN124 QLR124 QBV124 PRZ124 PID124 OYH124 OOL124 OEP124 NUT124 NKX124 NBB124 MRF124 MHJ124 LXN124 LNR124 LDV124 KTZ124 KKD124 KAH124 JQL124 JGP124 IWT124 IMX124 IDB124 HTF124 HJJ124 GZN124 GPR124 GFV124 FVZ124 FMD124 FCH124 ESL124 EIP124 DYT124 DOX124 DFB124 CVF124 CLJ124 CBN124 BRR124 BHV124 AXZ124 AOD124 AEH124 UL124 KP124 WXB124 WXE124 WNI124 WDM124 VTQ124 VJU124 UZY124 UQC124 UGG124 TWK124 TMO124 TCS124 SSW124 SJA124 RZE124 RPI124 RFM124 QVQ124 QLU124 QBY124 PSC124 PIG124 OYK124 OOO124 OES124 NUW124 NLA124 NBE124 MRI124 MHM124 LXQ124 LNU124 LDY124 KUC124 KKG124 KAK124 JQO124 JGS124 IWW124 INA124 IDE124 HTI124 HJM124 GZQ124 GPU124 GFY124 FWC124 FMG124 FCK124 ESO124 EIS124 DYW124 DPA124 DFE124 CVI124 CLM124 CBQ124 BRU124 BHY124 AYC124 AOG124 AEK124 UO124 KS124 WXH124 WNL124 WDP124 VTT124 VJX124 VAB124 UQF124 UGJ124 TWN124 TMR124 TCV124 SSZ124 SJD124 RZH124 RPL124 RFP124 QVT124 QLX124 QCB124 PSF124 PIJ124 OYN124 OOR124 OEV124 NUZ124 NLD124 NBH124 MRL124 MHP124 LXT124 LNX124 LEB124 KUF124 KKJ124 KAN124 JQR124 JGV124 IWZ124 IND124 IDH124 HTL124 HJP124 GZT124 GPX124 GGB124 FWF124 FMJ124 FCN124 ESR124 EIV124 DYZ124 DPD124 DFH124 CVL124 CLP124 CBT124 BRX124 BIB124 AYF124 AOJ124 BK83 KI133 UZY195 VTQ195 WDM195 WNI195 WXE195 KP195 UL195 AEH195 AOD195 AXZ195 BHV195 BRR195 CBN195 CLJ195 CVF195 DFB195 DOX195 DYT195 EIP195 ESL195 FCH195 FMD195 FVZ195 GFV195 GPR195 GZN195 HJJ195 HTF195 IDB195 IMX195 IWT195 JGP195 JQL195 KAH195 KKD195 KTZ195 LDV195 LNR195 LXN195 MHJ195 MRF195 NBB195 NKX195 NUT195 OEP195 OOL195 OYH195 PID195 PRZ195 QBV195 QLR195 QVN195 RFJ195 RPF195 RZB195 SIX195 SST195 TCP195 TML195 TWH195 UGD195 UPZ195 UZV195 VJR195 VTN195 WDJ195 WNF195 WXB195 KV195 UR195 AEN195 AOJ195 AYF195 BIB195 BRX195 CBT195 CLP195 CVL195 DFH195 DPD195 DYZ195 EIV195 ESR195 FCN195 FMJ195 FWF195 GGB195 GPX195 GZT195 HJP195 HTL195 IDH195 IND195 IWZ195 JGV195 JQR195 KAN195 KKJ195 KUF195 LEB195 LNX195 LXT195 MHP195 MRL195 NBH195 NLD195 NUZ195 OEV195 OOR195 OYN195 PIJ195 PSF195 QCB195 QLX195 QVT195 RFP195 RPL195 RZH195 SJD195 SSZ195 TCV195 TMR195 TWN195 UGJ195 UQF195 VAB195 VJX195 VTT195 WDP195 WNL195 WXH195 KS195 UO195 AEK195 AOG195 AYC195 BHY195 BRU195 CBQ195 CLM195 CVI195 DFE195 DPA195 DYW195 EIS195 ESO195 FCK195 FMG195 FWC195 GFY195 GPU195 GZQ195 HJM195 HTI195 IDE195 INA195 IWW195 JGS195 JQO195 KAK195 KKG195 KUC195 LDY195 LNU195 LXQ195 MHM195 MRI195 NBE195 NLA195 NUW195 OES195 OOO195 OYK195 PIG195 PSC195 QBY195 QLU195 QVQ195 RFM195 RPI195 RZE195 SJA195 SSW195 TCS195 TMO195 TWK195 UGG195 BI153 UG129 BD154 BG154 VAI196 BI156 BF156 BD157 BG157 BJ154 BF159 BI159 WNI122 BG160 BJ157 BI197:BI198 BH133 BH10:BH20 BI247 WWX188 BI243:BI244 BF243:BF244 KN63 UJ63 AEF63 AOB63 AXX63 BHT63 BRP63 CBL63 CLH63 CVD63 DEZ63 DOV63 DYR63 EIN63 ESJ63 FCF63 FMB63 FVX63 GFT63 GPP63 GZL63 HJH63 HTD63 ICZ63 IMV63 IWR63 JGN63 JQJ63 KAF63 KKB63 KTX63 LDT63 LNP63 LXL63 MHH63 MRD63 NAZ63 NKV63 NUR63 OEN63 OOJ63 OYF63 PIB63 PRX63 QBT63 QLP63 QVL63 RFH63 RPD63 RYZ63 SIV63 SSR63 TCN63 TMJ63 TWF63 UGB63 UPX63 UZT63 VJP63 VTL63 WDH63 WND63 WWZ63 AEC63 UG63 KK63 ANY63 AXU63 BHQ63 BRM63 CBI63 CLE63 CVA63 DEW63 DOS63 DYO63 EIK63 ESG63 FCC63 FLY63 FVU63 GFQ63 GPM63 GZI63 HJE63 HTA63 ICW63 IMS63 IWO63 JGK63 JQG63 KAC63 KJY63 KTU63 LDQ63 LNM63 LXI63 MHE63 MRA63 NAW63 NKS63 NUO63 OEK63 OOG63 OYC63 PHY63 PRU63 QBQ63 QLM63 QVI63 RFE63 RPA63 RYW63 SIS63 SSO63 TCK63 TMG63 TWC63 UFY63 UPU63 UZQ63 VJM63 VTI63 WDE63 WNA63 WWW63 AXR63 BHN63 BRJ63 CBF63 CLB63 CUX63 DET63 DOP63 DYL63 EIH63 ESD63 FBZ63 FLV63 FVR63 GFN63 GPJ63 GZF63 HJB63 HSX63 ICT63 IMP63 IWL63 JGH63 JQD63 JZZ63 KJV63 KTR63 LDN63 LNJ63 LXF63 MHB63 MQX63 NAT63 NKP63 NUL63 OEH63 OOD63 OXZ63 PHV63 PRR63 QBN63 QLJ63 QVF63 RFB63 ROX63 RYT63 SIP63 SSL63 TCH63 TMD63 TVZ63 UFV63 UPR63 UZN63 VJJ63 VTF63 WDB63 WMX63 WWT63 KH63 UD63 ADZ63 ANV63 TZ64:TZ65 ADV64:ADV65 ANR64:ANR65 AXN64:AXN65 BHJ64:BHJ65 BRF64:BRF65 CBB64:CBB65 CKX64:CKX65 CUT64:CUT65 DEP64:DEP65 DOL64:DOL65 DYH64:DYH65 EID64:EID65 ERZ64:ERZ65 FBV64:FBV65 FLR64:FLR65 FVN64:FVN65 GFJ64:GFJ65 GPF64:GPF65 GZB64:GZB65 HIX64:HIX65 HST64:HST65 ICP64:ICP65 IML64:IML65 IWH64:IWH65 JGD64:JGD65 JPZ64:JPZ65 JZV64:JZV65 KJR64:KJR65 KTN64:KTN65 LDJ64:LDJ65 LNF64:LNF65 LXB64:LXB65 MGX64:MGX65 MQT64:MQT65 NAP64:NAP65 NKL64:NKL65 NUH64:NUH65 OED64:OED65 ONZ64:ONZ65 OXV64:OXV65 PHR64:PHR65 PRN64:PRN65 QBJ64:QBJ65 QLF64:QLF65 QVB64:QVB65 REX64:REX65 ROT64:ROT65 RYP64:RYP65 SIL64:SIL65 SSH64:SSH65 TCD64:TCD65 TLZ64:TLZ65 TVV64:TVV65 UFR64:UFR65 UPN64:UPN65 UZJ64:UZJ65 VJF64:VJF65 VTB64:VTB65 WCX64:WCX65 WMT64:WMT65 WWP64:WWP65 ADS64:ADS65 TW64:TW65 KA64:KA65 ANO64:ANO65 AXK64:AXK65 BHG64:BHG65 BRC64:BRC65 CAY64:CAY65 CKU64:CKU65 CUQ64:CUQ65 DEM64:DEM65 DOI64:DOI65 DYE64:DYE65 EIA64:EIA65 ERW64:ERW65 FBS64:FBS65 FLO64:FLO65 FVK64:FVK65 GFG64:GFG65 GPC64:GPC65 GYY64:GYY65 HIU64:HIU65 HSQ64:HSQ65 ICM64:ICM65 IMI64:IMI65 IWE64:IWE65 JGA64:JGA65 JPW64:JPW65 JZS64:JZS65 KJO64:KJO65 KTK64:KTK65 LDG64:LDG65 LNC64:LNC65 LWY64:LWY65 MGU64:MGU65 MQQ64:MQQ65 NAM64:NAM65 NKI64:NKI65 NUE64:NUE65 OEA64:OEA65 ONW64:ONW65 OXS64:OXS65 PHO64:PHO65 PRK64:PRK65 QBG64:QBG65 QLC64:QLC65 QUY64:QUY65 REU64:REU65 ROQ64:ROQ65 RYM64:RYM65 SII64:SII65 SSE64:SSE65 TCA64:TCA65 TLW64:TLW65 TVS64:TVS65 UFO64:UFO65 UPK64:UPK65 UZG64:UZG65 VJC64:VJC65 VSY64:VSY65 WCU64:WCU65 WMQ64:WMQ65 WWM64:WWM65 AXH64:AXH65 BHD64:BHD65 BQZ64:BQZ65 CAV64:CAV65 CKR64:CKR65 CUN64:CUN65 DEJ64:DEJ65 DOF64:DOF65 DYB64:DYB65 EHX64:EHX65 ERT64:ERT65 FBP64:FBP65 FLL64:FLL65 FVH64:FVH65 GFD64:GFD65 GOZ64:GOZ65 GYV64:GYV65 HIR64:HIR65 HSN64:HSN65 ICJ64:ICJ65 IMF64:IMF65 IWB64:IWB65 JFX64:JFX65 JPT64:JPT65 JZP64:JZP65 KJL64:KJL65 KTH64:KTH65 LDD64:LDD65 LMZ64:LMZ65 LWV64:LWV65 MGR64:MGR65 MQN64:MQN65 NAJ64:NAJ65 NKF64:NKF65 NUB64:NUB65 ODX64:ODX65 ONT64:ONT65 OXP64:OXP65 PHL64:PHL65 PRH64:PRH65 QBD64:QBD65 QKZ64:QKZ65 QUV64:QUV65 RER64:RER65 RON64:RON65 RYJ64:RYJ65 SIF64:SIF65 SSB64:SSB65 TBX64:TBX65 TLT64:TLT65 TVP64:TVP65 UFL64:UFL65 UPH64:UPH65 UZD64:UZD65 VIZ64:VIZ65 VSV64:VSV65 WCR64:WCR65 WMN64:WMN65 WWJ64:WWJ65 JX64:JX65 TT64:TT65 ADP64:ADP65 KN68 UJ68 AEF68 AOB68 AXX68 BHT68 BRP68 CBL68 CLH68 CVD68 DEZ68 DOV68 DYR68 EIN68 ESJ68 FCF68 FMB68 FVX68 GFT68 GPP68 GZL68 HJH68 HTD68 ICZ68 IMV68 IWR68 JGN68 JQJ68 KAF68 KKB68 KTX68 LDT68 LNP68 LXL68 MHH68 MRD68 NAZ68 NKV68 NUR68 OEN68 OOJ68 OYF68 PIB68 PRX68 QBT68 QLP68 QVL68 RFH68 RPD68 RYZ68 SIV68 SSR68 TCN68 TMJ68 TWF68 UGB68 UPX68 UZT68 VJP68 VTL68 WDH68 WND68 WWZ68 AEC68 UG68 KK68 ANY68 AXU68 BHQ68 BRM68 CBI68 CLE68 CVA68 DEW68 DOS68 DYO68 EIK68 ESG68 FCC68 FLY68 FVU68 GFQ68 GPM68 GZI68 HJE68 HTA68 ICW68 IMS68 IWO68 JGK68 JQG68 KAC68 KJY68 KTU68 LDQ68 LNM68 LXI68 MHE68 MRA68 NAW68 NKS68 NUO68 OEK68 OOG68 OYC68 PHY68 PRU68 QBQ68 QLM68 QVI68 RFE68 RPA68 RYW68 SIS68 SSO68 TCK68 TMG68 TWC68 UFY68 UPU68 UZQ68 VJM68 VTI68 WDE68 WNA68 WWW68 AXR68 BHN68 BRJ68 CBF68 CLB68 CUX68 DET68 DOP68 DYL68 EIH68 ESD68 FBZ68 FLV68 FVR68 GFN68 GPJ68 GZF68 HJB68 HSX68 ICT68 IMP68 IWL68 JGH68 JQD68 JZZ68 KJV68 KTR68 LDN68 LNJ68 LXF68 MHB68 MQX68 NAT68 NKP68 NUL68 OEH68 OOD68 OXZ68 PHV68 PRR68 QBN68 QLJ68 QVF68 RFB68 ROX68 RYT68 SIP68 SSL68 TCH68 TMD68 TVZ68 UFV68 UPR68 UZN68 VJJ68 VTF68 WDB68 WMX68 WWT68 KH68 UD68 ADZ68 ANV68 TZ69:TZ70 ADV69:ADV70 ANR69:ANR70 AXN69:AXN70 BHJ69:BHJ70 BRF69:BRF70 CBB69:CBB70 CKX69:CKX70 CUT69:CUT70 DEP69:DEP70 DOL69:DOL70 DYH69:DYH70 EID69:EID70 ERZ69:ERZ70 FBV69:FBV70 FLR69:FLR70 FVN69:FVN70 GFJ69:GFJ70 GPF69:GPF70 GZB69:GZB70 HIX69:HIX70 HST69:HST70 ICP69:ICP70 IML69:IML70 IWH69:IWH70 JGD69:JGD70 JPZ69:JPZ70 JZV69:JZV70 KJR69:KJR70 KTN69:KTN70 LDJ69:LDJ70 LNF69:LNF70 LXB69:LXB70 MGX69:MGX70 MQT69:MQT70 NAP69:NAP70 NKL69:NKL70 NUH69:NUH70 OED69:OED70 ONZ69:ONZ70 OXV69:OXV70 PHR69:PHR70 PRN69:PRN70 QBJ69:QBJ70 QLF69:QLF70 QVB69:QVB70 REX69:REX70 ROT69:ROT70 RYP69:RYP70 SIL69:SIL70 SSH69:SSH70 TCD69:TCD70 TLZ69:TLZ70 TVV69:TVV70 UFR69:UFR70 UPN69:UPN70 UZJ69:UZJ70 VJF69:VJF70 VTB69:VTB70 WCX69:WCX70 WMT69:WMT70 WWP69:WWP70 ADS69:ADS70 TW69:TW70 KA69:KA70 ANO69:ANO70 AXK69:AXK70 BHG69:BHG70 BRC69:BRC70 CAY69:CAY70 CKU69:CKU70 CUQ69:CUQ70 DEM69:DEM70 DOI69:DOI70 DYE69:DYE70 EIA69:EIA70 ERW69:ERW70 FBS69:FBS70 FLO69:FLO70 FVK69:FVK70 GFG69:GFG70 GPC69:GPC70 GYY69:GYY70 HIU69:HIU70 HSQ69:HSQ70 ICM69:ICM70 IMI69:IMI70 IWE69:IWE70 JGA69:JGA70 JPW69:JPW70 JZS69:JZS70 KJO69:KJO70 KTK69:KTK70 LDG69:LDG70 LNC69:LNC70 LWY69:LWY70 MGU69:MGU70 MQQ69:MQQ70 NAM69:NAM70 NKI69:NKI70 NUE69:NUE70 OEA69:OEA70 ONW69:ONW70 OXS69:OXS70 PHO69:PHO70 PRK69:PRK70 QBG69:QBG70 QLC69:QLC70 QUY69:QUY70 REU69:REU70 ROQ69:ROQ70 RYM69:RYM70 SII69:SII70 SSE69:SSE70 TCA69:TCA70 TLW69:TLW70 TVS69:TVS70 UFO69:UFO70 UPK69:UPK70 UZG69:UZG70 VJC69:VJC70 VSY69:VSY70 WCU69:WCU70 WMQ69:WMQ70 WWM69:WWM70 AXH69:AXH70 BHD69:BHD70 BQZ69:BQZ70 CAV69:CAV70 CKR69:CKR70 CUN69:CUN70 DEJ69:DEJ70 DOF69:DOF70 DYB69:DYB70 EHX69:EHX70 ERT69:ERT70 FBP69:FBP70 FLL69:FLL70 FVH69:FVH70 GFD69:GFD70 GOZ69:GOZ70 GYV69:GYV70 HIR69:HIR70 HSN69:HSN70 ICJ69:ICJ70 IMF69:IMF70 IWB69:IWB70 JFX69:JFX70 JPT69:JPT70 JZP69:JZP70 KJL69:KJL70 KTH69:KTH70 LDD69:LDD70 LMZ69:LMZ70 LWV69:LWV70 MGR69:MGR70 MQN69:MQN70 NAJ69:NAJ70 NKF69:NKF70 NUB69:NUB70 ODX69:ODX70 ONT69:ONT70 OXP69:OXP70 PHL69:PHL70 PRH69:PRH70 QBD69:QBD70 QKZ69:QKZ70 QUV69:QUV70 RER69:RER70 RON69:RON70 RYJ69:RYJ70 SIF69:SIF70 SSB69:SSB70 TBX69:TBX70 TLT69:TLT70 TVP69:TVP70 UFL69:UFL70 UPH69:UPH70 UZD69:UZD70 VIZ69:VIZ70 VSV69:VSV70 WCR69:WCR70 WMN69:WMN70 WWJ69:WWJ70 JX69:JX70 TT69:TT70 ADP69:ADP70 ANL69:ANL70 ANV73 KN73 UJ73 AEF73 AOB73 AXX73 BHT73 BRP73 CBL73 CLH73 CVD73 DEZ73 DOV73 DYR73 EIN73 ESJ73 FCF73 FMB73 FVX73 GFT73 GPP73 GZL73 HJH73 HTD73 ICZ73 IMV73 IWR73 JGN73 JQJ73 KAF73 KKB73 KTX73 LDT73 LNP73 LXL73 MHH73 MRD73 NAZ73 NKV73 NUR73 OEN73 OOJ73 OYF73 PIB73 PRX73 QBT73 QLP73 QVL73 RFH73 RPD73 RYZ73 SIV73 SSR73 TCN73 TMJ73 TWF73 UGB73 UPX73 UZT73 VJP73 VTL73 WDH73 WND73 WWZ73 AEC73 UG73 KK73 ANY73 AXU73 BHQ73 BRM73 CBI73 CLE73 CVA73 DEW73 DOS73 DYO73 EIK73 ESG73 FCC73 FLY73 FVU73 GFQ73 GPM73 GZI73 HJE73 HTA73 ICW73 IMS73 IWO73 JGK73 JQG73 KAC73 KJY73 KTU73 LDQ73 LNM73 LXI73 MHE73 MRA73 NAW73 NKS73 NUO73 OEK73 OOG73 OYC73 PHY73 PRU73 QBQ73 QLM73 QVI73 RFE73 RPA73 RYW73 SIS73 SSO73 TCK73 TMG73 TWC73 UFY73 UPU73 UZQ73 VJM73 VTI73 WDE73 WNA73 WWW73 AXR73 BHN73 BRJ73 CBF73 CLB73 CUX73 DET73 DOP73 DYL73 EIH73 ESD73 FBZ73 FLV73 FVR73 GFN73 GPJ73 GZF73 HJB73 HSX73 ICT73 IMP73 IWL73 JGH73 JQD73 JZZ73 KJV73 KTR73 LDN73 LNJ73 LXF73 MHB73 MQX73 NAT73 NKP73 NUL73 OEH73 OOD73 OXZ73 PHV73 PRR73 QBN73 QLJ73 QVF73 RFB73 ROX73 RYT73 SIP73 SSL73 TCH73 TMD73 TVZ73 UFV73 UPR73 UZN73 VJJ73 VTF73 WDB73 WMX73 WWT73 KH73 UD73 ADZ73 TZ74:TZ75 ADV74:ADV75 ANR74:ANR75 AXN74:AXN75 BHJ74:BHJ75 BRF74:BRF75 CBB74:CBB75 CKX74:CKX75 CUT74:CUT75 DEP74:DEP75 DOL74:DOL75 DYH74:DYH75 EID74:EID75 ERZ74:ERZ75 FBV74:FBV75 FLR74:FLR75 FVN74:FVN75 GFJ74:GFJ75 GPF74:GPF75 GZB74:GZB75 HIX74:HIX75 HST74:HST75 ICP74:ICP75 IML74:IML75 IWH74:IWH75 JGD74:JGD75 JPZ74:JPZ75 JZV74:JZV75 KJR74:KJR75 KTN74:KTN75 LDJ74:LDJ75 LNF74:LNF75 LXB74:LXB75 MGX74:MGX75 MQT74:MQT75 NAP74:NAP75 NKL74:NKL75 NUH74:NUH75 OED74:OED75 ONZ74:ONZ75 OXV74:OXV75 PHR74:PHR75 PRN74:PRN75 QBJ74:QBJ75 QLF74:QLF75 QVB74:QVB75 REX74:REX75 ROT74:ROT75 RYP74:RYP75 SIL74:SIL75 SSH74:SSH75 TCD74:TCD75 TLZ74:TLZ75 TVV74:TVV75 UFR74:UFR75 UPN74:UPN75 UZJ74:UZJ75 VJF74:VJF75 VTB74:VTB75 WCX74:WCX75 WMT74:WMT75 WWP74:WWP75 ADS74:ADS75 TW74:TW75 KA74:KA75 ANO74:ANO75 AXK74:AXK75 BHG74:BHG75 BRC74:BRC75 CAY74:CAY75 CKU74:CKU75 CUQ74:CUQ75 DEM74:DEM75 DOI74:DOI75 DYE74:DYE75 EIA74:EIA75 ERW74:ERW75 FBS74:FBS75 FLO74:FLO75 FVK74:FVK75 GFG74:GFG75 GPC74:GPC75 GYY74:GYY75 HIU74:HIU75 HSQ74:HSQ75 ICM74:ICM75 IMI74:IMI75 IWE74:IWE75 JGA74:JGA75 JPW74:JPW75 JZS74:JZS75 KJO74:KJO75 KTK74:KTK75 LDG74:LDG75 LNC74:LNC75 LWY74:LWY75 MGU74:MGU75 MQQ74:MQQ75 NAM74:NAM75 NKI74:NKI75 NUE74:NUE75 OEA74:OEA75 ONW74:ONW75 OXS74:OXS75 PHO74:PHO75 PRK74:PRK75 QBG74:QBG75 QLC74:QLC75 QUY74:QUY75 REU74:REU75 ROQ74:ROQ75 RYM74:RYM75 SII74:SII75 SSE74:SSE75 TCA74:TCA75 TLW74:TLW75 TVS74:TVS75 UFO74:UFO75 UPK74:UPK75 UZG74:UZG75 VJC74:VJC75 VSY74:VSY75 WCU74:WCU75 WMQ74:WMQ75 WWM74:WWM75 AXH74:AXH75 BHD74:BHD75 BQZ74:BQZ75 CAV74:CAV75 CKR74:CKR75 CUN74:CUN75 DEJ74:DEJ75 DOF74:DOF75 DYB74:DYB75 EHX74:EHX75 ERT74:ERT75 FBP74:FBP75 FLL74:FLL75 FVH74:FVH75 GFD74:GFD75 GOZ74:GOZ75 GYV74:GYV75 HIR74:HIR75 HSN74:HSN75 ICJ74:ICJ75 IMF74:IMF75 IWB74:IWB75 JFX74:JFX75 JPT74:JPT75 JZP74:JZP75 KJL74:KJL75 KTH74:KTH75 LDD74:LDD75 LMZ74:LMZ75 LWV74:LWV75 MGR74:MGR75 MQN74:MQN75 NAJ74:NAJ75 NKF74:NKF75 NUB74:NUB75 ODX74:ODX75 ONT74:ONT75 OXP74:OXP75 PHL74:PHL75 PRH74:PRH75 QBD74:QBD75 QKZ74:QKZ75 QUV74:QUV75 RER74:RER75 RON74:RON75 RYJ74:RYJ75 SIF74:SIF75 SSB74:SSB75 TBX74:TBX75 TLT74:TLT75 TVP74:TVP75 UFL74:UFL75 UPH74:UPH75 UZD74:UZD75 VIZ74:VIZ75 VSV74:VSV75 WCR74:WCR75 WMN74:WMN75 WWJ74:WWJ75 JX74:JX75 TT74:TT75 ADP74:ADP75 ANL74:ANL75 ADZ77:ADZ78 ANV77:ANV78 KN77:KN78 UJ77:UJ78 AEF77:AEF78 AOB77:AOB78 AXX77:AXX78 BHT77:BHT78 BRP77:BRP78 CBL77:CBL78 CLH77:CLH78 CVD77:CVD78 DEZ77:DEZ78 DOV77:DOV78 DYR77:DYR78 EIN77:EIN78 ESJ77:ESJ78 FCF77:FCF78 FMB77:FMB78 FVX77:FVX78 GFT77:GFT78 GPP77:GPP78 GZL77:GZL78 HJH77:HJH78 HTD77:HTD78 ICZ77:ICZ78 IMV77:IMV78 IWR77:IWR78 JGN77:JGN78 JQJ77:JQJ78 KAF77:KAF78 KKB77:KKB78 KTX77:KTX78 LDT77:LDT78 LNP77:LNP78 LXL77:LXL78 MHH77:MHH78 MRD77:MRD78 NAZ77:NAZ78 NKV77:NKV78 NUR77:NUR78 OEN77:OEN78 OOJ77:OOJ78 OYF77:OYF78 PIB77:PIB78 PRX77:PRX78 QBT77:QBT78 QLP77:QLP78 QVL77:QVL78 RFH77:RFH78 RPD77:RPD78 RYZ77:RYZ78 SIV77:SIV78 SSR77:SSR78 TCN77:TCN78 TMJ77:TMJ78 TWF77:TWF78 UGB77:UGB78 UPX77:UPX78 UZT77:UZT78 VJP77:VJP78 VTL77:VTL78 WDH77:WDH78 WND77:WND78 WWZ77:WWZ78 AEC77:AEC78 UG77:UG78 KK77:KK78 ANY77:ANY78 AXU77:AXU78 BHQ77:BHQ78 BRM77:BRM78 CBI77:CBI78 CLE77:CLE78 CVA77:CVA78 DEW77:DEW78 DOS77:DOS78 DYO77:DYO78 EIK77:EIK78 ESG77:ESG78 FCC77:FCC78 FLY77:FLY78 FVU77:FVU78 GFQ77:GFQ78 GPM77:GPM78 GZI77:GZI78 HJE77:HJE78 HTA77:HTA78 ICW77:ICW78 IMS77:IMS78 IWO77:IWO78 JGK77:JGK78 JQG77:JQG78 KAC77:KAC78 KJY77:KJY78 KTU77:KTU78 LDQ77:LDQ78 LNM77:LNM78 LXI77:LXI78 MHE77:MHE78 MRA77:MRA78 NAW77:NAW78 NKS77:NKS78 NUO77:NUO78 OEK77:OEK78 OOG77:OOG78 OYC77:OYC78 PHY77:PHY78 PRU77:PRU78 QBQ77:QBQ78 QLM77:QLM78 QVI77:QVI78 RFE77:RFE78 RPA77:RPA78 RYW77:RYW78 SIS77:SIS78 SSO77:SSO78 TCK77:TCK78 TMG77:TMG78 TWC77:TWC78 UFY77:UFY78 UPU77:UPU78 UZQ77:UZQ78 VJM77:VJM78 VTI77:VTI78 WDE77:WDE78 WNA77:WNA78 WWW77:WWW78 AXR77:AXR78 BHN77:BHN78 BRJ77:BRJ78 CBF77:CBF78 CLB77:CLB78 CUX77:CUX78 DET77:DET78 DOP77:DOP78 DYL77:DYL78 EIH77:EIH78 ESD77:ESD78 FBZ77:FBZ78 FLV77:FLV78 FVR77:FVR78 GFN77:GFN78 GPJ77:GPJ78 GZF77:GZF78 HJB77:HJB78 HSX77:HSX78 ICT77:ICT78 IMP77:IMP78 IWL77:IWL78 JGH77:JGH78 JQD77:JQD78 JZZ77:JZZ78 KJV77:KJV78 KTR77:KTR78 LDN77:LDN78 LNJ77:LNJ78 LXF77:LXF78 MHB77:MHB78 MQX77:MQX78 NAT77:NAT78 NKP77:NKP78 NUL77:NUL78 OEH77:OEH78 OOD77:OOD78 OXZ77:OXZ78 PHV77:PHV78 PRR77:PRR78 QBN77:QBN78 QLJ77:QLJ78 QVF77:QVF78 RFB77:RFB78 ROX77:ROX78 RYT77:RYT78 SIP77:SIP78 SSL77:SSL78 TCH77:TCH78 TMD77:TMD78 TVZ77:TVZ78 UFV77:UFV78 UPR77:UPR78 UZN77:UZN78 VJJ77:VJJ78 VTF77:VTF78 WDB77:WDB78 WMX77:WMX78 WWT77:WWT78 KH77:KH78 UD77:UD78 TZ79 ADV79 ANR79 AXN79 BHJ79 BRF79 CBB79 CKX79 CUT79 DEP79 DOL79 DYH79 EID79 ERZ79 FBV79 FLR79 FVN79 GFJ79 GPF79 GZB79 HIX79 HST79 ICP79 IML79 IWH79 JGD79 JPZ79 JZV79 KJR79 KTN79 LDJ79 LNF79 LXB79 MGX79 MQT79 NAP79 NKL79 NUH79 OED79 ONZ79 OXV79 PHR79 PRN79 QBJ79 QLF79 QVB79 REX79 ROT79 RYP79 SIL79 SSH79 TCD79 TLZ79 TVV79 UFR79 UPN79 UZJ79 VJF79 VTB79 WCX79 WMT79 WWP79 ADS79 TW79 KA79 ANO79 AXK79 BHG79 BRC79 CAY79 CKU79 CUQ79 DEM79 DOI79 DYE79 EIA79 ERW79 FBS79 FLO79 FVK79 GFG79 GPC79 GYY79 HIU79 HSQ79 ICM79 IMI79 IWE79 JGA79 JPW79 JZS79 KJO79 KTK79 LDG79 LNC79 LWY79 MGU79 MQQ79 NAM79 NKI79 NUE79 OEA79 ONW79 OXS79 PHO79 PRK79 QBG79 QLC79 QUY79 REU79 ROQ79 RYM79 SII79 SSE79 TCA79 TLW79 TVS79 UFO79 UPK79 UZG79 VJC79 VSY79 WCU79 WMQ79 WWM79 AXH79 BHD79 BQZ79 CAV79 CKR79 CUN79 DEJ79 DOF79 DYB79 EHX79 ERT79 FBP79 FLL79 FVH79 GFD79 GOZ79 GYV79 HIR79 HSN79 ICJ79 IMF79 IWB79 JFX79 JPT79 JZP79 KJL79 KTH79 LDD79 LMZ79 LWV79 MGR79 MQN79 NAJ79 NKF79 NUB79 ODX79 ONT79 OXP79 PHL79 PRH79 QBD79 QKZ79 QUV79 RER79 RON79 RYJ79 SIF79 SSB79 TBX79 TLT79 TVP79 UFL79 UPH79 UZD79 VIZ79 VSV79 WCR79 WMN79 WWJ79 JX79 TT79 ADP79 UD81 ADZ81 ANV81 KN81 UJ81 AEF81 AOB81 AXX81 BHT81 BRP81 CBL81 CLH81 CVD81 DEZ81 DOV81 DYR81 EIN81 ESJ81 FCF81 FMB81 FVX81 GFT81 GPP81 GZL81 HJH81 HTD81 ICZ81 IMV81 IWR81 JGN81 JQJ81 KAF81 KKB81 KTX81 LDT81 LNP81 LXL81 MHH81 MRD81 NAZ81 NKV81 NUR81 OEN81 OOJ81 OYF81 PIB81 PRX81 QBT81 QLP81 QVL81 RFH81 RPD81 RYZ81 SIV81 SSR81 TCN81 TMJ81 TWF81 UGB81 UPX81 UZT81 VJP81 VTL81 WDH81 WND81 WWZ81 AEC81 UG81 KK81 ANY81 AXU81 BHQ81 BRM81 CBI81 CLE81 CVA81 DEW81 DOS81 DYO81 EIK81 ESG81 FCC81 FLY81 FVU81 GFQ81 GPM81 GZI81 HJE81 HTA81 ICW81 IMS81 IWO81 JGK81 JQG81 KAC81 KJY81 KTU81 LDQ81 LNM81 LXI81 MHE81 MRA81 NAW81 NKS81 NUO81 OEK81 OOG81 OYC81 PHY81 PRU81 QBQ81 QLM81 QVI81 RFE81 RPA81 RYW81 SIS81 SSO81 TCK81 TMG81 TWC81 UFY81 UPU81 UZQ81 VJM81 VTI81 WDE81 WNA81 WWW81 AXR81 BHN81 BRJ81 CBF81 CLB81 CUX81 DET81 DOP81 DYL81 EIH81 ESD81 FBZ81 FLV81 FVR81 GFN81 GPJ81 GZF81 HJB81 HSX81 ICT81 IMP81 IWL81 JGH81 JQD81 JZZ81 KJV81 KTR81 LDN81 LNJ81 LXF81 MHB81 MQX81 NAT81 NKP81 NUL81 OEH81 OOD81 OXZ81 PHV81 PRR81 QBN81 QLJ81 QVF81 RFB81 ROX81 RYT81 SIP81 SSL81 TCH81 TMD81 TVZ81 UFV81 UPR81 UZN81 VJJ81 VTF81 WDB81 WMX81 WWT81 KH81 TZ82 ADV82 ANR82 AXN82 BHJ82 BRF82 CBB82 CKX82 CUT82 DEP82 DOL82 DYH82 EID82 ERZ82 FBV82 FLR82 FVN82 GFJ82 GPF82 GZB82 HIX82 HST82 ICP82 IML82 IWH82 JGD82 JPZ82 JZV82 KJR82 KTN82 LDJ82 LNF82 LXB82 MGX82 MQT82 NAP82 NKL82 NUH82 OED82 ONZ82 OXV82 PHR82 PRN82 QBJ82 QLF82 QVB82 REX82 ROT82 RYP82 SIL82 SSH82 TCD82 TLZ82 TVV82 UFR82 UPN82 UZJ82 VJF82 VTB82 WCX82 WMT82 WWP82 ADS82 TW82 KA82 ANO82 AXK82 BHG82 BRC82 CAY82 CKU82 CUQ82 DEM82 DOI82 DYE82 EIA82 ERW82 FBS82 FLO82 FVK82 GFG82 GPC82 GYY82 HIU82 HSQ82 ICM82 IMI82 IWE82 JGA82 JPW82 JZS82 KJO82 KTK82 LDG82 LNC82 LWY82 MGU82 MQQ82 NAM82 NKI82 NUE82 OEA82 ONW82 OXS82 PHO82 PRK82 QBG82 QLC82 QUY82 REU82 ROQ82 RYM82 SII82 SSE82 TCA82 TLW82 TVS82 UFO82 UPK82 UZG82 VJC82 VSY82 WCU82 WMQ82 WWM82 AXH82 BHD82 BQZ82 CAV82 CKR82 CUN82 DEJ82 DOF82 DYB82 EHX82 ERT82 FBP82 FLL82 FVH82 GFD82 GOZ82 GYV82 HIR82 HSN82 ICJ82 IMF82 IWB82 JFX82 JPT82 JZP82 KJL82 KTH82 LDD82 LMZ82 LWV82 MGR82 MQN82 NAJ82 NKF82 NUB82 ODX82 ONT82 OXP82 PHL82 PRH82 QBD82 QKZ82 QUV82 RER82 RON82 RYJ82 SIF82 SSB82 TBX82 TLT82 TVP82 UFL82 UPH82 UZD82 VIZ82 VSV82 WCR82 WMN82 WWJ82 JX82 TT82 ADP82 ANL82 KH84 UD84 ADZ84 ANV84 KN84 UJ84 AEF84 AOB84 AXX84 BHT84 BRP84 CBL84 CLH84 CVD84 DEZ84 DOV84 DYR84 EIN84 ESJ84 FCF84 FMB84 FVX84 GFT84 GPP84 GZL84 HJH84 HTD84 ICZ84 IMV84 IWR84 JGN84 JQJ84 KAF84 KKB84 KTX84 LDT84 LNP84 LXL84 MHH84 MRD84 NAZ84 NKV84 NUR84 OEN84 OOJ84 OYF84 PIB84 PRX84 QBT84 QLP84 QVL84 RFH84 RPD84 RYZ84 SIV84 SSR84 TCN84 TMJ84 TWF84 UGB84 UPX84 UZT84 VJP84 VTL84 WDH84 WND84 WWZ84 AEC84 UG84 KK84 ANY84 AXU84 BHQ84 BRM84 CBI84 CLE84 CVA84 DEW84 DOS84 DYO84 EIK84 ESG84 FCC84 FLY84 FVU84 GFQ84 GPM84 GZI84 HJE84 HTA84 ICW84 IMS84 IWO84 JGK84 JQG84 KAC84 KJY84 KTU84 LDQ84 LNM84 LXI84 MHE84 MRA84 NAW84 NKS84 NUO84 OEK84 OOG84 OYC84 PHY84 PRU84 QBQ84 QLM84 QVI84 RFE84 RPA84 RYW84 SIS84 SSO84 TCK84 TMG84 TWC84 UFY84 UPU84 UZQ84 VJM84 VTI84 WDE84 WNA84 WWW84 AXR84 BHN84 BRJ84 CBF84 CLB84 CUX84 DET84 DOP84 DYL84 EIH84 ESD84 FBZ84 FLV84 FVR84 GFN84 GPJ84 GZF84 HJB84 HSX84 ICT84 IMP84 IWL84 JGH84 JQD84 JZZ84 KJV84 KTR84 LDN84 LNJ84 LXF84 MHB84 MQX84 NAT84 NKP84 NUL84 OEH84 OOD84 OXZ84 PHV84 PRR84 QBN84 QLJ84 QVF84 RFB84 ROX84 RYT84 SIP84 SSL84 TCH84 TMD84 TVZ84 UFV84 UPR84 UZN84 VJJ84 VTF84 WDB84 WMX84 WWT84 TZ85:TZ86 ADV85:ADV86 ANR85:ANR86 AXN85:AXN86 BHJ85:BHJ86 BRF85:BRF86 CBB85:CBB86 CKX85:CKX86 CUT85:CUT86 DEP85:DEP86 DOL85:DOL86 DYH85:DYH86 EID85:EID86 ERZ85:ERZ86 FBV85:FBV86 FLR85:FLR86 FVN85:FVN86 GFJ85:GFJ86 GPF85:GPF86 GZB85:GZB86 HIX85:HIX86 HST85:HST86 ICP85:ICP86 IML85:IML86 IWH85:IWH86 JGD85:JGD86 JPZ85:JPZ86 JZV85:JZV86 KJR85:KJR86 KTN85:KTN86 LDJ85:LDJ86 LNF85:LNF86 LXB85:LXB86 MGX85:MGX86 MQT85:MQT86 NAP85:NAP86 NKL85:NKL86 NUH85:NUH86 OED85:OED86 ONZ85:ONZ86 OXV85:OXV86 PHR85:PHR86 PRN85:PRN86 QBJ85:QBJ86 QLF85:QLF86 QVB85:QVB86 REX85:REX86 ROT85:ROT86 RYP85:RYP86 SIL85:SIL86 SSH85:SSH86 TCD85:TCD86 TLZ85:TLZ86 TVV85:TVV86 UFR85:UFR86 UPN85:UPN86 UZJ85:UZJ86 VJF85:VJF86 VTB85:VTB86 WCX85:WCX86 WMT85:WMT86 WWP85:WWP86 ADS85:ADS86 TW85:TW86 KA85:KA86 ANO85:ANO86 AXK85:AXK86 BHG85:BHG86 BRC85:BRC86 CAY85:CAY86 CKU85:CKU86 CUQ85:CUQ86 DEM85:DEM86 DOI85:DOI86 DYE85:DYE86 EIA85:EIA86 ERW85:ERW86 FBS85:FBS86 FLO85:FLO86 FVK85:FVK86 GFG85:GFG86 GPC85:GPC86 GYY85:GYY86 HIU85:HIU86 HSQ85:HSQ86 ICM85:ICM86 IMI85:IMI86 IWE85:IWE86 JGA85:JGA86 JPW85:JPW86 JZS85:JZS86 KJO85:KJO86 KTK85:KTK86 LDG85:LDG86 LNC85:LNC86 LWY85:LWY86 MGU85:MGU86 MQQ85:MQQ86 NAM85:NAM86 NKI85:NKI86 NUE85:NUE86 OEA85:OEA86 ONW85:ONW86 OXS85:OXS86 PHO85:PHO86 PRK85:PRK86 QBG85:QBG86 QLC85:QLC86 QUY85:QUY86 REU85:REU86 ROQ85:ROQ86 RYM85:RYM86 SII85:SII86 SSE85:SSE86 TCA85:TCA86 TLW85:TLW86 TVS85:TVS86 UFO85:UFO86 UPK85:UPK86 UZG85:UZG86 VJC85:VJC86 VSY85:VSY86 WCU85:WCU86 WMQ85:WMQ86 WWM85:WWM86 AXH85:AXH86 BHD85:BHD86 BQZ85:BQZ86 CAV85:CAV86 CKR85:CKR86 CUN85:CUN86 DEJ85:DEJ86 DOF85:DOF86 DYB85:DYB86 EHX85:EHX86 ERT85:ERT86 FBP85:FBP86 FLL85:FLL86 FVH85:FVH86 GFD85:GFD86 GOZ85:GOZ86 GYV85:GYV86 HIR85:HIR86 HSN85:HSN86 ICJ85:ICJ86 IMF85:IMF86 IWB85:IWB86 JFX85:JFX86 JPT85:JPT86 JZP85:JZP86 KJL85:KJL86 KTH85:KTH86 LDD85:LDD86 LMZ85:LMZ86 LWV85:LWV86 MGR85:MGR86 MQN85:MQN86 NAJ85:NAJ86 NKF85:NKF86 NUB85:NUB86 ODX85:ODX86 ONT85:ONT86 OXP85:OXP86 PHL85:PHL86 PRH85:PRH86 QBD85:QBD86 QKZ85:QKZ86 QUV85:QUV86 RER85:RER86 RON85:RON86 RYJ85:RYJ86 SIF85:SIF86 SSB85:SSB86 TBX85:TBX86 TLT85:TLT86 TVP85:TVP86 UFL85:UFL86 UPH85:UPH86 UZD85:UZD86 VIZ85:VIZ86 VSV85:VSV86 WCR85:WCR86 WMN85:WMN86 WWJ85:WWJ86 JX85:JX86 TT85:TT86 ADP85:ADP86 ANL85:ANL86 WWT88 KH88 UD88 ADZ88 ANV88 KN88 UJ88 AEF88 AOB88 AXX88 BHT88 BRP88 CBL88 CLH88 CVD88 DEZ88 DOV88 DYR88 EIN88 ESJ88 FCF88 FMB88 FVX88 GFT88 GPP88 GZL88 HJH88 HTD88 ICZ88 IMV88 IWR88 JGN88 JQJ88 KAF88 KKB88 KTX88 LDT88 LNP88 LXL88 MHH88 MRD88 NAZ88 NKV88 NUR88 OEN88 OOJ88 OYF88 PIB88 PRX88 QBT88 QLP88 QVL88 RFH88 RPD88 RYZ88 SIV88 SSR88 TCN88 TMJ88 TWF88 UGB88 UPX88 UZT88 VJP88 VTL88 WDH88 WND88 WWZ88 AEC88 UG88 KK88 ANY88 AXU88 BHQ88 BRM88 CBI88 CLE88 CVA88 DEW88 DOS88 DYO88 EIK88 ESG88 FCC88 FLY88 FVU88 GFQ88 GPM88 GZI88 HJE88 HTA88 ICW88 IMS88 IWO88 JGK88 JQG88 KAC88 KJY88 KTU88 LDQ88 LNM88 LXI88 MHE88 MRA88 NAW88 NKS88 NUO88 OEK88 OOG88 OYC88 PHY88 PRU88 QBQ88 QLM88 QVI88 RFE88 RPA88 RYW88 SIS88 SSO88 TCK88 TMG88 TWC88 UFY88 UPU88 UZQ88 VJM88 VTI88 WDE88 WNA88 WWW88 AXR88 BHN88 BRJ88 CBF88 CLB88 CUX88 DET88 DOP88 DYL88 EIH88 ESD88 FBZ88 FLV88 FVR88 GFN88 GPJ88 GZF88 HJB88 HSX88 ICT88 IMP88 IWL88 JGH88 JQD88 JZZ88 KJV88 KTR88 LDN88 LNJ88 LXF88 MHB88 MQX88 NAT88 NKP88 NUL88 OEH88 OOD88 OXZ88 PHV88 PRR88 QBN88 QLJ88 QVF88 RFB88 ROX88 RYT88 SIP88 SSL88 TCH88 TMD88 TVZ88 UFV88 UPR88 UZN88 VJJ88 VTF88 WDB88 WMX88 TZ89:TZ90 ADV89:ADV90 ANR89:ANR90 AXN89:AXN90 BHJ89:BHJ90 BRF89:BRF90 CBB89:CBB90 CKX89:CKX90 CUT89:CUT90 DEP89:DEP90 DOL89:DOL90 DYH89:DYH90 EID89:EID90 ERZ89:ERZ90 FBV89:FBV90 FLR89:FLR90 FVN89:FVN90 GFJ89:GFJ90 GPF89:GPF90 GZB89:GZB90 HIX89:HIX90 HST89:HST90 ICP89:ICP90 IML89:IML90 IWH89:IWH90 JGD89:JGD90 JPZ89:JPZ90 JZV89:JZV90 KJR89:KJR90 KTN89:KTN90 LDJ89:LDJ90 LNF89:LNF90 LXB89:LXB90 MGX89:MGX90 MQT89:MQT90 NAP89:NAP90 NKL89:NKL90 NUH89:NUH90 OED89:OED90 ONZ89:ONZ90 OXV89:OXV90 PHR89:PHR90 PRN89:PRN90 QBJ89:QBJ90 QLF89:QLF90 QVB89:QVB90 REX89:REX90 ROT89:ROT90 RYP89:RYP90 SIL89:SIL90 SSH89:SSH90 TCD89:TCD90 TLZ89:TLZ90 TVV89:TVV90 UFR89:UFR90 UPN89:UPN90 UZJ89:UZJ90 VJF89:VJF90 VTB89:VTB90 WCX89:WCX90 WMT89:WMT90 WWP89:WWP90 ADS89:ADS90 TW89:TW90 KA89:KA90 ANO89:ANO90 AXK89:AXK90 BHG89:BHG90 BRC89:BRC90 CAY89:CAY90 CKU89:CKU90 CUQ89:CUQ90 DEM89:DEM90 DOI89:DOI90 DYE89:DYE90 EIA89:EIA90 ERW89:ERW90 FBS89:FBS90 FLO89:FLO90 FVK89:FVK90 GFG89:GFG90 GPC89:GPC90 GYY89:GYY90 HIU89:HIU90 HSQ89:HSQ90 ICM89:ICM90 IMI89:IMI90 IWE89:IWE90 JGA89:JGA90 JPW89:JPW90 JZS89:JZS90 KJO89:KJO90 KTK89:KTK90 LDG89:LDG90 LNC89:LNC90 LWY89:LWY90 MGU89:MGU90 MQQ89:MQQ90 NAM89:NAM90 NKI89:NKI90 NUE89:NUE90 OEA89:OEA90 ONW89:ONW90 OXS89:OXS90 PHO89:PHO90 PRK89:PRK90 QBG89:QBG90 QLC89:QLC90 QUY89:QUY90 REU89:REU90 ROQ89:ROQ90 RYM89:RYM90 SII89:SII90 SSE89:SSE90 TCA89:TCA90 TLW89:TLW90 TVS89:TVS90 UFO89:UFO90 UPK89:UPK90 UZG89:UZG90 VJC89:VJC90 VSY89:VSY90 WCU89:WCU90 WMQ89:WMQ90 WWM89:WWM90 AXH89:AXH90 BHD89:BHD90 BQZ89:BQZ90 CAV89:CAV90 CKR89:CKR90 CUN89:CUN90 DEJ89:DEJ90 DOF89:DOF90 DYB89:DYB90 EHX89:EHX90 ERT89:ERT90 FBP89:FBP90 FLL89:FLL90 FVH89:FVH90 GFD89:GFD90 GOZ89:GOZ90 GYV89:GYV90 HIR89:HIR90 HSN89:HSN90 ICJ89:ICJ90 IMF89:IMF90 IWB89:IWB90 JFX89:JFX90 JPT89:JPT90 JZP89:JZP90 KJL89:KJL90 KTH89:KTH90 LDD89:LDD90 LMZ89:LMZ90 LWV89:LWV90 MGR89:MGR90 MQN89:MQN90 NAJ89:NAJ90 NKF89:NKF90 NUB89:NUB90 ODX89:ODX90 ONT89:ONT90 OXP89:OXP90 PHL89:PHL90 PRH89:PRH90 QBD89:QBD90 QKZ89:QKZ90 QUV89:QUV90 RER89:RER90 RON89:RON90 RYJ89:RYJ90 SIF89:SIF90 SSB89:SSB90 TBX89:TBX90 TLT89:TLT90 TVP89:TVP90 UFL89:UFL90 UPH89:UPH90 UZD89:UZD90 VIZ89:VIZ90 VSV89:VSV90 WCR89:WCR90 WMN89:WMN90 WWJ89:WWJ90 JX89:JX90 TT89:TT90 ADP89:ADP90 ANL89:ANL90 WMX93 WWT93 KH93 UD93 ADZ93 ANV93 KN93 UJ93 AEF93 AOB93 AXX93 BHT93 BRP93 CBL93 CLH93 CVD93 DEZ93 DOV93 DYR93 EIN93 ESJ93 FCF93 FMB93 FVX93 GFT93 GPP93 GZL93 HJH93 HTD93 ICZ93 IMV93 IWR93 JGN93 JQJ93 KAF93 KKB93 KTX93 LDT93 LNP93 LXL93 MHH93 MRD93 NAZ93 NKV93 NUR93 OEN93 OOJ93 OYF93 PIB93 PRX93 QBT93 QLP93 QVL93 RFH93 RPD93 RYZ93 SIV93 SSR93 TCN93 TMJ93 TWF93 UGB93 UPX93 UZT93 VJP93 VTL93 WDH93 WND93 WWZ93 AEC93 UG93 KK93 ANY93 AXU93 BHQ93 BRM93 CBI93 CLE93 CVA93 DEW93 DOS93 DYO93 EIK93 ESG93 FCC93 FLY93 FVU93 GFQ93 GPM93 GZI93 HJE93 HTA93 ICW93 IMS93 IWO93 JGK93 JQG93 KAC93 KJY93 KTU93 LDQ93 LNM93 LXI93 MHE93 MRA93 NAW93 NKS93 NUO93 OEK93 OOG93 OYC93 PHY93 PRU93 QBQ93 QLM93 QVI93 RFE93 RPA93 RYW93 SIS93 SSO93 TCK93 TMG93 TWC93 UFY93 UPU93 UZQ93 VJM93 VTI93 WDE93 WNA93 WWW93 AXR93 BHN93 BRJ93 CBF93 CLB93 CUX93 DET93 DOP93 DYL93 EIH93 ESD93 FBZ93 FLV93 FVR93 GFN93 GPJ93 GZF93 HJB93 HSX93 ICT93 IMP93 IWL93 JGH93 JQD93 JZZ93 KJV93 KTR93 LDN93 LNJ93 LXF93 MHB93 MQX93 NAT93 NKP93 NUL93 OEH93 OOD93 OXZ93 PHV93 PRR93 QBN93 QLJ93 QVF93 RFB93 ROX93 RYT93 SIP93 SSL93 TCH93 TMD93 TVZ93 UFV93 UPR93 UZN93 VJJ93 VTF93 WDB93 TZ94:TZ95 ADV94:ADV95 ANR94:ANR95 AXN94:AXN95 BHJ94:BHJ95 BRF94:BRF95 CBB94:CBB95 CKX94:CKX95 CUT94:CUT95 DEP94:DEP95 DOL94:DOL95 DYH94:DYH95 EID94:EID95 ERZ94:ERZ95 FBV94:FBV95 FLR94:FLR95 FVN94:FVN95 GFJ94:GFJ95 GPF94:GPF95 GZB94:GZB95 HIX94:HIX95 HST94:HST95 ICP94:ICP95 IML94:IML95 IWH94:IWH95 JGD94:JGD95 JPZ94:JPZ95 JZV94:JZV95 KJR94:KJR95 KTN94:KTN95 LDJ94:LDJ95 LNF94:LNF95 LXB94:LXB95 MGX94:MGX95 MQT94:MQT95 NAP94:NAP95 NKL94:NKL95 NUH94:NUH95 OED94:OED95 ONZ94:ONZ95 OXV94:OXV95 PHR94:PHR95 PRN94:PRN95 QBJ94:QBJ95 QLF94:QLF95 QVB94:QVB95 REX94:REX95 ROT94:ROT95 RYP94:RYP95 SIL94:SIL95 SSH94:SSH95 TCD94:TCD95 TLZ94:TLZ95 TVV94:TVV95 UFR94:UFR95 UPN94:UPN95 UZJ94:UZJ95 VJF94:VJF95 VTB94:VTB95 WCX94:WCX95 WMT94:WMT95 WWP94:WWP95 ADS94:ADS95 TW94:TW95 KA94:KA95 ANO94:ANO95 AXK94:AXK95 BHG94:BHG95 BRC94:BRC95 CAY94:CAY95 CKU94:CKU95 CUQ94:CUQ95 DEM94:DEM95 DOI94:DOI95 DYE94:DYE95 EIA94:EIA95 ERW94:ERW95 FBS94:FBS95 FLO94:FLO95 FVK94:FVK95 GFG94:GFG95 GPC94:GPC95 GYY94:GYY95 HIU94:HIU95 HSQ94:HSQ95 ICM94:ICM95 IMI94:IMI95 IWE94:IWE95 JGA94:JGA95 JPW94:JPW95 JZS94:JZS95 KJO94:KJO95 KTK94:KTK95 LDG94:LDG95 LNC94:LNC95 LWY94:LWY95 MGU94:MGU95 MQQ94:MQQ95 NAM94:NAM95 NKI94:NKI95 NUE94:NUE95 OEA94:OEA95 ONW94:ONW95 OXS94:OXS95 PHO94:PHO95 PRK94:PRK95 QBG94:QBG95 QLC94:QLC95 QUY94:QUY95 REU94:REU95 ROQ94:ROQ95 RYM94:RYM95 SII94:SII95 SSE94:SSE95 TCA94:TCA95 TLW94:TLW95 TVS94:TVS95 UFO94:UFO95 UPK94:UPK95 UZG94:UZG95 VJC94:VJC95 VSY94:VSY95 WCU94:WCU95 WMQ94:WMQ95 WWM94:WWM95 AXH94:AXH95 BHD94:BHD95 BQZ94:BQZ95 CAV94:CAV95 CKR94:CKR95 CUN94:CUN95 DEJ94:DEJ95 DOF94:DOF95 DYB94:DYB95 EHX94:EHX95 ERT94:ERT95 FBP94:FBP95 FLL94:FLL95 FVH94:FVH95 GFD94:GFD95 GOZ94:GOZ95 GYV94:GYV95 HIR94:HIR95 HSN94:HSN95 ICJ94:ICJ95 IMF94:IMF95 IWB94:IWB95 JFX94:JFX95 JPT94:JPT95 JZP94:JZP95 KJL94:KJL95 KTH94:KTH95 LDD94:LDD95 LMZ94:LMZ95 LWV94:LWV95 MGR94:MGR95 MQN94:MQN95 NAJ94:NAJ95 NKF94:NKF95 NUB94:NUB95 ODX94:ODX95 ONT94:ONT95 OXP94:OXP95 PHL94:PHL95 PRH94:PRH95 QBD94:QBD95 QKZ94:QKZ95 QUV94:QUV95 RER94:RER95 RON94:RON95 RYJ94:RYJ95 SIF94:SIF95 SSB94:SSB95 TBX94:TBX95 TLT94:TLT95 TVP94:TVP95 UFL94:UFL95 UPH94:UPH95 UZD94:UZD95 VIZ94:VIZ95 VSV94:VSV95 WCR94:WCR95 WMN94:WMN95 WWJ94:WWJ95 JX94:JX95 TT94:TT95 ADP94:ADP95 ANL94:ANL95 WDB97 BI252 VJJ105 WMX97 WWT97 KH97 UD97 ADZ97 ANV97 KN97 UJ97 AEF97 AOB97 AXX97 BHT97 BRP97 CBL97 CLH97 CVD97 DEZ97 DOV97 DYR97 EIN97 ESJ97 FCF97 FMB97 FVX97 GFT97 GPP97 GZL97 HJH97 HTD97 ICZ97 IMV97 IWR97 JGN97 JQJ97 KAF97 KKB97 KTX97 LDT97 LNP97 LXL97 MHH97 MRD97 NAZ97 NKV97 NUR97 OEN97 OOJ97 OYF97 PIB97 PRX97 QBT97 QLP97 QVL97 RFH97 RPD97 RYZ97 SIV97 SSR97 TCN97 TMJ97 TWF97 UGB97 UPX97 UZT97 VJP97 VTL97 WDH97 WND97 WWZ97 AEC97 UG97 KK97 ANY97 AXU97 BHQ97 BRM97 CBI97 CLE97 CVA97 DEW97 DOS97 DYO97 EIK97 ESG97 FCC97 FLY97 FVU97 GFQ97 GPM97 GZI97 HJE97 HTA97 ICW97 IMS97 IWO97 JGK97 JQG97 KAC97 KJY97 KTU97 LDQ97 LNM97 LXI97 MHE97 MRA97 NAW97 NKS97 NUO97 OEK97 OOG97 OYC97 PHY97 PRU97 QBQ97 QLM97 QVI97 RFE97 RPA97 RYW97 SIS97 SSO97 TCK97 TMG97 TWC97 UFY97 UPU97 UZQ97 VJM97 VTI97 WDE97 WNA97 WWW97 AXR97 BHN97 BRJ97 CBF97 CLB97 CUX97 DET97 DOP97 DYL97 EIH97 ESD97 FBZ97 FLV97 FVR97 GFN97 GPJ97 GZF97 HJB97 HSX97 ICT97 IMP97 IWL97 JGH97 JQD97 JZZ97 KJV97 KTR97 LDN97 LNJ97 LXF97 MHB97 MQX97 NAT97 NKP97 NUL97 OEH97 OOD97 OXZ97 PHV97 PRR97 QBN97 QLJ97 QVF97 RFB97 ROX97 RYT97 SIP97 SSL97 TCH97 TMD97 TVZ97 UFV97 UPR97 UZN97 VJJ97 VTF97 TZ98:TZ99 ADV98:ADV99 ANR98:ANR99 AXN98:AXN99 BHJ98:BHJ99 BRF98:BRF99 CBB98:CBB99 CKX98:CKX99 CUT98:CUT99 DEP98:DEP99 DOL98:DOL99 DYH98:DYH99 EID98:EID99 ERZ98:ERZ99 FBV98:FBV99 FLR98:FLR99 FVN98:FVN99 GFJ98:GFJ99 GPF98:GPF99 GZB98:GZB99 HIX98:HIX99 HST98:HST99 ICP98:ICP99 IML98:IML99 IWH98:IWH99 JGD98:JGD99 JPZ98:JPZ99 JZV98:JZV99 KJR98:KJR99 KTN98:KTN99 LDJ98:LDJ99 LNF98:LNF99 LXB98:LXB99 MGX98:MGX99 MQT98:MQT99 NAP98:NAP99 NKL98:NKL99 NUH98:NUH99 OED98:OED99 ONZ98:ONZ99 OXV98:OXV99 PHR98:PHR99 PRN98:PRN99 QBJ98:QBJ99 QLF98:QLF99 QVB98:QVB99 REX98:REX99 ROT98:ROT99 RYP98:RYP99 SIL98:SIL99 SSH98:SSH99 TCD98:TCD99 TLZ98:TLZ99 TVV98:TVV99 UFR98:UFR99 UPN98:UPN99 UZJ98:UZJ99 VJF98:VJF99 VTB98:VTB99 WCX98:WCX99 WMT98:WMT99 WWP98:WWP99 ADS98:ADS99 TW98:TW99 KA98:KA99 ANO98:ANO99 AXK98:AXK99 BHG98:BHG99 BRC98:BRC99 CAY98:CAY99 CKU98:CKU99 CUQ98:CUQ99 DEM98:DEM99 DOI98:DOI99 DYE98:DYE99 EIA98:EIA99 ERW98:ERW99 FBS98:FBS99 FLO98:FLO99 FVK98:FVK99 GFG98:GFG99 GPC98:GPC99 GYY98:GYY99 HIU98:HIU99 HSQ98:HSQ99 ICM98:ICM99 IMI98:IMI99 IWE98:IWE99 JGA98:JGA99 JPW98:JPW99 JZS98:JZS99 KJO98:KJO99 KTK98:KTK99 LDG98:LDG99 LNC98:LNC99 LWY98:LWY99 MGU98:MGU99 MQQ98:MQQ99 NAM98:NAM99 NKI98:NKI99 NUE98:NUE99 OEA98:OEA99 ONW98:ONW99 OXS98:OXS99 PHO98:PHO99 PRK98:PRK99 QBG98:QBG99 QLC98:QLC99 QUY98:QUY99 REU98:REU99 ROQ98:ROQ99 RYM98:RYM99 SII98:SII99 SSE98:SSE99 TCA98:TCA99 TLW98:TLW99 TVS98:TVS99 UFO98:UFO99 UPK98:UPK99 UZG98:UZG99 VJC98:VJC99 VSY98:VSY99 WCU98:WCU99 WMQ98:WMQ99 WWM98:WWM99 AXH98:AXH99 BHD98:BHD99 BQZ98:BQZ99 CAV98:CAV99 CKR98:CKR99 CUN98:CUN99 DEJ98:DEJ99 DOF98:DOF99 DYB98:DYB99 EHX98:EHX99 ERT98:ERT99 FBP98:FBP99 FLL98:FLL99 FVH98:FVH99 GFD98:GFD99 GOZ98:GOZ99 GYV98:GYV99 HIR98:HIR99 HSN98:HSN99 ICJ98:ICJ99 IMF98:IMF99 IWB98:IWB99 JFX98:JFX99 JPT98:JPT99 JZP98:JZP99 KJL98:KJL99 KTH98:KTH99 LDD98:LDD99 LMZ98:LMZ99 LWV98:LWV99 MGR98:MGR99 MQN98:MQN99 NAJ98:NAJ99 NKF98:NKF99 NUB98:NUB99 ODX98:ODX99 ONT98:ONT99 OXP98:OXP99 PHL98:PHL99 PRH98:PRH99 QBD98:QBD99 QKZ98:QKZ99 QUV98:QUV99 RER98:RER99 RON98:RON99 RYJ98:RYJ99 SIF98:SIF99 SSB98:SSB99 TBX98:TBX99 TLT98:TLT99 TVP98:TVP99 UFL98:UFL99 UPH98:UPH99 UZD98:UZD99 VIZ98:VIZ99 VSV98:VSV99 WCR98:WCR99 WMN98:WMN99 WWJ98:WWJ99 JX98:JX99 TT98:TT99 ADP98:ADP99 ANL98:ANL99 VTF101 WDB101 WMX101 WWT101 KH101 UD101 ADZ101 ANV101 KN101 UJ101 AEF101 AOB101 AXX101 BHT101 BRP101 CBL101 CLH101 CVD101 DEZ101 DOV101 DYR101 EIN101 ESJ101 FCF101 FMB101 FVX101 GFT101 GPP101 GZL101 HJH101 HTD101 ICZ101 IMV101 IWR101 JGN101 JQJ101 KAF101 KKB101 KTX101 LDT101 LNP101 LXL101 MHH101 MRD101 NAZ101 NKV101 NUR101 OEN101 OOJ101 OYF101 PIB101 PRX101 QBT101 QLP101 QVL101 RFH101 RPD101 RYZ101 SIV101 SSR101 TCN101 TMJ101 TWF101 UGB101 UPX101 UZT101 VJP101 VTL101 WDH101 WND101 WWZ101 AEC101 UG101 KK101 ANY101 AXU101 BHQ101 BRM101 CBI101 CLE101 CVA101 DEW101 DOS101 DYO101 EIK101 ESG101 FCC101 FLY101 FVU101 GFQ101 GPM101 GZI101 HJE101 HTA101 ICW101 IMS101 IWO101 JGK101 JQG101 KAC101 KJY101 KTU101 LDQ101 LNM101 LXI101 MHE101 MRA101 NAW101 NKS101 NUO101 OEK101 OOG101 OYC101 PHY101 PRU101 QBQ101 QLM101 QVI101 RFE101 RPA101 RYW101 SIS101 SSO101 TCK101 TMG101 TWC101 UFY101 UPU101 UZQ101 VJM101 VTI101 WDE101 WNA101 WWW101 AXR101 BHN101 BRJ101 CBF101 CLB101 CUX101 DET101 DOP101 DYL101 EIH101 ESD101 FBZ101 FLV101 FVR101 GFN101 GPJ101 GZF101 HJB101 HSX101 ICT101 IMP101 IWL101 JGH101 JQD101 JZZ101 KJV101 KTR101 LDN101 LNJ101 LXF101 MHB101 MQX101 NAT101 NKP101 NUL101 OEH101 OOD101 OXZ101 PHV101 PRR101 QBN101 QLJ101 QVF101 RFB101 ROX101 RYT101 SIP101 SSL101 TCH101 TMD101 TVZ101 UFV101 UPR101 UZN101 VJJ101 TZ102:TZ103 ADV102:ADV103 ANR102:ANR103 AXN102:AXN103 BHJ102:BHJ103 BRF102:BRF103 CBB102:CBB103 CKX102:CKX103 CUT102:CUT103 DEP102:DEP103 DOL102:DOL103 DYH102:DYH103 EID102:EID103 ERZ102:ERZ103 FBV102:FBV103 FLR102:FLR103 FVN102:FVN103 GFJ102:GFJ103 GPF102:GPF103 GZB102:GZB103 HIX102:HIX103 HST102:HST103 ICP102:ICP103 IML102:IML103 IWH102:IWH103 JGD102:JGD103 JPZ102:JPZ103 JZV102:JZV103 KJR102:KJR103 KTN102:KTN103 LDJ102:LDJ103 LNF102:LNF103 LXB102:LXB103 MGX102:MGX103 MQT102:MQT103 NAP102:NAP103 NKL102:NKL103 NUH102:NUH103 OED102:OED103 ONZ102:ONZ103 OXV102:OXV103 PHR102:PHR103 PRN102:PRN103 QBJ102:QBJ103 QLF102:QLF103 QVB102:QVB103 REX102:REX103 ROT102:ROT103 RYP102:RYP103 SIL102:SIL103 SSH102:SSH103 TCD102:TCD103 TLZ102:TLZ103 TVV102:TVV103 UFR102:UFR103 UPN102:UPN103 UZJ102:UZJ103 VJF102:VJF103 VTB102:VTB103 WCX102:WCX103 WMT102:WMT103 WWP102:WWP103 ADS102:ADS103 TW102:TW103 KA102:KA103 ANO102:ANO103 AXK102:AXK103 BHG102:BHG103 BRC102:BRC103 CAY102:CAY103 CKU102:CKU103 CUQ102:CUQ103 DEM102:DEM103 DOI102:DOI103 DYE102:DYE103 EIA102:EIA103 ERW102:ERW103 FBS102:FBS103 FLO102:FLO103 FVK102:FVK103 GFG102:GFG103 GPC102:GPC103 GYY102:GYY103 HIU102:HIU103 HSQ102:HSQ103 ICM102:ICM103 IMI102:IMI103 IWE102:IWE103 JGA102:JGA103 JPW102:JPW103 JZS102:JZS103 KJO102:KJO103 KTK102:KTK103 LDG102:LDG103 LNC102:LNC103 LWY102:LWY103 MGU102:MGU103 MQQ102:MQQ103 NAM102:NAM103 NKI102:NKI103 NUE102:NUE103 OEA102:OEA103 ONW102:ONW103 OXS102:OXS103 PHO102:PHO103 PRK102:PRK103 QBG102:QBG103 QLC102:QLC103 QUY102:QUY103 REU102:REU103 ROQ102:ROQ103 RYM102:RYM103 SII102:SII103 SSE102:SSE103 TCA102:TCA103 TLW102:TLW103 TVS102:TVS103 UFO102:UFO103 UPK102:UPK103 UZG102:UZG103 VJC102:VJC103 VSY102:VSY103 WCU102:WCU103 WMQ102:WMQ103 WWM102:WWM103 AXH102:AXH103 BHD102:BHD103 BQZ102:BQZ103 CAV102:CAV103 CKR102:CKR103 CUN102:CUN103 DEJ102:DEJ103 DOF102:DOF103 DYB102:DYB103 EHX102:EHX103 ERT102:ERT103 FBP102:FBP103 FLL102:FLL103 FVH102:FVH103 GFD102:GFD103 GOZ102:GOZ103 GYV102:GYV103 HIR102:HIR103 HSN102:HSN103 ICJ102:ICJ103 IMF102:IMF103 IWB102:IWB103 JFX102:JFX103 JPT102:JPT103 JZP102:JZP103 KJL102:KJL103 KTH102:KTH103 LDD102:LDD103 LMZ102:LMZ103 LWV102:LWV103 MGR102:MGR103 MQN102:MQN103 NAJ102:NAJ103 NKF102:NKF103 NUB102:NUB103 ODX102:ODX103 ONT102:ONT103 OXP102:OXP103 PHL102:PHL103 PRH102:PRH103 QBD102:QBD103 QKZ102:QKZ103 QUV102:QUV103 RER102:RER103 RON102:RON103 RYJ102:RYJ103 SIF102:SIF103 SSB102:SSB103 TBX102:TBX103 TLT102:TLT103 TVP102:TVP103 UFL102:UFL103 UPH102:UPH103 UZD102:UZD103 VIZ102:VIZ103 VSV102:VSV103 WCR102:WCR103 WMN102:WMN103 WWJ102:WWJ103 JX102:JX103 TT102:TT103 ADP102:ADP103 ANL102:ANL103 ANL64:ANL65 UZN105 ADV106:ADV107 ANR106:ANR107 AXN106:AXN107 BHJ106:BHJ107 BRF106:BRF107 CBB106:CBB107 CKX106:CKX107 CUT106:CUT107 DEP106:DEP107 DOL106:DOL107 DYH106:DYH107 EID106:EID107 ERZ106:ERZ107 FBV106:FBV107 FLR106:FLR107 FVN106:FVN107 GFJ106:GFJ107 GPF106:GPF107 GZB106:GZB107 HIX106:HIX107 HST106:HST107 ICP106:ICP107 IML106:IML107 IWH106:IWH107 JGD106:JGD107 JPZ106:JPZ107 JZV106:JZV107 KJR106:KJR107 KTN106:KTN107 LDJ106:LDJ107 LNF106:LNF107 LXB106:LXB107 MGX106:MGX107 MQT106:MQT107 NAP106:NAP107 NKL106:NKL107 NUH106:NUH107 OED106:OED107 ONZ106:ONZ107 OXV106:OXV107 PHR106:PHR107 PRN106:PRN107 QBJ106:QBJ107 QLF106:QLF107 QVB106:QVB107 REX106:REX107 ROT106:ROT107 RYP106:RYP107 SIL106:SIL107 SSH106:SSH107 TCD106:TCD107 TLZ106:TLZ107 TVV106:TVV107 UFR106:UFR107 UPN106:UPN107 UZJ106:UZJ107 VJF106:VJF107 VTB106:VTB107 WCX106:WCX107 WMT106:WMT107 WWP106:WWP107 ADS106:ADS107 TW106:TW107 KA106:KA107 ANO106:ANO107 AXK106:AXK107 BHG106:BHG107 BRC106:BRC107 CAY106:CAY107 CKU106:CKU107 CUQ106:CUQ107 DEM106:DEM107 DOI106:DOI107 DYE106:DYE107 EIA106:EIA107 ERW106:ERW107 FBS106:FBS107 FLO106:FLO107 FVK106:FVK107 GFG106:GFG107 GPC106:GPC107 GYY106:GYY107 HIU106:HIU107 HSQ106:HSQ107 ICM106:ICM107 IMI106:IMI107 IWE106:IWE107 JGA106:JGA107 JPW106:JPW107 JZS106:JZS107 KJO106:KJO107 KTK106:KTK107 LDG106:LDG107 LNC106:LNC107 LWY106:LWY107 MGU106:MGU107 MQQ106:MQQ107 NAM106:NAM107 NKI106:NKI107 NUE106:NUE107 OEA106:OEA107 ONW106:ONW107 OXS106:OXS107 PHO106:PHO107 PRK106:PRK107 QBG106:QBG107 QLC106:QLC107 QUY106:QUY107 REU106:REU107 ROQ106:ROQ107 RYM106:RYM107 SII106:SII107 SSE106:SSE107 TCA106:TCA107 TLW106:TLW107 TVS106:TVS107 UFO106:UFO107 UPK106:UPK107 UZG106:UZG107 VJC106:VJC107 VSY106:VSY107 WCU106:WCU107 WMQ106:WMQ107 WWM106:WWM107 AXH106:AXH107 BHD106:BHD107 BQZ106:BQZ107 CAV106:CAV107 CKR106:CKR107 CUN106:CUN107 DEJ106:DEJ107 DOF106:DOF107 DYB106:DYB107 EHX106:EHX107 ERT106:ERT107 FBP106:FBP107 FLL106:FLL107 FVH106:FVH107 GFD106:GFD107 GOZ106:GOZ107 GYV106:GYV107 HIR106:HIR107 HSN106:HSN107 ICJ106:ICJ107 IMF106:IMF107 IWB106:IWB107 JFX106:JFX107 JPT106:JPT107 JZP106:JZP107 KJL106:KJL107 KTH106:KTH107 LDD106:LDD107 LMZ106:LMZ107 LWV106:LWV107 MGR106:MGR107 MQN106:MQN107 NAJ106:NAJ107 NKF106:NKF107 NUB106:NUB107 ODX106:ODX107 ONT106:ONT107 OXP106:OXP107 PHL106:PHL107 PRH106:PRH107 QBD106:QBD107 QKZ106:QKZ107 QUV106:QUV107 RER106:RER107 RON106:RON107 RYJ106:RYJ107 SIF106:SIF107 SSB106:SSB107 TBX106:TBX107 TLT106:TLT107 TVP106:TVP107 UFL106:UFL107 UPH106:UPH107 UZD106:UZD107 VIZ106:VIZ107 VSV106:VSV107 WCR106:WCR107 WMN106:WMN107 WWJ106:WWJ107 JX106:JX107 TT106:TT107 ADP106:ADP107 BK105:BK107 ANL79 WDL126 VJI127 UZM127 UPQ127 UFU127 TVY127 TMC127 TCG127 SSK127 SIO127 RYS127 ROW127 RFA127 QVE127 QLI127 QBM127 PRQ127 PHU127 OXY127 OOC127 OEG127 NUK127 NKO127 NAS127 MQW127 MHA127 LXE127 LNI127 LDM127 KTQ127 KJU127 JZY127 JQC127 JGG127 IWK127 IMO127 ICS127 HSW127 HJA127 GZE127 GPI127 GFM127 FVQ127 FLU127 FBY127 ESC127 EIG127 DYK127 DOO127 DES127 CUW127 CLA127 CBE127 BRI127 BHM127 AXQ127 ANU127 ADY127 UC127 KG127 WWV127 WMZ127 WDD127 VTH127 VJL127 UZP127 UPT127 UFX127 TWB127 TMF127 TCJ127 SSN127 SIR127 RYV127 ROZ127 RFD127 QVH127 QLL127 QBP127 PRT127 PHX127 OYB127 OOF127 OEJ127 NUN127 NKR127 NAV127 MQZ127 MHD127 LXH127 LNL127 LDP127 KTT127 KJX127 KAB127 JQF127 JGJ127 IWN127 IMR127 ICV127 HSZ127 HJD127 GZH127 GPL127 GFP127 FVT127 FLX127 FCB127 ESF127 EIJ127 DYN127 DOR127 DEV127 CUZ127 CLD127 CBH127 BRL127 BHP127 AXT127 ANX127 AEB127 UF127 KJ127 WWY127 WNC127 WDG127 VTK127 VJO127 UZS127 UPW127 UGA127 TWE127 TMI127 TCM127 SSQ127 SIU127 RYY127 RPC127 RFG127 QVK127 QLO127 QBS127 PRW127 PIA127 OYE127 OOI127 OEM127 NUQ127 NKU127 NAY127 MRC127 MHG127 LXK127 LNO127 LDS127 KTW127 KKA127 KAE127 JQI127 JGM127 IWQ127 IMU127 ICY127 HTC127 HJG127 GZK127 GPO127 GFS127 FVW127 FMA127 FCE127 ESI127 EIM127 DYQ127 DOU127 DEY127 CVC127 CLG127 CBK127 BRO127 BHS127 AXW127 AOA127 AEE127 UI127 KM127 WWS127 WMW127 BD125:BD128 UE133 KK129 WMU129 WCY129 VTC129 VJG129 UZK129 UPO129 UFS129 TVW129 TMA129 TCE129 SSI129 SIM129 RYQ129 ROU129 REY129 QVC129 QLG129 QBK129 PRO129 PHS129 OXW129 OOA129 OEE129 NUI129 NKM129 NAQ129 MQU129 MGY129 LXC129 LNG129 LDK129 KTO129 KJS129 JZW129 JQA129 JGE129 IWI129 IMM129 ICQ129 HSU129 HIY129 GZC129 GPG129 GFK129 FVO129 FLS129 FBW129 ESA129 EIE129 DYI129 DOM129 DEQ129 CUU129 CKY129 CBC129 BRG129 BHK129 AXO129 ANS129 ADW129 UA129 KE129 WWQ129 WWT129 WMX129 WDB129 VTF129 VJJ129 UZN129 UPR129 UFV129 TVZ129 TMD129 TCH129 SSL129 SIP129 RYT129 ROX129 RFB129 QVF129 QLJ129 QBN129 PRR129 PHV129 OXZ129 OOD129 OEH129 NUL129 NKP129 NAT129 MQX129 MHB129 LXF129 LNJ129 LDN129 KTR129 KJV129 JZZ129 JQD129 JGH129 IWL129 IMP129 ICT129 HSX129 HJB129 GZF129 GPJ129 GFN129 FVR129 FLV129 FBZ129 ESD129 EIH129 DYL129 DOP129 DET129 CUX129 CLB129 CBF129 BRJ129 BHN129 AXR129 ANV129 ADZ129 UD129 KH129 WWW129 WNA129 WDE129 VTI129 VJM129 UZQ129 UPU129 UFY129 TWC129 TMG129 TCK129 SSO129 SIS129 RYW129 RPA129 RFE129 QVI129 QLM129 QBQ129 PRU129 PHY129 OYC129 OOG129 OEK129 NUO129 NKS129 NAW129 MRA129 MHE129 LXI129 LNM129 LDQ129 KTU129 KJY129 KAC129 JQG129 JGK129 IWO129 IMS129 ICW129 HTA129 HJE129 GZI129 GPM129 GFQ129 FVU129 FLY129 FCC129 ESG129 EIK129 DYO129 DOS129 DEW129 CVA129 CLE129 CBI129 BRM129 BHQ129 AXU129 ANY129 KD102:KD103 BI139:BI141 BF139:BF141 KI142 UE142 AEA142 ANW142 AXS142 BHO142 BRK142 CBG142 CLC142 CUY142 DEU142 DOQ142 DYM142 EII142 ESE142 FCA142 FLW142 FVS142 GFO142 GPK142 GZG142 HJC142 HSY142 ICU142 IMQ142 IWM142 JGI142 JQE142 KAA142 KJW142 KTS142 LDO142 LNK142 LXG142 MHC142 MQY142 NAU142 NKQ142 NUM142 OEI142 OOE142 OYA142 PHW142 PRS142 QBO142 QLK142 QVG142 RFC142 ROY142 RYU142 SIQ142 SSM142 TCI142 TME142 TWA142 UFW142 UPS142 UZO142 VJK142 VTG142 WDC142 WMY142 WWU142 KO142 UK142 AEG142 AOC142 AXY142 BHU142 BRQ142 CBM142 CLI142 CVE142 DFA142 DOW142 DYS142 EIO142 ESK142 FCG142 FMC142 FVY142 GFU142 GPQ142 GZM142 HJI142 HTE142 IDA142 IMW142 IWS142 JGO142 JQK142 KAG142 KKC142 KTY142 LDU142 LNQ142 LXM142 MHI142 MRE142 NBA142 NKW142 NUS142 OEO142 OOK142 OYG142 PIC142 PRY142 QBU142 QLQ142 QVM142 RFI142 RPE142 RZA142 SIW142 SSS142 TCO142 TMK142 TWG142 UGC142 UPY142 UZU142 VJQ142 VTM142 WDI142 WNE142 WXA142 KL142 UH142 AED142 ANZ142 AXV142 BHR142 BRN142 CBJ142 CLF142 CVB142 DEX142 DOT142 DYP142 EIL142 ESH142 FCD142 FLZ142 FVV142 GFR142 GPN142 GZJ142 HJF142 HTB142 ICX142 IMT142 IWP142 JGL142 JQH142 KAD142 KJZ142 KTV142 LDR142 LNN142 LXJ142 MHF142 MRB142 NAX142 NKT142 NUP142 OEL142 OOH142 OYD142 PHZ142 PRV142 QBR142 QLN142 QVJ142 RFF142 RPB142 RYX142 SIT142 SSP142 TCL142 TMH142 TWD142 UFZ142 UPV142 UZR142 BJ142:BJ143 BD142:BD143 BG142:BG143 VJN142 VTJ142 WDF142 WNB142 BD179 BF144 BI144 KI145 UE145 AEA145 ANW145 AXS145 BHO145 BRK145 CBG145 CLC145 CUY145 DEU145 DOQ145 DYM145 EII145 ESE145 FCA145 FLW145 FVS145 GFO145 GPK145 GZG145 HJC145 HSY145 ICU145 IMQ145 IWM145 JGI145 JQE145 KAA145 KJW145 KTS145 LDO145 LNK145 LXG145 MHC145 MQY145 NAU145 NKQ145 NUM145 OEI145 OOE145 OYA145 PHW145 PRS145 QBO145 QLK145 QVG145 RFC145 ROY145 RYU145 SIQ145 SSM145 TCI145 TME145 TWA145 UFW145 UPS145 UZO145 VJK145 VTG145 WDC145 WMY145 WWU145 KO145 UK145 AEG145 AOC145 AXY145 BHU145 BRQ145 CBM145 CLI145 CVE145 DFA145 DOW145 DYS145 EIO145 ESK145 FCG145 FMC145 FVY145 GFU145 GPQ145 GZM145 HJI145 HTE145 IDA145 IMW145 IWS145 JGO145 JQK145 KAG145 KKC145 KTY145 LDU145 LNQ145 LXM145 MHI145 MRE145 NBA145 NKW145 NUS145 OEO145 OOK145 OYG145 PIC145 PRY145 QBU145 QLQ145 QVM145 RFI145 RPE145 RZA145 SIW145 SSS145 TCO145 TMK145 TWG145 UGC145 UPY145 UZU145 VJQ145 VTM145 WDI145 WNE145 WXA145 KL145 UH145 AED145 ANZ145 AXV145 BHR145 BRN145 CBJ145 CLF145 CVB145 DEX145 DOT145 DYP145 EIL145 ESH145 FCD145 FLZ145 FVV145 GFR145 GPN145 GZJ145 HJF145 HTB145 ICX145 IMT145 IWP145 JGL145 JQH145 KAD145 KJZ145 KTV145 LDR145 LNN145 LXJ145 MHF145 MRB145 NAX145 NKT145 NUP145 OEL145 OOH145 OYD145 PHZ145 PRV145 QBR145 QLN145 QVJ145 RFF145 RPB145 RYX145 SIT145 SSP145 TCL145 TMH145 TWD145 UFZ145 UPV145 UZR145 BJ145:BJ146 BD145:BD146 BG145:BG146 VJN145 VTJ145 WDF145 WNB145 VJY143 BI147 BF147 WWX148 KI148 UE148 AEA148 ANW148 AXS148 BHO148 BRK148 CBG148 CLC148 CUY148 DEU148 DOQ148 DYM148 EII148 ESE148 FCA148 FLW148 FVS148 GFO148 GPK148 GZG148 HJC148 HSY148 ICU148 IMQ148 IWM148 JGI148 JQE148 KAA148 KJW148 KTS148 LDO148 LNK148 LXG148 MHC148 MQY148 NAU148 NKQ148 NUM148 OEI148 OOE148 OYA148 PHW148 PRS148 QBO148 QLK148 QVG148 RFC148 ROY148 RYU148 SIQ148 SSM148 TCI148 TME148 TWA148 UFW148 UPS148 UZO148 VJK148 VTG148 WDC148 WMY148 WWU148 KO148 UK148 AEG148 AOC148 AXY148 BHU148 BRQ148 CBM148 CLI148 CVE148 DFA148 DOW148 DYS148 EIO148 ESK148 FCG148 FMC148 FVY148 GFU148 GPQ148 GZM148 HJI148 HTE148 IDA148 IMW148 IWS148 JGO148 JQK148 KAG148 KKC148 KTY148 LDU148 LNQ148 LXM148 MHI148 MRE148 NBA148 NKW148 NUS148 OEO148 OOK148 OYG148 PIC148 PRY148 QBU148 QLQ148 QVM148 RFI148 RPE148 RZA148 SIW148 SSS148 TCO148 TMK148 TWG148 UGC148 UPY148 UZU148 VJQ148 VTM148 WDI148 WNE148 WXA148 KL148 UH148 AED148 ANZ148 AXV148 BHR148 BRN148 CBJ148 CLF148 CVB148 DEX148 DOT148 DYP148 EIL148 ESH148 FCD148 FLZ148 FVV148 GFR148 GPN148 GZJ148 HJF148 HTB148 ICX148 IMT148 IWP148 JGL148 JQH148 KAD148 KJZ148 KTV148 LDR148 LNN148 LXJ148 MHF148 MRB148 NAX148 NKT148 NUP148 OEL148 OOH148 OYD148 PHZ148 PRV148 QBR148 QLN148 QVJ148 RFF148 RPB148 RYX148 SIT148 SSP148 TCL148 TMH148 TWD148 UFZ148 UPV148 UZR148 BJ148 BD148 BG148 VJN148 VTJ148 WDF148 WNB148 BF149 BI149 WWX150 KI150 UE150 AEA150 ANW150 AXS150 BHO150 BRK150 CBG150 CLC150 CUY150 DEU150 DOQ150 DYM150 EII150 ESE150 FCA150 FLW150 FVS150 GFO150 GPK150 GZG150 HJC150 HSY150 ICU150 IMQ150 IWM150 JGI150 JQE150 KAA150 KJW150 KTS150 LDO150 LNK150 LXG150 MHC150 MQY150 NAU150 NKQ150 NUM150 OEI150 OOE150 OYA150 PHW150 PRS150 QBO150 QLK150 QVG150 RFC150 ROY150 RYU150 SIQ150 SSM150 TCI150 TME150 TWA150 UFW150 UPS150 UZO150 VJK150 VTG150 WDC150 WMY150 WWU150 KO150 UK150 AEG150 AOC150 AXY150 BHU150 BRQ150 CBM150 CLI150 CVE150 DFA150 DOW150 DYS150 EIO150 ESK150 FCG150 FMC150 FVY150 GFU150 GPQ150 GZM150 HJI150 HTE150 IDA150 IMW150 IWS150 JGO150 JQK150 KAG150 KKC150 KTY150 LDU150 LNQ150 LXM150 MHI150 MRE150 NBA150 NKW150 NUS150 OEO150 OOK150 OYG150 PIC150 PRY150 QBU150 QLQ150 QVM150 RFI150 RPE150 RZA150 SIW150 SSS150 TCO150 TMK150 TWG150 UGC150 UPY150 UZU150 VJQ150 VTM150 WDI150 WNE150 WXA150 KL150 UH150 AED150 ANZ150 AXV150 BHR150 BRN150 CBJ150 CLF150 CVB150 DEX150 DOT150 DYP150 EIL150 ESH150 FCD150 FLZ150 FVV150 GFR150 GPN150 GZJ150 HJF150 HTB150 ICX150 IMT150 IWP150 JGL150 JQH150 KAD150 KJZ150 KTV150 LDR150 LNN150 LXJ150 MHF150 MRB150 NAX150 NKT150 NUP150 OEL150 OOH150 OYD150 PHZ150 PRV150 QBR150 QLN150 QVJ150 RFF150 RPB150 RYX150 SIT150 SSP150 TCL150 TMH150 TWD150 UFZ150 UPV150 UZR150 BJ150 BD150 BG150 VJN150 VTJ150 WDF150 WNB150 BI151 BF151 BF153 KI152 UE152 AEA152 ANW152 AXS152 BHO152 BRK152 CBG152 CLC152 CUY152 DEU152 DOQ152 DYM152 EII152 ESE152 FCA152 FLW152 FVS152 GFO152 GPK152 GZG152 HJC152 HSY152 ICU152 IMQ152 IWM152 JGI152 JQE152 KAA152 KJW152 KTS152 LDO152 LNK152 LXG152 MHC152 MQY152 NAU152 NKQ152 NUM152 OEI152 OOE152 OYA152 PHW152 PRS152 QBO152 QLK152 QVG152 RFC152 ROY152 RYU152 SIQ152 SSM152 TCI152 TME152 TWA152 UFW152 UPS152 UZO152 VJK152 VTG152 WDC152 WMY152 WWU152 KO152 UK152 AEG152 AOC152 AXY152 BHU152 BRQ152 CBM152 CLI152 CVE152 DFA152 DOW152 DYS152 EIO152 ESK152 FCG152 FMC152 FVY152 GFU152 GPQ152 GZM152 HJI152 HTE152 IDA152 IMW152 IWS152 JGO152 JQK152 KAG152 KKC152 KTY152 LDU152 LNQ152 LXM152 MHI152 MRE152 NBA152 NKW152 NUS152 OEO152 OOK152 OYG152 PIC152 PRY152 QBU152 QLQ152 QVM152 RFI152 RPE152 RZA152 SIW152 SSS152 TCO152 TMK152 TWG152 UGC152 UPY152 UZU152 VJQ152 VTM152 WDI152 WNE152 WXA152 KL152 UH152 AED152 ANZ152 AXV152 BHR152 BRN152 CBJ152 CLF152 CVB152 DEX152 DOT152 DYP152 EIL152 ESH152 FCD152 FLZ152 FVV152 GFR152 GPN152 GZJ152 HJF152 HTB152 ICX152 IMT152 IWP152 JGL152 JQH152 KAD152 KJZ152 KTV152 LDR152 LNN152 LXJ152 MHF152 MRB152 NAX152 NKT152 NUP152 OEL152 OOH152 OYD152 PHZ152 PRV152 QBR152 QLN152 QVJ152 RFF152 RPB152 RYX152 SIT152 SSP152 TCL152 TMH152 TWD152 UFZ152 UPV152 UZR152 BJ152 BD152 BG152 VJN152 VTJ152 WDF152 WNB152 WWX152 KI188 UE188 AEA188 ANW188 AXS188 BHO188 BRK188 CBG188 CLC188 CUY188 DEU188 DOQ188 DYM188 EII188 ESE188 FCA188 FLW188 FVS188 GFO188 GPK188 GZG188 HJC188 HSY188 ICU188 IMQ188 IWM188 JGI188 JQE188 KAA188 KJW188 KTS188 LDO188 LNK188 LXG188 MHC188 MQY188 NAU188 NKQ188 NUM188 OEI188 OOE188 OYA188 PHW188 PRS188 QBO188 QLK188 QVG188 RFC188 ROY188 RYU188 SIQ188 SSM188 TCI188 TME188 TWA188 UFW188 UPS188 UZO188 VJK188 VTG188 WDC188 WMY188 WWU188 KO188 UK188 AEG188 AOC188 AXY188 BHU188 BRQ188 CBM188 CLI188 CVE188 DFA188 DOW188 DYS188 EIO188 ESK188 FCG188 FMC188 FVY188 GFU188 GPQ188 GZM188 HJI188 HTE188 IDA188 IMW188 IWS188 JGO188 JQK188 KAG188 KKC188 KTY188 LDU188 LNQ188 LXM188 MHI188 MRE188 NBA188 NKW188 NUS188 OEO188 OOK188 OYG188 PIC188 PRY188 QBU188 QLQ188 QVM188 RFI188 RPE188 RZA188 SIW188 SSS188 TCO188 TMK188 TWG188 UGC188 UPY188 UZU188 VJQ188 VTM188 WDI188 WNE188 WXA188 KL188 UH188 AED188 ANZ188 AXV188 BHR188 BRN188 CBJ188 CLF188 CVB188 DEX188 DOT188 DYP188 EIL188 ESH188 FCD188 FLZ188 FVV188 GFR188 GPN188 GZJ188 HJF188 HTB188 ICX188 IMT188 IWP188 JGL188 JQH188 KAD188 KJZ188 KTV188 LDR188 LNN188 LXJ188 MHF188 MRB188 NAX188 NKT188 NUP188 OEL188 OOH188 OYD188 PHZ188 PRV188 QBR188 QLN188 QVJ188 RFF188 RPB188 RYX188 SIT188 SSP188 TCL188 TMH188 TWD188 UFZ188 UPV188 UZR188 BJ188 BG188 VJN188 VTJ188 WDF188 WNB188 VJY146 UZU193 VAC255 AEC129 WXE130 KP130 UL130 AEH130 AOD130 AXZ130 BHV130 BRR130 CBN130 CLJ130 CVF130 DFB130 DOX130 DYT130 EIP130 ESL130 FCH130 FMD130 FVZ130 GFV130 GPR130 GZN130 HJJ130 HTF130 IDB130 IMX130 IWT130 JGP130 JQL130 KAH130 KKD130 KTZ130 LDV130 LNR130 LXN130 MHJ130 MRF130 NBB130 NKX130 NUT130 OEP130 OOL130 OYH130 PID130 PRZ130 QBV130 QLR130 QVN130 RFJ130 RPF130 RZB130 SIX130 SST130 TCP130 TML130 TWH130 UGD130 UPZ130 UZV130 VJR130 VTN130 WDJ130 WNF130 WXB130 KV130 UR130 AEN130 AOJ130 AYF130 BIB130 BRX130 CBT130 CLP130 CVL130 DFH130 DPD130 DYZ130 EIV130 ESR130 FCN130 FMJ130 FWF130 GGB130 GPX130 GZT130 HJP130 HTL130 IDH130 IND130 IWZ130 JGV130 JQR130 KAN130 KKJ130 KUF130 LEB130 LNX130 LXT130 MHP130 MRL130 NBH130 NLD130 NUZ130 OEV130 OOR130 OYN130 PIJ130 PSF130 QCB130 QLX130 QVT130 RFP130 RPL130 RZH130 SJD130 SSZ130 TCV130 TMR130 TWN130 UGJ130 UQF130 VAB130 VJX130 VTT130 WDP130 WNL130 WXH130 KS130 UO130 AEK130 AOG130 AYC130 BHY130 BRU130 CBQ130 CLM130 CVI130 DFE130 DPA130 DYW130 EIS130 ESO130 FCK130 FMG130 FWC130 GFY130 GPU130 GZQ130 HJM130 HTI130 IDE130 INA130 IWW130 JGS130 JQO130 KAK130 KKG130 KUC130 LDY130 LNU130 LXQ130 MHM130 MRI130 NBE130 NLA130 NUW130 OES130 OOO130 OYK130 PIG130 PSC130 QBY130 QLU130 QVQ130 RFM130 RPI130 RZE130 SJA130 SSW130 TCS130 TMO130 TWK130 UGG130 UQC130 UZY130 VJU130 VTQ130 WDM130 WNI130 BB130 VUA125 WNH115 WDL115 VTP115 VJT115 UZX115 UQB115 UGF115 TWJ115 TMN115 TCR115 SSV115 SIZ115 RZD115 RPH115 RFL115 QVP115 QLT115 QBX115 PSB115 PIF115 OYJ115 OON115 OER115 NUV115 NKZ115 NBD115 MRH115 MHL115 LXP115 LNT115 LDX115 KUB115 KKF115 KAJ115 JQN115 JGR115 IWV115 IMZ115 IDD115 HTH115 HJL115 GZP115 GPT115 GFX115 FWB115 FMF115 FCJ115 ESN115 EIR115 DYV115 DOZ115 DFD115 CVH115 CLL115 CBP115 BRT115 BHX115 AYB115 AOF115 AEJ115 UN115 KR115 WXG115 WNK115 WDO115 VTS115 VJW115 VAA115 UQE115 UGI115 TWM115 TMQ115 TCU115 SSY115 SJC115 RZG115 RPK115 RFO115 QVS115 QLW115 QCA115 PSE115 PII115 OYM115 OOQ115 OEU115 NUY115 NLC115 NBG115 MRK115 MHO115 LXS115 LNW115 LEA115 KUE115 KKI115 KAM115 JQQ115 JGU115 IWY115 INC115 IDG115 HTK115 HJO115 GZS115 GPW115 GGA115 FWE115 FMI115 FCM115 ESQ115 EIU115 DYY115 DPC115 DFG115 CVK115 CLO115 CBS115 BRW115 BIA115 AYE115 AOI115 AEM115 UQ115 KU115 WXJ115 WNN115 WDR115 VTV115 VJZ115 VAD115 UQH115 UGL115 TWP115 TMT115 TCX115 STB115 SJF115 RZJ115 RPN115 RFR115 QVV115 QLZ115 QCD115 PSH115 PIL115 OYP115 OOT115 OEX115 NVB115 NLF115 NBJ115 MRN115 MHR115 LXV115 LNZ115 LED115 KUH115 KKL115 KAP115 JQT115 JGX115 IXB115 INF115 IDJ115 HTN115 HJR115 GZV115 GPZ115 GGD115 FWH115 FML115 FCP115 EST115 EIX115 DZB115 DPF115 DFJ115 CVN115 CLR115 CBV115 BRZ115 BID115 AYH115 AOL115 AEP115 UT115 KX115 WXD115 BD115:BD116 WXE116 KP116 UL116 AEH116 AOD116 AXZ116 BHV116 BRR116 CBN116 CLJ116 CVF116 DFB116 DOX116 DYT116 EIP116 ESL116 FCH116 FMD116 FVZ116 GFV116 GPR116 GZN116 HJJ116 HTF116 IDB116 IMX116 IWT116 JGP116 JQL116 KAH116 KKD116 KTZ116 LDV116 LNR116 LXN116 MHJ116 MRF116 NBB116 NKX116 NUT116 OEP116 OOL116 OYH116 PID116 PRZ116 QBV116 QLR116 QVN116 RFJ116 RPF116 RZB116 SIX116 SST116 TCP116 TML116 TWH116 UGD116 UPZ116 UZV116 VJR116 VTN116 WDJ116 WNF116 WXB116 KV116 UR116 AEN116 AOJ116 AYF116 BIB116 BRX116 CBT116 CLP116 CVL116 DFH116 DPD116 DYZ116 EIV116 ESR116 FCN116 FMJ116 FWF116 GGB116 GPX116 GZT116 HJP116 HTL116 IDH116 IND116 IWZ116 JGV116 JQR116 KAN116 KKJ116 KUF116 LEB116 LNX116 LXT116 MHP116 MRL116 NBH116 NLD116 NUZ116 OEV116 OOR116 OYN116 PIJ116 PSF116 QCB116 QLX116 QVT116 RFP116 RPL116 RZH116 SJD116 SSZ116 TCV116 TMR116 TWN116 UGJ116 UQF116 VAB116 VJX116 VTT116 WDP116 WNL116 WXH116 KS116 UO116 AEK116 AOG116 AYC116 BHY116 BRU116 CBQ116 CLM116 CVI116 DFE116 DPA116 DYW116 EIS116 ESO116 FCK116 FMG116 FWC116 GFY116 GPU116 GZQ116 HJM116 HTI116 IDE116 INA116 IWW116 JGS116 JQO116 KAK116 KKG116 KUC116 LDY116 LNU116 LXQ116 MHM116 MRI116 NBE116 NLA116 NUW116 OES116 OOO116 OYK116 PIG116 PSC116 QBY116 QLU116 QVQ116 RFM116 RPI116 RZE116 SJA116 SSW116 TCS116 TMO116 TWK116 UGG116 UQC116 UZY116 VJU116 VTQ116 WDM116 WNH117 WDL117 VTP117 VJT117 UZX117 UQB117 UGF117 TWJ117 TMN117 TCR117 SSV117 SIZ117 RZD117 RPH117 RFL117 QVP117 QLT117 QBX117 PSB117 PIF117 OYJ117 OON117 OER117 NUV117 NKZ117 NBD117 MRH117 MHL117 LXP117 LNT117 LDX117 KUB117 KKF117 KAJ117 JQN117 JGR117 IWV117 IMZ117 IDD117 HTH117 HJL117 GZP117 GPT117 GFX117 FWB117 FMF117 FCJ117 ESN117 EIR117 DYV117 DOZ117 DFD117 CVH117 CLL117 CBP117 BRT117 BHX117 AYB117 AOF117 AEJ117 UN117 KR117 WXG117 WNK117 WDO117 VTS117 VJW117 VAA117 UQE117 UGI117 TWM117 TMQ117 TCU117 SSY117 SJC117 RZG117 RPK117 RFO117 QVS117 QLW117 QCA117 PSE117 PII117 OYM117 OOQ117 OEU117 NUY117 NLC117 NBG117 MRK117 MHO117 LXS117 LNW117 LEA117 KUE117 KKI117 KAM117 JQQ117 JGU117 IWY117 INC117 IDG117 HTK117 HJO117 GZS117 GPW117 GGA117 FWE117 FMI117 FCM117 ESQ117 EIU117 DYY117 DPC117 DFG117 CVK117 CLO117 CBS117 BRW117 BIA117 AYE117 AOI117 AEM117 UQ117 KU117 WXJ117 WNN117 WDR117 VTV117 VJZ117 VAD117 UQH117 UGL117 TWP117 TMT117 TCX117 STB117 SJF117 RZJ117 RPN117 RFR117 QVV117 QLZ117 QCD117 PSH117 PIL117 OYP117 OOT117 OEX117 NVB117 NLF117 NBJ117 MRN117 MHR117 LXV117 LNZ117 LED117 KUH117 KKL117 KAP117 JQT117 JGX117 IXB117 INF117 IDJ117 HTN117 HJR117 GZV117 GPZ117 GGD117 FWH117 FML117 FCP117 EST117 EIX117 DZB117 DPF117 DFJ117 CVN117 CLR117 CBV117 BRZ117 BID117 AYH117 AOL117 AEP117 UT117 KX117 WXD117 WNI118 WXE118 KP118 UL118 AEH118 AOD118 AXZ118 BHV118 BRR118 CBN118 CLJ118 CVF118 DFB118 DOX118 DYT118 EIP118 ESL118 FCH118 FMD118 FVZ118 GFV118 GPR118 GZN118 HJJ118 HTF118 IDB118 IMX118 IWT118 JGP118 JQL118 KAH118 KKD118 KTZ118 LDV118 LNR118 LXN118 MHJ118 MRF118 NBB118 NKX118 NUT118 OEP118 OOL118 OYH118 PID118 PRZ118 QBV118 QLR118 QVN118 RFJ118 RPF118 RZB118 SIX118 SST118 TCP118 TML118 TWH118 UGD118 UPZ118 UZV118 VJR118 VTN118 WDJ118 WNF118 WXB118 KV118 UR118 AEN118 AOJ118 AYF118 BIB118 BRX118 CBT118 CLP118 CVL118 DFH118 DPD118 DYZ118 EIV118 ESR118 FCN118 FMJ118 FWF118 GGB118 GPX118 GZT118 HJP118 HTL118 IDH118 IND118 IWZ118 JGV118 JQR118 KAN118 KKJ118 KUF118 LEB118 LNX118 LXT118 MHP118 MRL118 NBH118 NLD118 NUZ118 OEV118 OOR118 OYN118 PIJ118 PSF118 QCB118 QLX118 QVT118 RFP118 RPL118 RZH118 SJD118 SSZ118 TCV118 TMR118 TWN118 UGJ118 UQF118 VAB118 VJX118 VTT118 WDP118 WNL118 WXH118 KS118 UO118 AEK118 AOG118 AYC118 BHY118 BRU118 CBQ118 CLM118 CVI118 DFE118 DPA118 DYW118 EIS118 ESO118 FCK118 FMG118 FWC118 GFY118 GPU118 GZQ118 HJM118 HTI118 IDE118 INA118 IWW118 JGS118 JQO118 KAK118 KKG118 KUC118 LDY118 LNU118 LXQ118 MHM118 MRI118 NBE118 NLA118 NUW118 OES118 OOO118 OYK118 PIG118 PSC118 QBY118 QLU118 QVQ118 RFM118 RPI118 RZE118 SJA118 SSW118 TCS118 TMO118 TWK118 UGG118 UQC118 UZY118 VJU118 VTQ118 WDM118 WXD119 WNH119 WDL119 VTP119 VJT119 UZX119 UQB119 UGF119 TWJ119 TMN119 TCR119 SSV119 SIZ119 RZD119 RPH119 RFL119 QVP119 QLT119 QBX119 PSB119 PIF119 OYJ119 OON119 OER119 NUV119 NKZ119 NBD119 MRH119 MHL119 LXP119 LNT119 LDX119 KUB119 KKF119 KAJ119 JQN119 JGR119 IWV119 IMZ119 IDD119 HTH119 HJL119 GZP119 GPT119 GFX119 FWB119 FMF119 FCJ119 ESN119 EIR119 DYV119 DOZ119 DFD119 CVH119 CLL119 CBP119 BRT119 BHX119 AYB119 AOF119 AEJ119 UN119 KR119 WXG119 WNK119 WDO119 VTS119 VJW119 VAA119 UQE119 UGI119 TWM119 TMQ119 TCU119 SSY119 SJC119 RZG119 RPK119 RFO119 QVS119 QLW119 QCA119 PSE119 PII119 OYM119 OOQ119 OEU119 NUY119 NLC119 NBG119 MRK119 MHO119 LXS119 LNW119 LEA119 KUE119 KKI119 KAM119 JQQ119 JGU119 IWY119 INC119 IDG119 HTK119 HJO119 GZS119 GPW119 GGA119 FWE119 FMI119 FCM119 ESQ119 EIU119 DYY119 DPC119 DFG119 CVK119 CLO119 CBS119 BRW119 BIA119 AYE119 AOI119 AEM119 UQ119 KU119 WXJ119 WNN119 WDR119 VTV119 VJZ119 VAD119 UQH119 UGL119 TWP119 TMT119 TCX119 STB119 SJF119 RZJ119 RPN119 RFR119 QVV119 QLZ119 QCD119 PSH119 PIL119 OYP119 OOT119 OEX119 NVB119 NLF119 NBJ119 MRN119 MHR119 LXV119 LNZ119 LED119 KUH119 KKL119 KAP119 JQT119 JGX119 IXB119 INF119 IDJ119 HTN119 HJR119 GZV119 GPZ119 GGD119 FWH119 FML119 FCP119 EST119 EIX119 DZB119 DPF119 DFJ119 CVN119 CLR119 CBV119 BRZ119 BID119 AYH119 AOL119 AEP119 UT119 KX119 WNI120 WXE120 KP120 UL120 AEH120 AOD120 AXZ120 BHV120 BRR120 CBN120 CLJ120 CVF120 DFB120 DOX120 DYT120 EIP120 ESL120 FCH120 FMD120 FVZ120 GFV120 GPR120 GZN120 HJJ120 HTF120 IDB120 IMX120 IWT120 JGP120 JQL120 KAH120 KKD120 KTZ120 LDV120 LNR120 LXN120 MHJ120 MRF120 NBB120 NKX120 NUT120 OEP120 OOL120 OYH120 PID120 PRZ120 QBV120 QLR120 QVN120 RFJ120 RPF120 RZB120 SIX120 SST120 TCP120 TML120 TWH120 UGD120 UPZ120 UZV120 VJR120 VTN120 WDJ120 WNF120 WXB120 KV120 UR120 AEN120 AOJ120 AYF120 BIB120 BRX120 CBT120 CLP120 CVL120 DFH120 DPD120 DYZ120 EIV120 ESR120 FCN120 FMJ120 FWF120 GGB120 GPX120 GZT120 HJP120 HTL120 IDH120 IND120 IWZ120 JGV120 JQR120 KAN120 KKJ120 KUF120 LEB120 LNX120 LXT120 MHP120 MRL120 NBH120 NLD120 NUZ120 OEV120 OOR120 OYN120 PIJ120 PSF120 QCB120 QLX120 QVT120 RFP120 RPL120 RZH120 SJD120 SSZ120 TCV120 TMR120 TWN120 UGJ120 UQF120 VAB120 VJX120 VTT120 WDP120 WNL120 WXH120 KS120 UO120 AEK120 AOG120 AYC120 BHY120 BRU120 CBQ120 CLM120 CVI120 DFE120 DPA120 DYW120 EIS120 ESO120 FCK120 FMG120 FWC120 GFY120 GPU120 GZQ120 HJM120 HTI120 IDE120 INA120 IWW120 JGS120 JQO120 KAK120 KKG120 KUC120 LDY120 LNU120 LXQ120 MHM120 MRI120 NBE120 NLA120 NUW120 OES120 OOO120 OYK120 PIG120 PSC120 QBY120 QLU120 QVQ120 RFM120 RPI120 RZE120 SJA120 SSW120 TCS120 TMO120 TWK120 UGG120 UQC120 UZY120 VJU120 VTQ120 WDM120 KX121 WXD121 WNH121 WDL121 VTP121 VJT121 UZX121 UQB121 UGF121 TWJ121 TMN121 TCR121 SSV121 SIZ121 RZD121 RPH121 RFL121 QVP121 QLT121 QBX121 PSB121 PIF121 OYJ121 OON121 OER121 NUV121 NKZ121 NBD121 MRH121 MHL121 LXP121 LNT121 LDX121 KUB121 KKF121 KAJ121 JQN121 JGR121 IWV121 IMZ121 IDD121 HTH121 HJL121 GZP121 GPT121 GFX121 FWB121 FMF121 FCJ121 ESN121 EIR121 DYV121 DOZ121 DFD121 CVH121 CLL121 CBP121 BRT121 BHX121 AYB121 AOF121 AEJ121 UN121 KR121 WXG121 WNK121 WDO121 VTS121 VJW121 VAA121 UQE121 UGI121 TWM121 TMQ121 TCU121 SSY121 SJC121 RZG121 RPK121 RFO121 QVS121 QLW121 QCA121 PSE121 PII121 OYM121 OOQ121 OEU121 NUY121 NLC121 NBG121 MRK121 MHO121 LXS121 LNW121 LEA121 KUE121 KKI121 KAM121 JQQ121 JGU121 IWY121 INC121 IDG121 HTK121 HJO121 GZS121 GPW121 GGA121 FWE121 FMI121 FCM121 ESQ121 EIU121 DYY121 DPC121 DFG121 CVK121 CLO121 CBS121 BRW121 BIA121 AYE121 AOI121 AEM121 UQ121 KU121 WXJ121 WNN121 WDR121 VTV121 VJZ121 VAD121 UQH121 UGL121 TWP121 TMT121 TCX121 STB121 SJF121 RZJ121 RPN121 RFR121 QVV121 QLZ121 QCD121 PSH121 PIL121 OYP121 OOT121 OEX121 NVB121 NLF121 NBJ121 MRN121 MHR121 LXV121 LNZ121 LED121 KUH121 KKL121 KAP121 JQT121 JGX121 IXB121 INF121 IDJ121 HTN121 HJR121 GZV121 GPZ121 GGD121 FWH121 FML121 FCP121 EST121 EIX121 DZB121 DPF121 DFJ121 CVN121 CLR121 CBV121 BRZ121 BID121 AYH121 AOL121 AEP121 UT121 UT123 WXE122 KP122 UL122 AEH122 AOD122 AXZ122 BHV122 BRR122 CBN122 CLJ122 CVF122 DFB122 DOX122 DYT122 EIP122 ESL122 FCH122 FMD122 FVZ122 GFV122 GPR122 GZN122 HJJ122 HTF122 IDB122 IMX122 IWT122 JGP122 JQL122 KAH122 KKD122 KTZ122 LDV122 LNR122 LXN122 MHJ122 MRF122 NBB122 NKX122 NUT122 OEP122 OOL122 OYH122 PID122 PRZ122 QBV122 QLR122 QVN122 RFJ122 RPF122 RZB122 SIX122 SST122 TCP122 TML122 TWH122 UGD122 UPZ122 UZV122 VJR122 VTN122 WDJ122 WNF122 WXB122 KV122 UR122 AEN122 AOJ122 AYF122 BIB122 BRX122 CBT122 CLP122 CVL122 DFH122 DPD122 DYZ122 EIV122 ESR122 FCN122 FMJ122 FWF122 GGB122 GPX122 GZT122 HJP122 HTL122 IDH122 IND122 IWZ122 JGV122 JQR122 KAN122 KKJ122 KUF122 LEB122 LNX122 LXT122 MHP122 MRL122 NBH122 NLD122 NUZ122 OEV122 OOR122 OYN122 PIJ122 PSF122 QCB122 QLX122 QVT122 RFP122 RPL122 RZH122 SJD122 SSZ122 TCV122 TMR122 TWN122 UGJ122 UQF122 VAB122 VJX122 VTT122 WDP122 WNL122 WXH122 KS122 UO122 AEK122 AOG122 AYC122 BHY122 BRU122 CBQ122 CLM122 CVI122 DFE122 DPA122 DYW122 EIS122 ESO122 FCK122 FMG122 FWC122 GFY122 GPU122 GZQ122 HJM122 HTI122 IDE122 INA122 IWW122 JGS122 JQO122 KAK122 KKG122 KUC122 LDY122 LNU122 LXQ122 MHM122 MRI122 NBE122 NLA122 NUW122 OES122 OOO122 OYK122 PIG122 PSC122 QBY122 QLU122 QVQ122 RFM122 RPI122 RZE122 SJA122 SSW122 TCS122 TMO122 TWK122 UGG122 UQC122 UZY122 VJU122 VTQ122 WDM122 BI162:BI172 BF162:BF172 BD173 BG173 BJ173 BF174:BF175 BI174:BI175 BD176 BG176 BJ176 BI177:BI178 BF177:BF178 BF180:BF186 BG179 BJ179 WWX142 VAC143 UQG143 UGK143 TWO143 TMS143 TCW143 STA143 SJE143 RZI143 RPM143 RFQ143 QVU143 QLY143 QCC143 PSG143 PIK143 OYO143 OOS143 OEW143 NVA143 NLE143 NBI143 MRM143 MHQ143 LXU143 LNY143 LEC143 KUG143 KKK143 KAO143 JQS143 JGW143 IXA143 INE143 IDI143 HTM143 HJQ143 GZU143 GPY143 GGC143 FWG143 FMK143 FCO143 ESS143 EIW143 DZA143 DPE143 DFI143 CVM143 CLQ143 CBU143 BRY143 BIC143 AYG143 AOK143 AEO143 US143 KW143 WXL143 WNP143 WDT143 VTX143 VKB143 VAF143 UQJ143 UGN143 TWR143 TMV143 TCZ143 STD143 SJH143 RZL143 RPP143 RFT143 QVX143 QMB143 QCF143 PSJ143 PIN143 OYR143 OOV143 OEZ143 NVD143 NLH143 NBL143 MRP143 MHT143 LXX143 LOB143 LEF143 KUJ143 KKN143 KAR143 JQV143 JGZ143 IXD143 INH143 IDL143 HTP143 HJT143 GZX143 GQB143 GGF143 FWJ143 FMN143 FCR143 ESV143 EIZ143 DZD143 DPH143 DFL143 CVP143 CLT143 CBX143 BSB143 BIF143 AYJ143 AON143 AER143 UV143 KZ143 WXF143 WNJ143 WDN143 VTR143 VJV143 UZZ143 UQD143 UGH143 TWL143 TMP143 TCT143 SSX143 SJB143 RZF143 RPJ143 RFN143 QVR143 QLV143 QBZ143 PSD143 PIH143 OYL143 OOP143 OET143 NUX143 NLB143 NBF143 MRJ143 MHN143 LXR143 LNV143 LDZ143 KUD143 KKH143 KAL143 JQP143 JGT143 IWX143 INB143 IDF143 HTJ143 HJN143 GZR143 GPV143 GFZ143 FWD143 FMH143 FCL143 ESP143 EIT143 DYX143 DPB143 DFF143 CVJ143 CLN143 CBR143 BRV143 BHZ143 AYD143 AOH143 AEL143 UP143 KT143 WXI143 WNM143 WDQ143 VTU143 WWX145 VAC146 UQG146 UGK146 TWO146 TMS146 TCW146 STA146 SJE146 RZI146 RPM146 RFQ146 QVU146 QLY146 QCC146 PSG146 PIK146 OYO146 OOS146 OEW146 NVA146 NLE146 NBI146 MRM146 MHQ146 LXU146 LNY146 LEC146 KUG146 KKK146 KAO146 JQS146 JGW146 IXA146 INE146 IDI146 HTM146 HJQ146 GZU146 GPY146 GGC146 FWG146 FMK146 FCO146 ESS146 EIW146 DZA146 DPE146 DFI146 CVM146 CLQ146 CBU146 BRY146 BIC146 AYG146 AOK146 AEO146 US146 KW146 WXL146 WNP146 WDT146 VTX146 VKB146 VAF146 UQJ146 UGN146 TWR146 TMV146 TCZ146 STD146 SJH146 RZL146 RPP146 RFT146 QVX146 QMB146 QCF146 PSJ146 PIN146 OYR146 OOV146 OEZ146 NVD146 NLH146 NBL146 MRP146 MHT146 LXX146 LOB146 LEF146 KUJ146 KKN146 KAR146 JQV146 JGZ146 IXD146 INH146 IDL146 HTP146 HJT146 GZX146 GQB146 GGF146 FWJ146 FMN146 FCR146 ESV146 EIZ146 DZD146 DPH146 DFL146 CVP146 CLT146 CBX146 BSB146 BIF146 AYJ146 AON146 AER146 UV146 KZ146 WXF146 WNJ146 WDN146 VTR146 VJV146 UZZ146 UQD146 UGH146 TWL146 TMP146 TCT146 SSX146 SJB146 RZF146 RPJ146 RFN146 QVR146 QLV146 QBZ146 PSD146 PIH146 OYL146 OOP146 OET146 NUX146 NLB146 NBF146 MRJ146 MHN146 LXR146 LNV146 LDZ146 KUD146 KKH146 KAL146 JQP146 JGT146 IWX146 INB146 IDF146 HTJ146 HJN146 GZR146 GPV146 GFZ146 FWD146 FMH146 FCL146 ESP146 EIT146 DYX146 DPB146 DFF146 CVJ146 CLN146 CBR146 BRV146 BHZ146 AYD146 AOH146 AEL146 UP146 KT146 WXI146 WNM146 WDQ146 VTU146 BF247 BJ248:BJ249 BD248:BD249 BG248:BG249 BE245:BE246 AEN124 WDW125 WNS125 WXO125 KZ125 UV125 AER125 AON125 AYJ125 BIF125 BSB125 CBX125 CLT125 CVP125 DFL125 DPH125 DZD125 EIZ125 ESV125 FCR125 FMN125 FWJ125 GGF125 GQB125 GZX125 HJT125 HTP125 IDL125 INH125 IXD125 JGZ125 JQV125 KAR125 KKN125 KUJ125 LEF125 LOB125 LXX125 MHT125 MRP125 NBL125 NLH125 NVD125 OEZ125 OOV125 OYR125 PIN125 PSJ125 QCF125 QMB125 QVX125 RFT125 RPP125 RZL125 SJH125 STD125 TCZ125 TMV125 TWR125 UGN125 UQJ125 VAF125 VKB125 VTX125 WDT125 WNP125 WXL125 LC125 UY125 AEU125 AOQ125 AYM125 BII125 BSE125 CCA125 CLW125 CVS125 DFO125 DPK125 DZG125 EJC125 ESY125 FCU125 FMQ125 FWM125 GGI125 GQE125 HAA125 HJW125 HTS125 IDO125 INK125 IXG125 JHC125 JQY125 KAU125 KKQ125 KUM125 LEI125 LOE125 LYA125 MHW125 MRS125 NBO125 NLK125 NVG125 OFC125 OOY125 OYU125 PIQ125 PSM125 QCI125 QME125 QWA125 RFW125 RPS125 RZO125 SJK125 STG125 TDC125 TMY125 TWU125 UGQ125 UQM125 VAI125 VKE125 WWX128 AEA133 ANW133 AXS133 BHO133 BRK133 CBG133 CLC133 CUY133 DEU133 DOQ133 DYM133 EII133 ESE133 FCA133 FLW133 FVS133 GFO133 GPK133 GZG133 HJC133 HSY133 ICU133 IMQ133 IWM133 JGI133 JQE133 KAA133 KJW133 KTS133 LDO133 LNK133 LXG133 MHC133 MQY133 NAU133 NKQ133 NUM133 OEI133 OOE133 OYA133 PHW133 PRS133 QBO133 QLK133 QVG133 RFC133 ROY133 RYU133 SIQ133 SSM133 TCI133 TME133 TWA133 UFW133 UPS133 UZO133 VJK133 VTG133 WDC133 WMY133 WWU133 KO133 UK133 AEG133 AOC133 AXY133 BHU133 BRQ133 CBM133 CLI133 CVE133 DFA133 DOW133 DYS133 EIO133 ESK133 FCG133 FMC133 FVY133 GFU133 GPQ133 GZM133 HJI133 HTE133 IDA133 IMW133 IWS133 JGO133 JQK133 KAG133 KKC133 KTY133 LDU133 LNQ133 LXM133 MHI133 MRE133 NBA133 NKW133 NUS133 OEO133 OOK133 OYG133 PIC133 PRY133 QBU133 QLQ133 QVM133 RFI133 RPE133 RZA133 SIW133 SSS133 TCO133 TMK133 TWG133 UGC133 UPY133 UZU133 VJQ133 VTM133 WDI133 WNE133 WXA133 KL133 UH133 AED133 ANZ133 AXV133 BHR133 BRN133 CBJ133 CLF133 CVB133 DEX133 DOT133 DYP133 EIL133 ESH133 FCD133 FLZ133 FVV133 GFR133 GPN133 GZJ133 HJF133 HTB133 ICX133 IMT133 IWP133 JGL133 JQH133 KAD133 KJZ133 KTV133 LDR133 LNN133 LXJ133 MHF133 MRB133 NAX133 NKT133 NUP133 OEL133 OOH133 OYD133 PHZ133 PRV133 QBR133 QLN133 QVJ133 RFF133 RPB133 RYX133 SIT133 SSP133 TCL133 TMH133 TWD133 UFZ133 UPV133 UZR133 VJN133 VTJ133 WDF133 WNB133 BE133 BD131:BD132 BG125:BG128 KI128 UE128 AEA128 ANW128 AXS128 BHO128 BRK128 CBG128 CLC128 CUY128 DEU128 DOQ128 DYM128 EII128 ESE128 FCA128 FLW128 FVS128 GFO128 GPK128 GZG128 HJC128 HSY128 ICU128 IMQ128 IWM128 JGI128 JQE128 KAA128 KJW128 KTS128 LDO128 LNK128 LXG128 MHC128 MQY128 NAU128 NKQ128 NUM128 OEI128 OOE128 OYA128 PHW128 PRS128 QBO128 QLK128 QVG128 RFC128 ROY128 RYU128 SIQ128 SSM128 TCI128 TME128 TWA128 UFW128 UPS128 UZO128 VJK128 VTG128 WDC128 WMY128 WWU128 KO128 UK128 AEG128 AOC128 AXY128 BHU128 BRQ128 CBM128 CLI128 CVE128 DFA128 DOW128 DYS128 EIO128 ESK128 FCG128 FMC128 FVY128 GFU128 GPQ128 GZM128 HJI128 HTE128 IDA128 IMW128 IWS128 JGO128 JQK128 KAG128 KKC128 KTY128 LDU128 LNQ128 LXM128 MHI128 MRE128 NBA128 NKW128 NUS128 OEO128 OOK128 OYG128 PIC128 PRY128 QBU128 QLQ128 QVM128 RFI128 RPE128 RZA128 SIW128 SSS128 TCO128 TMK128 TWG128 UGC128 UPY128 UZU128 VJQ128 VTM128 WDI128 WNE128 WXA128 KL128 UH128 AED128 ANZ128 AXV128 BHR128 BRN128 CBJ128 CLF128 CVB128 DEX128 DOT128 DYP128 EIL128 ESH128 FCD128 FLZ128 FVV128 GFR128 GPN128 GZJ128 HJF128 HTB128 ICX128 IMT128 IWP128 JGL128 JQH128 KAD128 KJZ128 KTV128 LDR128 LNN128 LXJ128 MHF128 MRB128 NAX128 NKT128 NUP128 OEL128 OOH128 OYD128 PHZ128 PRV128 QBR128 QLN128 QVJ128 RFF128 RPB128 RYX128 SIT128 SSP128 TCL128 TMH128 TWD128 UFZ128 UPV128 UZR128 VJN128 VTJ128 WDF128 WNB128 BH130 BE130 BI108:BI109 BD194 BF195 UQC195 BJ196 BG196 VKE196 BD196 WDW196 WNS196 WXO196 VUA196 KZ196 UV196 AER196 AON196 AYJ196 BIF196 BSB196 CBX196 CLT196 CVP196 DFL196 DPH196 DZD196 EIZ196 ESV196 FCR196 FMN196 FWJ196 GGF196 GQB196 GZX196 HJT196 HTP196 IDL196 INH196 IXD196 JGZ196 JQV196 KAR196 KKN196 KUJ196 LEF196 LOB196 LXX196 MHT196 MRP196 NBL196 NLH196 NVD196 OEZ196 OOV196 OYR196 PIN196 PSJ196 QCF196 QMB196 QVX196 RFT196 RPP196 RZL196 SJH196 STD196 TCZ196 TMV196 TWR196 UGN196 UQJ196 VAF196 VKB196 VTX196 WDT196 WNP196 WXL196 LF196 VB196 AEX196 AOT196 AYP196 BIL196 BSH196 CCD196 CLZ196 CVV196 DFR196 DPN196 DZJ196 EJF196 ETB196 FCX196 FMT196 FWP196 GGL196 GQH196 HAD196 HJZ196 HTV196 IDR196 INN196 IXJ196 JHF196 JRB196 KAX196 KKT196 KUP196 LEL196 LOH196 LYD196 MHZ196 MRV196 NBR196 NLN196 NVJ196 OFF196 OPB196 OYX196 PIT196 PSP196 QCL196 QMH196 QWD196 RFZ196 RPV196 RZR196 SJN196 STJ196 TDF196 TNB196 TWX196 UGT196 UQP196 VAL196 VKH196 VUD196 WDZ196 WNV196 WXR196 LC196 UY196 AEU196 AOQ196 AYM196 BII196 BSE196 CCA196 CLW196 CVS196 DFO196 DPK196 DZG196 EJC196 ESY196 FCU196 FMQ196 FWM196 GGI196 GQE196 HAA196 HJW196 HTS196 IDO196 INK196 IXG196 JHC196 JQY196 KAU196 KKQ196 KUM196 LEI196 LOE196 LYA196 MHW196 MRS196 NBO196 NLK196 NVG196 OFC196 OOY196 OYU196 PIQ196 PSM196 QCI196 QME196 QWA196 RFW196 RPS196 RZO196 SJK196 STG196 TDC196 TMY196 TWU196 UGQ196 UQM196 BG253:BG255 BD253:BD255 VAC253 BC256 AZ256 VJY257:VJY259 VTU257:VTU259 WDQ257:WDQ259 WNM257:WNM259 WXI257:WXI259 KT257:KT259 UP257:UP259 AEL257:AEL259 AOH257:AOH259 AYD257:AYD259 BHZ257:BHZ259 BRV257:BRV259 CBR257:CBR259 CLN257:CLN259 CVJ257:CVJ259 DFF257:DFF259 DPB257:DPB259 DYX257:DYX259 EIT257:EIT259 ESP257:ESP259 FCL257:FCL259 FMH257:FMH259 FWD257:FWD259 GFZ257:GFZ259 GPV257:GPV259 GZR257:GZR259 HJN257:HJN259 HTJ257:HTJ259 IDF257:IDF259 INB257:INB259 IWX257:IWX259 JGT257:JGT259 JQP257:JQP259 KAL257:KAL259 KKH257:KKH259 KUD257:KUD259 LDZ257:LDZ259 LNV257:LNV259 LXR257:LXR259 MHN257:MHN259 MRJ257:MRJ259 NBF257:NBF259 NLB257:NLB259 NUX257:NUX259 OET257:OET259 OOP257:OOP259 OYL257:OYL259 PIH257:PIH259 PSD257:PSD259 QBZ257:QBZ259 QLV257:QLV259 QVR257:QVR259 RFN257:RFN259 RPJ257:RPJ259 RZF257:RZF259 SJB257:SJB259 SSX257:SSX259 TCT257:TCT259 TMP257:TMP259 TWL257:TWL259 UGH257:UGH259 UQD257:UQD259 UZZ257:UZZ259 VJV257:VJV259 VTR257:VTR259 WDN257:WDN259 WNJ257:WNJ259 WXF257:WXF259 KZ257:KZ259 UV257:UV259 AER257:AER259 AON257:AON259 AYJ257:AYJ259 BIF257:BIF259 BSB257:BSB259 CBX257:CBX259 CLT257:CLT259 CVP257:CVP259 DFL257:DFL259 DPH257:DPH259 DZD257:DZD259 EIZ257:EIZ259 ESV257:ESV259 FCR257:FCR259 FMN257:FMN259 FWJ257:FWJ259 GGF257:GGF259 GQB257:GQB259 GZX257:GZX259 HJT257:HJT259 HTP257:HTP259 IDL257:IDL259 INH257:INH259 IXD257:IXD259 JGZ257:JGZ259 JQV257:JQV259 KAR257:KAR259 KKN257:KKN259 KUJ257:KUJ259 LEF257:LEF259 LOB257:LOB259 LXX257:LXX259 MHT257:MHT259 MRP257:MRP259 NBL257:NBL259 NLH257:NLH259 NVD257:NVD259 OEZ257:OEZ259 OOV257:OOV259 OYR257:OYR259 PIN257:PIN259 PSJ257:PSJ259 QCF257:QCF259 QMB257:QMB259 QVX257:QVX259 RFT257:RFT259 RPP257:RPP259 RZL257:RZL259 SJH257:SJH259 STD257:STD259 TCZ257:TCZ259 TMV257:TMV259 TWR257:TWR259 UGN257:UGN259 UQJ257:UQJ259 VAF257:VAF259 VKB257:VKB259 VTX257:VTX259 WDT257:WDT259 WNP257:WNP259 WXL257:WXL259 KW257:KW259 US257:US259 AEO257:AEO259 AOK257:AOK259 AYG257:AYG259 BIC257:BIC259 BRY257:BRY259 CBU257:CBU259 CLQ257:CLQ259 CVM257:CVM259 DFI257:DFI259 DPE257:DPE259 DZA257:DZA259 EIW257:EIW259 ESS257:ESS259 FCO257:FCO259 FMK257:FMK259 FWG257:FWG259 GGC257:GGC259 GPY257:GPY259 GZU257:GZU259 HJQ257:HJQ259 HTM257:HTM259 IDI257:IDI259 INE257:INE259 IXA257:IXA259 JGW257:JGW259 JQS257:JQS259 KAO257:KAO259 KKK257:KKK259 KUG257:KUG259 LEC257:LEC259 LNY257:LNY259 LXU257:LXU259 MHQ257:MHQ259 MRM257:MRM259 NBI257:NBI259 NLE257:NLE259 NVA257:NVA259 OEW257:OEW259 OOS257:OOS259 OYO257:OYO259 PIK257:PIK259 PSG257:PSG259 QCC257:QCC259 QLY257:QLY259 QVU257:QVU259 RFQ257:RFQ259 RPM257:RPM259 RZI257:RZI259 SJE257:SJE259 STA257:STA259 TCW257:TCW259 TMS257:TMS259 TWO257:TWO259 UGK257:UGK259 UQG257:UQG259 BJ264:BJ864 BD264:BD862 BG264:BG862 BD188:BD191 VJQ193 VTM193 WDI193 WNE193 WXA193 KL193 UH193 AED193 ANZ193 AXV193 BHR193 BRN193 CBJ193 CLF193 CVB193 DEX193 DOT193 DYP193 EIL193 ESH193 FCD193 FLZ193 FVV193 GFR193 GPN193 GZJ193 HJF193 HTB193 ICX193 IMT193 IWP193 JGL193 JQH193 KAD193 KJZ193 KTV193 LDR193 LNN193 LXJ193 MHF193 MRB193 NAX193 NKT193 NUP193 OEL193 OOH193 OYD193 PHZ193 PRV193 QBR193 QLN193 QVJ193 RFF193 RPB193 RYX193 SIT193 SSP193 TCL193 TMH193 TWD193 UFZ193 UPV193 UZR193 VJN193 VTJ193 WDF193 WNB193 WWX193 KO193 UK193 AEG193 AOC193 AXY193 BHU193 BRQ193 CBM193 CLI193 CVE193 DFA193 DOW193 DYS193 EIO193 ESK193 FCG193 FMC193 FVY193 GFU193 GPQ193 GZM193 HJI193 HTE193 IDA193 IMW193 IWS193 JGO193 JQK193 KAG193 KKC193 KTY193 LDU193 LNQ193 LXM193 MHI193 MRE193 NBA193 NKW193 NUS193 OEO193 OOK193 OYG193 PIC193 PRY193 QBU193 QLQ193 QVM193 RFI193 RPE193 RZA193 SIW193 SSS193 TCO193 TMK193 TWG193 UGC193 UPY193 BF250 BI250 VAC251 BJ251 BG251 BD251 VJY251 VTU251 WDQ251 WNM251 WXI251 KT251 UP251 AEL251 AOH251 AYD251 BHZ251 BRV251 CBR251 CLN251 CVJ251 DFF251 DPB251 DYX251 EIT251 ESP251 FCL251 FMH251 FWD251 GFZ251 GPV251 GZR251 HJN251 HTJ251 IDF251 INB251 IWX251 JGT251 JQP251 KAL251 KKH251 KUD251 LDZ251 LNV251 LXR251 MHN251 MRJ251 NBF251 NLB251 NUX251 OET251 OOP251 OYL251 PIH251 PSD251 QBZ251 QLV251 QVR251 RFN251 RPJ251 RZF251 SJB251 SSX251 TCT251 TMP251 TWL251 UGH251 UQD251 UZZ251 VJV251 VTR251 WDN251 WNJ251 WXF251 KZ251 UV251 AER251 AON251 AYJ251 BIF251 BSB251 CBX251 CLT251 CVP251 DFL251 DPH251 DZD251 EIZ251 ESV251 FCR251 FMN251 FWJ251 GGF251 GQB251 GZX251 HJT251 HTP251 IDL251 INH251 IXD251 JGZ251 JQV251 KAR251 KKN251 KUJ251 LEF251 LOB251 LXX251 MHT251 MRP251 NBL251 NLH251 NVD251 OEZ251 OOV251 OYR251 PIN251 PSJ251 QCF251 QMB251 QVX251 RFT251 RPP251 RZL251 SJH251 STD251 TCZ251 TMV251 TWR251 UGN251 UQJ251 VAF251 VKB251 VTX251 WDT251 WNP251 WXL251 KW251 US251 AEO251 AOK251 AYG251 BIC251 BRY251 CBU251 CLQ251 CVM251 DFI251 DPE251 DZA251 EIW251 ESS251 FCO251 FMK251 FWG251 GGC251 GPY251 GZU251 HJQ251 HTM251 IDI251 INE251 IXA251 JGW251 JQS251 KAO251 KKK251 KUG251 LEC251 LNY251 LXU251 MHQ251 MRM251 NBI251 NLE251 NVA251 OEW251 OOS251 OYO251 PIK251 PSG251 QCC251 QLY251 QVU251 RFQ251 RPM251 RZI251 SJE251 STA251 TCW251 TMS251 TWO251 UGK251 UQG251 BF252 VJY253 VTU253 WDQ253 WNM253 WXI253 KT253 UP253 AEL253 AOH253 AYD253 BHZ253 BRV253 CBR253 CLN253 CVJ253 DFF253 DPB253 DYX253 EIT253 ESP253 FCL253 FMH253 FWD253 GFZ253 GPV253 GZR253 HJN253 HTJ253 IDF253 INB253 IWX253 JGT253 JQP253 KAL253 KKH253 KUD253 LDZ253 LNV253 LXR253 MHN253 MRJ253 NBF253 NLB253 NUX253 OET253 OOP253 OYL253 PIH253 PSD253 QBZ253 QLV253 QVR253 RFN253 RPJ253 RZF253 SJB253 SSX253 TCT253 TMP253 TWL253 UGH253 UQD253 UZZ253 VJV253 VTR253 WDN253 WNJ253 WXF253 KZ253 UV253 AER253 AON253 AYJ253 BIF253 BSB253 CBX253 CLT253 CVP253 DFL253 DPH253 DZD253 EIZ253 ESV253 FCR253 FMN253 FWJ253 GGF253 GQB253 GZX253 HJT253 HTP253 IDL253 INH253 IXD253 JGZ253 JQV253 KAR253 KKN253 KUJ253 LEF253 LOB253 LXX253 MHT253 MRP253 NBL253 NLH253 NVD253 OEZ253 OOV253 OYR253 PIN253 PSJ253 QCF253 QMB253 QVX253 RFT253 RPP253 RZL253 SJH253 STD253 TCZ253 TMV253 TWR253 UGN253 UQJ253 VAF253 VKB253 VTX253 WDT253 WNP253 WXL253 KW253 US253 AEO253 AOK253 AYG253 BIC253 BRY253 CBU253 CLQ253 CVM253 DFI253 DPE253 DZA253 EIW253 ESS253 FCO253 FMK253 FWG253 GGC253 GPY253 GZU253 HJQ253 HTM253 IDI253 INE253 IXA253 JGW253 JQS253 KAO253 KKK253 KUG253 LEC253 LNY253 LXU253 MHQ253 MRM253 NBI253 NLE253 NVA253 OEW253 OOS253 OYO253 PIK253 PSG253 QCC253 QLY253 QVU253 RFQ253 RPM253 RZI253 SJE253 STA253 TCW253 TMS253 TWO253 UGK253 UQG253 BJ253:BJ255 VJY255 VTU255 WDQ255 WNM255 WXI255 KT255 UP255 AEL255 AOH255 AYD255 BHZ255 BRV255 CBR255 CLN255 CVJ255 DFF255 DPB255 DYX255 EIT255 ESP255 FCL255 FMH255 FWD255 GFZ255 GPV255 GZR255 HJN255 HTJ255 IDF255 INB255 IWX255 JGT255 JQP255 KAL255 KKH255 KUD255 LDZ255 LNV255 LXR255 MHN255 MRJ255 NBF255 NLB255 NUX255 OET255 OOP255 OYL255 PIH255 PSD255 QBZ255 QLV255 QVR255 RFN255 RPJ255 RZF255 SJB255 SSX255 TCT255 TMP255 TWL255 UGH255 UQD255 UZZ255 VJV255 VTR255 WDN255 WNJ255 WXF255 KZ255 UV255 AER255 AON255 AYJ255 BIF255 BSB255 CBX255 CLT255 CVP255 DFL255 DPH255 DZD255 EIZ255 ESV255 FCR255 FMN255 FWJ255 GGF255 GQB255 GZX255 HJT255 HTP255 IDL255 INH255 IXD255 JGZ255 JQV255 KAR255 KKN255 KUJ255 LEF255 LOB255 LXX255 MHT255 MRP255 NBL255 NLH255 NVD255 OEZ255 OOV255 OYR255 PIN255 PSJ255 QCF255 QMB255 QVX255 RFT255 RPP255 RZL255 SJH255 STD255 TCZ255 TMV255 TWR255 UGN255 UQJ255 VAF255 VKB255 VTX255 WDT255 WNP255 WXL255 KW255 US255 AEO255 AOK255 AYG255 BIC255 BRY255 CBU255 CLQ255 CVM255 DFI255 DPE255 DZA255 EIW255 ESS255 FCO255 FMK255 FWG255 GGC255 GPY255 GZU255 HJQ255 HTM255 IDI255 INE255 IXA255 JGW255 JQS255 KAO255 KKK255 KUG255 LEC255 LNY255 LXU255 MHQ255 MRM255 NBI255 NLE255 NVA255 OEW255 OOS255 OYO255 PIK255 PSG255 QCC255 QLY255 QVU255 RFQ255 RPM255 RZI255 SJE255 STA255 TCW255 TMS255 TWO255 UGK255 UQG255 KD64:KD65 KD69:KD70 KD74:KD75 KD98:KD99 KD85:KD86 KD94:KD95 WWJ132 KD89:KD90 ANL106:ANL107 BC108:BC109 WNB131 WDF131 VTJ131 VJN131 UZR131 UPV131 UFZ131 TWD131 TMH131 TCL131 SSP131 SIT131 RYX131 RPB131 RFF131 QVJ131 QLN131 QBR131 PRV131 PHZ131 OYD131 OOH131 OEL131 NUP131 NKT131 NAX131 MRB131 MHF131 LXJ131 LNN131 LDR131 KTV131 KJZ131 KAD131 JQH131 JGL131 IWP131 IMT131 ICX131 HTB131 HJF131 GZJ131 GPN131 GFR131 FVV131 FLZ131 FCD131 ESH131 EIL131 DYP131 DOT131 DEX131 CVB131 CLF131 CBJ131 BRN131 BHR131 AXV131 ANZ131 AED131 UH131 KL131 WXA131 WNE131 WDI131 VTM131 VJQ131 UZU131 UPY131 UGC131 TWG131 TMK131 TCO131 SSS131 SIW131 RZA131 RPE131 RFI131 QVM131 QLQ131 QBU131 PRY131 PIC131 OYG131 OOK131 OEO131 NUS131 NKW131 NBA131 MRE131 MHI131 LXM131 LNQ131 LDU131 KTY131 KKC131 KAG131 JQK131 JGO131 IWS131 IMW131 IDA131 HTE131 HJI131 GZM131 GPQ131 GFU131 FVY131 FMC131 FCG131 ESK131 EIO131 DYS131 DOW131 DFA131 CVE131 CLI131 CBM131 BRQ131 BHU131 AXY131 AOC131 AEG131 UK131 KO131 WWU131 WMY131 WDC131 VTG131 VJK131 UZO131 UPS131 UFW131 TWA131 TME131 TCI131 SSM131 SIQ131 RYU131 ROY131 RFC131 QVG131 QLK131 QBO131 PRS131 PHW131 OYA131 OOE131 OEI131 NUM131 NKQ131 NAU131 MQY131 MHC131 LXG131 LNK131 LDO131 KTS131 KJW131 KAA131 JQE131 JGI131 IWM131 IMQ131 ICU131 HSY131 HJC131 GZG131 GPK131 GFO131 FVS131 FLW131 FCA131 ESE131 EII131 DYM131 DOQ131 DEU131 CUY131 CLC131 CBG131 BRK131 BHO131 AXS131 ANW131 AEA131 UE131 KI131 WWX131 BA131:BA132 JU132 TQ132 ADM132 ANI132 AXE132 BHA132 BQW132 CAS132 CKO132 CUK132 DEG132 DOC132 DXY132 EHU132 ERQ132 FBM132 FLI132 FVE132 GFA132 GOW132 GYS132 HIO132 HSK132 ICG132 IMC132 IVY132 JFU132 JPQ132 JZM132 KJI132 KTE132 LDA132 LMW132 LWS132 MGO132 MQK132 NAG132 NKC132 NTY132 ODU132 ONQ132 OXM132 PHI132 PRE132 QBA132 QKW132 QUS132 REO132 ROK132 RYG132 SIC132 SRY132 TBU132 TLQ132 TVM132 UFI132 UPE132 UZA132 VIW132 VSS132 WCO132 WMK132 WWG132 KA132 TW132 ADS132 ANO132 AXK132 BHG132 BRC132 CAY132 CKU132 CUQ132 DEM132 DOI132 DYE132 EIA132 ERW132 FBS132 FLO132 FVK132 GFG132 GPC132 GYY132 HIU132 HSQ132 ICM132 IMI132 IWE132 JGA132 JPW132 JZS132 KJO132 KTK132 LDG132 LNC132 LWY132 MGU132 MQQ132 NAM132 NKI132 NUE132 OEA132 ONW132 OXS132 PHO132 PRK132 QBG132 QLC132 QUY132 REU132 ROQ132 RYM132 SII132 SSE132 TCA132 TLW132 TVS132 UFO132 UPK132 UZG132 VJC132 VSY132 WCU132 WMQ132 WWM132 JX132 TT132 ADP132 ANL132 AXH132 BHD132 BQZ132 CAV132 CKR132 CUN132 DEJ132 DOF132 DYB132 EHX132 ERT132 FBP132 FLL132 FVH132 GFD132 GOZ132 GYV132 HIR132 HSN132 ICJ132 IMF132 IWB132 JFX132 JPT132 JZP132 KJL132 KTH132 LDD132 LMZ132 LWV132 MGR132 MQN132 NAJ132 NKF132 NUB132 ODX132 ONT132 OXP132 PHL132 PRH132 QBD132 QKZ132 QUV132 RER132 RON132 RYJ132 SIF132 SSB132 TBX132 TLT132 TVP132 UFL132 UPH132 UZD132 VIZ132 VSV132 WCR132 WMN132 KD79 WCU260:WCU261 BI84:BI104 KD82 AX189:AX191 BG257:BG259 BD257:BD259 BJ257:BJ259 VAC257:VAC259 WMQ260:WMQ261 WWM260:WWM261 JX260:JX261 TT260:TT261 ADP260:ADP261 ANL260:ANL261 AXH260:AXH261 BHD260:BHD261 BQZ260:BQZ261 CAV260:CAV261 CKR260:CKR261 CUN260:CUN261 DEJ260:DEJ261 DOF260:DOF261 DYB260:DYB261 EHX260:EHX261 ERT260:ERT261 FBP260:FBP261 FLL260:FLL261 FVH260:FVH261 GFD260:GFD261 GOZ260:GOZ261 GYV260:GYV261 HIR260:HIR261 HSN260:HSN261 ICJ260:ICJ261 IMF260:IMF261 IWB260:IWB261 JFX260:JFX261 JPT260:JPT261 JZP260:JZP261 KJL260:KJL261 KTH260:KTH261 LDD260:LDD261 LMZ260:LMZ261 LWV260:LWV261 MGR260:MGR261 MQN260:MQN261 NAJ260:NAJ261 NKF260:NKF261 NUB260:NUB261 ODX260:ODX261 ONT260:ONT261 OXP260:OXP261 PHL260:PHL261 PRH260:PRH261 QBD260:QBD261 QKZ260:QKZ261 QUV260:QUV261 RER260:RER261 RON260:RON261 RYJ260:RYJ261 SIF260:SIF261 SSB260:SSB261 TBX260:TBX261 TLT260:TLT261 TVP260:TVP261 UFL260:UFL261 UPH260:UPH261 UZD260:UZD261 VIZ260:VIZ261 VSV260:VSV261 WCR260:WCR261 WMN260:WMN261 WWJ260:WWJ261 KD260:KD261 TZ260:TZ261 ADV260:ADV261 ANR260:ANR261 AXN260:AXN261 BHJ260:BHJ261 BRF260:BRF261 CBB260:CBB261 CKX260:CKX261 CUT260:CUT261 DEP260:DEP261 DOL260:DOL261 DYH260:DYH261 EID260:EID261 ERZ260:ERZ261 FBV260:FBV261 FLR260:FLR261 FVN260:FVN261 GFJ260:GFJ261 GPF260:GPF261 GZB260:GZB261 HIX260:HIX261 HST260:HST261 ICP260:ICP261 IML260:IML261 IWH260:IWH261 JGD260:JGD261 JPZ260:JPZ261 JZV260:JZV261 KJR260:KJR261 KTN260:KTN261 LDJ260:LDJ261 LNF260:LNF261 LXB260:LXB261 MGX260:MGX261 MQT260:MQT261 NAP260:NAP261 NKL260:NKL261 NUH260:NUH261 OED260:OED261 ONZ260:ONZ261 OXV260:OXV261 PHR260:PHR261 PRN260:PRN261 QBJ260:QBJ261 QLF260:QLF261 QVB260:QVB261 REX260:REX261 ROT260:ROT261 RYP260:RYP261 SIL260:SIL261 SSH260:SSH261 TCD260:TCD261 TLZ260:TLZ261 TVV260:TVV261 UFR260:UFR261 UPN260:UPN261 UZJ260:UZJ261 VJF260:VJF261 VTB260:VTB261 WCX260:WCX261 WMT260:WMT261 WWP260:WWP261 KA260:KA261 TW260:TW261 ADS260:ADS261 ANO260:ANO261 AXK260:AXK261 BHG260:BHG261 BRC260:BRC261 CAY260:CAY261 CKU260:CKU261 CUQ260:CUQ261 DEM260:DEM261 DOI260:DOI261 DYE260:DYE261 EIA260:EIA261 ERW260:ERW261 FBS260:FBS261 FLO260:FLO261 FVK260:FVK261 GFG260:GFG261 GPC260:GPC261 GYY260:GYY261 HIU260:HIU261 HSQ260:HSQ261 ICM260:ICM261 IMI260:IMI261 IWE260:IWE261 JGA260:JGA261 JPW260:JPW261 JZS260:JZS261 KJO260:KJO261 KTK260:KTK261 LDG260:LDG261 LNC260:LNC261 LWY260:LWY261 MGU260:MGU261 MQQ260:MQQ261 NAM260:NAM261 NKI260:NKI261 NUE260:NUE261 OEA260:OEA261 ONW260:ONW261 OXS260:OXS261 PHO260:PHO261 PRK260:PRK261 QBG260:QBG261 QLC260:QLC261 QUY260:QUY261 REU260:REU261 ROQ260:ROQ261 RYM260:RYM261 SII260:SII261 SSE260:SSE261 TCA260:TCA261 TLW260:TLW261 TVS260:TVS261 UFO260:UFO261 UPK260:UPK261 UZG260:UZG261 BI260:BJ261 VJC260:VJC261 BF260:BF261 BC63:BC82 BC84:BC104 VSY260:VSY261 BI62:BI82 BI201:BI204 VJY216 VTU216 WDQ216 WNM216 WXI216 KT216 UP216 AEL216 AOH216 AYD216 BHZ216 BRV216 CBR216 CLN216 CVJ216 DFF216 DPB216 DYX216 EIT216 ESP216 FCL216 FMH216 FWD216 GFZ216 GPV216 GZR216 HJN216 HTJ216 IDF216 INB216 IWX216 JGT216 JQP216 KAL216 KKH216 KUD216 LDZ216 LNV216 LXR216 MHN216 MRJ216 NBF216 NLB216 NUX216 OET216 OOP216 OYL216 PIH216 PSD216 QBZ216 QLV216 QVR216 RFN216 RPJ216 RZF216 SJB216 SSX216 TCT216 TMP216 TWL216 UGH216 UQD216 UZZ216 VJV216 VTR216 WDN216 WNJ216 WXF216 KZ216 UV216 AER216 AON216 AYJ216 BIF216 BSB216 CBX216 CLT216 CVP216 DFL216 DPH216 DZD216 EIZ216 ESV216 FCR216 FMN216 FWJ216 GGF216 GQB216 GZX216 HJT216 HTP216 IDL216 INH216 IXD216 JGZ216 JQV216 KAR216 KKN216 KUJ216 LEF216 LOB216 LXX216 MHT216 MRP216 NBL216 NLH216 NVD216 OEZ216 OOV216 OYR216 PIN216 PSJ216 QCF216 QMB216 QVX216 RFT216 RPP216 RZL216 SJH216 STD216 TCZ216 TMV216 TWR216 UGN216 UQJ216 VAF216 VKB216 VTX216 WDT216 WNP216 WXL216 KW216 US216 AEO216 AOK216 AYG216 BIC216 BRY216 CBU216 CLQ216 CVM216 DFI216 DPE216 DZA216 EIW216 ESS216 FCO216 FMK216 FWG216 GGC216 GPY216 GZU216 HJQ216 HTM216 IDI216 INE216 IXA216 JGW216 JQS216 KAO216 KKK216 KUG216 LEC216 LNY216 LXU216 MHQ216 MRM216 NBI216 NLE216 NVA216 OEW216 OOS216 OYO216 PIK216 PSG216 QCC216 QLY216 QVU216 RFQ216 RPM216 RZI216 SJE216 STA216 TCW216 TMS216 TWO216 UGK216 UQG216 VAC216</xm:sqref>
        </x14:dataValidation>
        <x14:dataValidation type="textLength" operator="equal" allowBlank="1" showInputMessage="1" showErrorMessage="1" error="Код КАТО должен содержать 9 символов">
          <x14:formula1>
            <xm:f>9</xm:f>
          </x14:formula1>
          <xm:sqref>S65570:S66398 JM65570:JM66398 TI65570:TI66398 ADE65570:ADE66398 ANA65570:ANA66398 AWW65570:AWW66398 BGS65570:BGS66398 BQO65570:BQO66398 CAK65570:CAK66398 CKG65570:CKG66398 CUC65570:CUC66398 DDY65570:DDY66398 DNU65570:DNU66398 DXQ65570:DXQ66398 EHM65570:EHM66398 ERI65570:ERI66398 FBE65570:FBE66398 FLA65570:FLA66398 FUW65570:FUW66398 GES65570:GES66398 GOO65570:GOO66398 GYK65570:GYK66398 HIG65570:HIG66398 HSC65570:HSC66398 IBY65570:IBY66398 ILU65570:ILU66398 IVQ65570:IVQ66398 JFM65570:JFM66398 JPI65570:JPI66398 JZE65570:JZE66398 KJA65570:KJA66398 KSW65570:KSW66398 LCS65570:LCS66398 LMO65570:LMO66398 LWK65570:LWK66398 MGG65570:MGG66398 MQC65570:MQC66398 MZY65570:MZY66398 NJU65570:NJU66398 NTQ65570:NTQ66398 ODM65570:ODM66398 ONI65570:ONI66398 OXE65570:OXE66398 PHA65570:PHA66398 PQW65570:PQW66398 QAS65570:QAS66398 QKO65570:QKO66398 QUK65570:QUK66398 REG65570:REG66398 ROC65570:ROC66398 RXY65570:RXY66398 SHU65570:SHU66398 SRQ65570:SRQ66398 TBM65570:TBM66398 TLI65570:TLI66398 TVE65570:TVE66398 UFA65570:UFA66398 UOW65570:UOW66398 UYS65570:UYS66398 VIO65570:VIO66398 VSK65570:VSK66398 WCG65570:WCG66398 WMC65570:WMC66398 WVY65570:WVY66398 S131106:S131934 JM131106:JM131934 TI131106:TI131934 ADE131106:ADE131934 ANA131106:ANA131934 AWW131106:AWW131934 BGS131106:BGS131934 BQO131106:BQO131934 CAK131106:CAK131934 CKG131106:CKG131934 CUC131106:CUC131934 DDY131106:DDY131934 DNU131106:DNU131934 DXQ131106:DXQ131934 EHM131106:EHM131934 ERI131106:ERI131934 FBE131106:FBE131934 FLA131106:FLA131934 FUW131106:FUW131934 GES131106:GES131934 GOO131106:GOO131934 GYK131106:GYK131934 HIG131106:HIG131934 HSC131106:HSC131934 IBY131106:IBY131934 ILU131106:ILU131934 IVQ131106:IVQ131934 JFM131106:JFM131934 JPI131106:JPI131934 JZE131106:JZE131934 KJA131106:KJA131934 KSW131106:KSW131934 LCS131106:LCS131934 LMO131106:LMO131934 LWK131106:LWK131934 MGG131106:MGG131934 MQC131106:MQC131934 MZY131106:MZY131934 NJU131106:NJU131934 NTQ131106:NTQ131934 ODM131106:ODM131934 ONI131106:ONI131934 OXE131106:OXE131934 PHA131106:PHA131934 PQW131106:PQW131934 QAS131106:QAS131934 QKO131106:QKO131934 QUK131106:QUK131934 REG131106:REG131934 ROC131106:ROC131934 RXY131106:RXY131934 SHU131106:SHU131934 SRQ131106:SRQ131934 TBM131106:TBM131934 TLI131106:TLI131934 TVE131106:TVE131934 UFA131106:UFA131934 UOW131106:UOW131934 UYS131106:UYS131934 VIO131106:VIO131934 VSK131106:VSK131934 WCG131106:WCG131934 WMC131106:WMC131934 WVY131106:WVY131934 S196642:S197470 JM196642:JM197470 TI196642:TI197470 ADE196642:ADE197470 ANA196642:ANA197470 AWW196642:AWW197470 BGS196642:BGS197470 BQO196642:BQO197470 CAK196642:CAK197470 CKG196642:CKG197470 CUC196642:CUC197470 DDY196642:DDY197470 DNU196642:DNU197470 DXQ196642:DXQ197470 EHM196642:EHM197470 ERI196642:ERI197470 FBE196642:FBE197470 FLA196642:FLA197470 FUW196642:FUW197470 GES196642:GES197470 GOO196642:GOO197470 GYK196642:GYK197470 HIG196642:HIG197470 HSC196642:HSC197470 IBY196642:IBY197470 ILU196642:ILU197470 IVQ196642:IVQ197470 JFM196642:JFM197470 JPI196642:JPI197470 JZE196642:JZE197470 KJA196642:KJA197470 KSW196642:KSW197470 LCS196642:LCS197470 LMO196642:LMO197470 LWK196642:LWK197470 MGG196642:MGG197470 MQC196642:MQC197470 MZY196642:MZY197470 NJU196642:NJU197470 NTQ196642:NTQ197470 ODM196642:ODM197470 ONI196642:ONI197470 OXE196642:OXE197470 PHA196642:PHA197470 PQW196642:PQW197470 QAS196642:QAS197470 QKO196642:QKO197470 QUK196642:QUK197470 REG196642:REG197470 ROC196642:ROC197470 RXY196642:RXY197470 SHU196642:SHU197470 SRQ196642:SRQ197470 TBM196642:TBM197470 TLI196642:TLI197470 TVE196642:TVE197470 UFA196642:UFA197470 UOW196642:UOW197470 UYS196642:UYS197470 VIO196642:VIO197470 VSK196642:VSK197470 WCG196642:WCG197470 WMC196642:WMC197470 WVY196642:WVY197470 S262178:S263006 JM262178:JM263006 TI262178:TI263006 ADE262178:ADE263006 ANA262178:ANA263006 AWW262178:AWW263006 BGS262178:BGS263006 BQO262178:BQO263006 CAK262178:CAK263006 CKG262178:CKG263006 CUC262178:CUC263006 DDY262178:DDY263006 DNU262178:DNU263006 DXQ262178:DXQ263006 EHM262178:EHM263006 ERI262178:ERI263006 FBE262178:FBE263006 FLA262178:FLA263006 FUW262178:FUW263006 GES262178:GES263006 GOO262178:GOO263006 GYK262178:GYK263006 HIG262178:HIG263006 HSC262178:HSC263006 IBY262178:IBY263006 ILU262178:ILU263006 IVQ262178:IVQ263006 JFM262178:JFM263006 JPI262178:JPI263006 JZE262178:JZE263006 KJA262178:KJA263006 KSW262178:KSW263006 LCS262178:LCS263006 LMO262178:LMO263006 LWK262178:LWK263006 MGG262178:MGG263006 MQC262178:MQC263006 MZY262178:MZY263006 NJU262178:NJU263006 NTQ262178:NTQ263006 ODM262178:ODM263006 ONI262178:ONI263006 OXE262178:OXE263006 PHA262178:PHA263006 PQW262178:PQW263006 QAS262178:QAS263006 QKO262178:QKO263006 QUK262178:QUK263006 REG262178:REG263006 ROC262178:ROC263006 RXY262178:RXY263006 SHU262178:SHU263006 SRQ262178:SRQ263006 TBM262178:TBM263006 TLI262178:TLI263006 TVE262178:TVE263006 UFA262178:UFA263006 UOW262178:UOW263006 UYS262178:UYS263006 VIO262178:VIO263006 VSK262178:VSK263006 WCG262178:WCG263006 WMC262178:WMC263006 WVY262178:WVY263006 S327714:S328542 JM327714:JM328542 TI327714:TI328542 ADE327714:ADE328542 ANA327714:ANA328542 AWW327714:AWW328542 BGS327714:BGS328542 BQO327714:BQO328542 CAK327714:CAK328542 CKG327714:CKG328542 CUC327714:CUC328542 DDY327714:DDY328542 DNU327714:DNU328542 DXQ327714:DXQ328542 EHM327714:EHM328542 ERI327714:ERI328542 FBE327714:FBE328542 FLA327714:FLA328542 FUW327714:FUW328542 GES327714:GES328542 GOO327714:GOO328542 GYK327714:GYK328542 HIG327714:HIG328542 HSC327714:HSC328542 IBY327714:IBY328542 ILU327714:ILU328542 IVQ327714:IVQ328542 JFM327714:JFM328542 JPI327714:JPI328542 JZE327714:JZE328542 KJA327714:KJA328542 KSW327714:KSW328542 LCS327714:LCS328542 LMO327714:LMO328542 LWK327714:LWK328542 MGG327714:MGG328542 MQC327714:MQC328542 MZY327714:MZY328542 NJU327714:NJU328542 NTQ327714:NTQ328542 ODM327714:ODM328542 ONI327714:ONI328542 OXE327714:OXE328542 PHA327714:PHA328542 PQW327714:PQW328542 QAS327714:QAS328542 QKO327714:QKO328542 QUK327714:QUK328542 REG327714:REG328542 ROC327714:ROC328542 RXY327714:RXY328542 SHU327714:SHU328542 SRQ327714:SRQ328542 TBM327714:TBM328542 TLI327714:TLI328542 TVE327714:TVE328542 UFA327714:UFA328542 UOW327714:UOW328542 UYS327714:UYS328542 VIO327714:VIO328542 VSK327714:VSK328542 WCG327714:WCG328542 WMC327714:WMC328542 WVY327714:WVY328542 S393250:S394078 JM393250:JM394078 TI393250:TI394078 ADE393250:ADE394078 ANA393250:ANA394078 AWW393250:AWW394078 BGS393250:BGS394078 BQO393250:BQO394078 CAK393250:CAK394078 CKG393250:CKG394078 CUC393250:CUC394078 DDY393250:DDY394078 DNU393250:DNU394078 DXQ393250:DXQ394078 EHM393250:EHM394078 ERI393250:ERI394078 FBE393250:FBE394078 FLA393250:FLA394078 FUW393250:FUW394078 GES393250:GES394078 GOO393250:GOO394078 GYK393250:GYK394078 HIG393250:HIG394078 HSC393250:HSC394078 IBY393250:IBY394078 ILU393250:ILU394078 IVQ393250:IVQ394078 JFM393250:JFM394078 JPI393250:JPI394078 JZE393250:JZE394078 KJA393250:KJA394078 KSW393250:KSW394078 LCS393250:LCS394078 LMO393250:LMO394078 LWK393250:LWK394078 MGG393250:MGG394078 MQC393250:MQC394078 MZY393250:MZY394078 NJU393250:NJU394078 NTQ393250:NTQ394078 ODM393250:ODM394078 ONI393250:ONI394078 OXE393250:OXE394078 PHA393250:PHA394078 PQW393250:PQW394078 QAS393250:QAS394078 QKO393250:QKO394078 QUK393250:QUK394078 REG393250:REG394078 ROC393250:ROC394078 RXY393250:RXY394078 SHU393250:SHU394078 SRQ393250:SRQ394078 TBM393250:TBM394078 TLI393250:TLI394078 TVE393250:TVE394078 UFA393250:UFA394078 UOW393250:UOW394078 UYS393250:UYS394078 VIO393250:VIO394078 VSK393250:VSK394078 WCG393250:WCG394078 WMC393250:WMC394078 WVY393250:WVY394078 S458786:S459614 JM458786:JM459614 TI458786:TI459614 ADE458786:ADE459614 ANA458786:ANA459614 AWW458786:AWW459614 BGS458786:BGS459614 BQO458786:BQO459614 CAK458786:CAK459614 CKG458786:CKG459614 CUC458786:CUC459614 DDY458786:DDY459614 DNU458786:DNU459614 DXQ458786:DXQ459614 EHM458786:EHM459614 ERI458786:ERI459614 FBE458786:FBE459614 FLA458786:FLA459614 FUW458786:FUW459614 GES458786:GES459614 GOO458786:GOO459614 GYK458786:GYK459614 HIG458786:HIG459614 HSC458786:HSC459614 IBY458786:IBY459614 ILU458786:ILU459614 IVQ458786:IVQ459614 JFM458786:JFM459614 JPI458786:JPI459614 JZE458786:JZE459614 KJA458786:KJA459614 KSW458786:KSW459614 LCS458786:LCS459614 LMO458786:LMO459614 LWK458786:LWK459614 MGG458786:MGG459614 MQC458786:MQC459614 MZY458786:MZY459614 NJU458786:NJU459614 NTQ458786:NTQ459614 ODM458786:ODM459614 ONI458786:ONI459614 OXE458786:OXE459614 PHA458786:PHA459614 PQW458786:PQW459614 QAS458786:QAS459614 QKO458786:QKO459614 QUK458786:QUK459614 REG458786:REG459614 ROC458786:ROC459614 RXY458786:RXY459614 SHU458786:SHU459614 SRQ458786:SRQ459614 TBM458786:TBM459614 TLI458786:TLI459614 TVE458786:TVE459614 UFA458786:UFA459614 UOW458786:UOW459614 UYS458786:UYS459614 VIO458786:VIO459614 VSK458786:VSK459614 WCG458786:WCG459614 WMC458786:WMC459614 WVY458786:WVY459614 S524322:S525150 JM524322:JM525150 TI524322:TI525150 ADE524322:ADE525150 ANA524322:ANA525150 AWW524322:AWW525150 BGS524322:BGS525150 BQO524322:BQO525150 CAK524322:CAK525150 CKG524322:CKG525150 CUC524322:CUC525150 DDY524322:DDY525150 DNU524322:DNU525150 DXQ524322:DXQ525150 EHM524322:EHM525150 ERI524322:ERI525150 FBE524322:FBE525150 FLA524322:FLA525150 FUW524322:FUW525150 GES524322:GES525150 GOO524322:GOO525150 GYK524322:GYK525150 HIG524322:HIG525150 HSC524322:HSC525150 IBY524322:IBY525150 ILU524322:ILU525150 IVQ524322:IVQ525150 JFM524322:JFM525150 JPI524322:JPI525150 JZE524322:JZE525150 KJA524322:KJA525150 KSW524322:KSW525150 LCS524322:LCS525150 LMO524322:LMO525150 LWK524322:LWK525150 MGG524322:MGG525150 MQC524322:MQC525150 MZY524322:MZY525150 NJU524322:NJU525150 NTQ524322:NTQ525150 ODM524322:ODM525150 ONI524322:ONI525150 OXE524322:OXE525150 PHA524322:PHA525150 PQW524322:PQW525150 QAS524322:QAS525150 QKO524322:QKO525150 QUK524322:QUK525150 REG524322:REG525150 ROC524322:ROC525150 RXY524322:RXY525150 SHU524322:SHU525150 SRQ524322:SRQ525150 TBM524322:TBM525150 TLI524322:TLI525150 TVE524322:TVE525150 UFA524322:UFA525150 UOW524322:UOW525150 UYS524322:UYS525150 VIO524322:VIO525150 VSK524322:VSK525150 WCG524322:WCG525150 WMC524322:WMC525150 WVY524322:WVY525150 S589858:S590686 JM589858:JM590686 TI589858:TI590686 ADE589858:ADE590686 ANA589858:ANA590686 AWW589858:AWW590686 BGS589858:BGS590686 BQO589858:BQO590686 CAK589858:CAK590686 CKG589858:CKG590686 CUC589858:CUC590686 DDY589858:DDY590686 DNU589858:DNU590686 DXQ589858:DXQ590686 EHM589858:EHM590686 ERI589858:ERI590686 FBE589858:FBE590686 FLA589858:FLA590686 FUW589858:FUW590686 GES589858:GES590686 GOO589858:GOO590686 GYK589858:GYK590686 HIG589858:HIG590686 HSC589858:HSC590686 IBY589858:IBY590686 ILU589858:ILU590686 IVQ589858:IVQ590686 JFM589858:JFM590686 JPI589858:JPI590686 JZE589858:JZE590686 KJA589858:KJA590686 KSW589858:KSW590686 LCS589858:LCS590686 LMO589858:LMO590686 LWK589858:LWK590686 MGG589858:MGG590686 MQC589858:MQC590686 MZY589858:MZY590686 NJU589858:NJU590686 NTQ589858:NTQ590686 ODM589858:ODM590686 ONI589858:ONI590686 OXE589858:OXE590686 PHA589858:PHA590686 PQW589858:PQW590686 QAS589858:QAS590686 QKO589858:QKO590686 QUK589858:QUK590686 REG589858:REG590686 ROC589858:ROC590686 RXY589858:RXY590686 SHU589858:SHU590686 SRQ589858:SRQ590686 TBM589858:TBM590686 TLI589858:TLI590686 TVE589858:TVE590686 UFA589858:UFA590686 UOW589858:UOW590686 UYS589858:UYS590686 VIO589858:VIO590686 VSK589858:VSK590686 WCG589858:WCG590686 WMC589858:WMC590686 WVY589858:WVY590686 S655394:S656222 JM655394:JM656222 TI655394:TI656222 ADE655394:ADE656222 ANA655394:ANA656222 AWW655394:AWW656222 BGS655394:BGS656222 BQO655394:BQO656222 CAK655394:CAK656222 CKG655394:CKG656222 CUC655394:CUC656222 DDY655394:DDY656222 DNU655394:DNU656222 DXQ655394:DXQ656222 EHM655394:EHM656222 ERI655394:ERI656222 FBE655394:FBE656222 FLA655394:FLA656222 FUW655394:FUW656222 GES655394:GES656222 GOO655394:GOO656222 GYK655394:GYK656222 HIG655394:HIG656222 HSC655394:HSC656222 IBY655394:IBY656222 ILU655394:ILU656222 IVQ655394:IVQ656222 JFM655394:JFM656222 JPI655394:JPI656222 JZE655394:JZE656222 KJA655394:KJA656222 KSW655394:KSW656222 LCS655394:LCS656222 LMO655394:LMO656222 LWK655394:LWK656222 MGG655394:MGG656222 MQC655394:MQC656222 MZY655394:MZY656222 NJU655394:NJU656222 NTQ655394:NTQ656222 ODM655394:ODM656222 ONI655394:ONI656222 OXE655394:OXE656222 PHA655394:PHA656222 PQW655394:PQW656222 QAS655394:QAS656222 QKO655394:QKO656222 QUK655394:QUK656222 REG655394:REG656222 ROC655394:ROC656222 RXY655394:RXY656222 SHU655394:SHU656222 SRQ655394:SRQ656222 TBM655394:TBM656222 TLI655394:TLI656222 TVE655394:TVE656222 UFA655394:UFA656222 UOW655394:UOW656222 UYS655394:UYS656222 VIO655394:VIO656222 VSK655394:VSK656222 WCG655394:WCG656222 WMC655394:WMC656222 WVY655394:WVY656222 S720930:S721758 JM720930:JM721758 TI720930:TI721758 ADE720930:ADE721758 ANA720930:ANA721758 AWW720930:AWW721758 BGS720930:BGS721758 BQO720930:BQO721758 CAK720930:CAK721758 CKG720930:CKG721758 CUC720930:CUC721758 DDY720930:DDY721758 DNU720930:DNU721758 DXQ720930:DXQ721758 EHM720930:EHM721758 ERI720930:ERI721758 FBE720930:FBE721758 FLA720930:FLA721758 FUW720930:FUW721758 GES720930:GES721758 GOO720930:GOO721758 GYK720930:GYK721758 HIG720930:HIG721758 HSC720930:HSC721758 IBY720930:IBY721758 ILU720930:ILU721758 IVQ720930:IVQ721758 JFM720930:JFM721758 JPI720930:JPI721758 JZE720930:JZE721758 KJA720930:KJA721758 KSW720930:KSW721758 LCS720930:LCS721758 LMO720930:LMO721758 LWK720930:LWK721758 MGG720930:MGG721758 MQC720930:MQC721758 MZY720930:MZY721758 NJU720930:NJU721758 NTQ720930:NTQ721758 ODM720930:ODM721758 ONI720930:ONI721758 OXE720930:OXE721758 PHA720930:PHA721758 PQW720930:PQW721758 QAS720930:QAS721758 QKO720930:QKO721758 QUK720930:QUK721758 REG720930:REG721758 ROC720930:ROC721758 RXY720930:RXY721758 SHU720930:SHU721758 SRQ720930:SRQ721758 TBM720930:TBM721758 TLI720930:TLI721758 TVE720930:TVE721758 UFA720930:UFA721758 UOW720930:UOW721758 UYS720930:UYS721758 VIO720930:VIO721758 VSK720930:VSK721758 WCG720930:WCG721758 WMC720930:WMC721758 WVY720930:WVY721758 S786466:S787294 JM786466:JM787294 TI786466:TI787294 ADE786466:ADE787294 ANA786466:ANA787294 AWW786466:AWW787294 BGS786466:BGS787294 BQO786466:BQO787294 CAK786466:CAK787294 CKG786466:CKG787294 CUC786466:CUC787294 DDY786466:DDY787294 DNU786466:DNU787294 DXQ786466:DXQ787294 EHM786466:EHM787294 ERI786466:ERI787294 FBE786466:FBE787294 FLA786466:FLA787294 FUW786466:FUW787294 GES786466:GES787294 GOO786466:GOO787294 GYK786466:GYK787294 HIG786466:HIG787294 HSC786466:HSC787294 IBY786466:IBY787294 ILU786466:ILU787294 IVQ786466:IVQ787294 JFM786466:JFM787294 JPI786466:JPI787294 JZE786466:JZE787294 KJA786466:KJA787294 KSW786466:KSW787294 LCS786466:LCS787294 LMO786466:LMO787294 LWK786466:LWK787294 MGG786466:MGG787294 MQC786466:MQC787294 MZY786466:MZY787294 NJU786466:NJU787294 NTQ786466:NTQ787294 ODM786466:ODM787294 ONI786466:ONI787294 OXE786466:OXE787294 PHA786466:PHA787294 PQW786466:PQW787294 QAS786466:QAS787294 QKO786466:QKO787294 QUK786466:QUK787294 REG786466:REG787294 ROC786466:ROC787294 RXY786466:RXY787294 SHU786466:SHU787294 SRQ786466:SRQ787294 TBM786466:TBM787294 TLI786466:TLI787294 TVE786466:TVE787294 UFA786466:UFA787294 UOW786466:UOW787294 UYS786466:UYS787294 VIO786466:VIO787294 VSK786466:VSK787294 WCG786466:WCG787294 WMC786466:WMC787294 WVY786466:WVY787294 S852002:S852830 JM852002:JM852830 TI852002:TI852830 ADE852002:ADE852830 ANA852002:ANA852830 AWW852002:AWW852830 BGS852002:BGS852830 BQO852002:BQO852830 CAK852002:CAK852830 CKG852002:CKG852830 CUC852002:CUC852830 DDY852002:DDY852830 DNU852002:DNU852830 DXQ852002:DXQ852830 EHM852002:EHM852830 ERI852002:ERI852830 FBE852002:FBE852830 FLA852002:FLA852830 FUW852002:FUW852830 GES852002:GES852830 GOO852002:GOO852830 GYK852002:GYK852830 HIG852002:HIG852830 HSC852002:HSC852830 IBY852002:IBY852830 ILU852002:ILU852830 IVQ852002:IVQ852830 JFM852002:JFM852830 JPI852002:JPI852830 JZE852002:JZE852830 KJA852002:KJA852830 KSW852002:KSW852830 LCS852002:LCS852830 LMO852002:LMO852830 LWK852002:LWK852830 MGG852002:MGG852830 MQC852002:MQC852830 MZY852002:MZY852830 NJU852002:NJU852830 NTQ852002:NTQ852830 ODM852002:ODM852830 ONI852002:ONI852830 OXE852002:OXE852830 PHA852002:PHA852830 PQW852002:PQW852830 QAS852002:QAS852830 QKO852002:QKO852830 QUK852002:QUK852830 REG852002:REG852830 ROC852002:ROC852830 RXY852002:RXY852830 SHU852002:SHU852830 SRQ852002:SRQ852830 TBM852002:TBM852830 TLI852002:TLI852830 TVE852002:TVE852830 UFA852002:UFA852830 UOW852002:UOW852830 UYS852002:UYS852830 VIO852002:VIO852830 VSK852002:VSK852830 WCG852002:WCG852830 WMC852002:WMC852830 WVY852002:WVY852830 S917538:S918366 JM917538:JM918366 TI917538:TI918366 ADE917538:ADE918366 ANA917538:ANA918366 AWW917538:AWW918366 BGS917538:BGS918366 BQO917538:BQO918366 CAK917538:CAK918366 CKG917538:CKG918366 CUC917538:CUC918366 DDY917538:DDY918366 DNU917538:DNU918366 DXQ917538:DXQ918366 EHM917538:EHM918366 ERI917538:ERI918366 FBE917538:FBE918366 FLA917538:FLA918366 FUW917538:FUW918366 GES917538:GES918366 GOO917538:GOO918366 GYK917538:GYK918366 HIG917538:HIG918366 HSC917538:HSC918366 IBY917538:IBY918366 ILU917538:ILU918366 IVQ917538:IVQ918366 JFM917538:JFM918366 JPI917538:JPI918366 JZE917538:JZE918366 KJA917538:KJA918366 KSW917538:KSW918366 LCS917538:LCS918366 LMO917538:LMO918366 LWK917538:LWK918366 MGG917538:MGG918366 MQC917538:MQC918366 MZY917538:MZY918366 NJU917538:NJU918366 NTQ917538:NTQ918366 ODM917538:ODM918366 ONI917538:ONI918366 OXE917538:OXE918366 PHA917538:PHA918366 PQW917538:PQW918366 QAS917538:QAS918366 QKO917538:QKO918366 QUK917538:QUK918366 REG917538:REG918366 ROC917538:ROC918366 RXY917538:RXY918366 SHU917538:SHU918366 SRQ917538:SRQ918366 TBM917538:TBM918366 TLI917538:TLI918366 TVE917538:TVE918366 UFA917538:UFA918366 UOW917538:UOW918366 UYS917538:UYS918366 VIO917538:VIO918366 VSK917538:VSK918366 WCG917538:WCG918366 WMC917538:WMC918366 WVY917538:WVY918366 S983074:S983902 JM983074:JM983902 TI983074:TI983902 ADE983074:ADE983902 ANA983074:ANA983902 AWW983074:AWW983902 BGS983074:BGS983902 BQO983074:BQO983902 CAK983074:CAK983902 CKG983074:CKG983902 CUC983074:CUC983902 DDY983074:DDY983902 DNU983074:DNU983902 DXQ983074:DXQ983902 EHM983074:EHM983902 ERI983074:ERI983902 FBE983074:FBE983902 FLA983074:FLA983902 FUW983074:FUW983902 GES983074:GES983902 GOO983074:GOO983902 GYK983074:GYK983902 HIG983074:HIG983902 HSC983074:HSC983902 IBY983074:IBY983902 ILU983074:ILU983902 IVQ983074:IVQ983902 JFM983074:JFM983902 JPI983074:JPI983902 JZE983074:JZE983902 KJA983074:KJA983902 KSW983074:KSW983902 LCS983074:LCS983902 LMO983074:LMO983902 LWK983074:LWK983902 MGG983074:MGG983902 MQC983074:MQC983902 MZY983074:MZY983902 NJU983074:NJU983902 NTQ983074:NTQ983902 ODM983074:ODM983902 ONI983074:ONI983902 OXE983074:OXE983902 PHA983074:PHA983902 PQW983074:PQW983902 QAS983074:QAS983902 QKO983074:QKO983902 QUK983074:QUK983902 REG983074:REG983902 ROC983074:ROC983902 RXY983074:RXY983902 SHU983074:SHU983902 SRQ983074:SRQ983902 TBM983074:TBM983902 TLI983074:TLI983902 TVE983074:TVE983902 UFA983074:UFA983902 UOW983074:UOW983902 UYS983074:UYS983902 VIO983074:VIO983902 VSK983074:VSK983902 WCG983074:WCG983902 WMC983074:WMC983902 WVY983074:WVY983902 WVU983074:WVU983903 O65570:O66399 JI65570:JI66399 TE65570:TE66399 ADA65570:ADA66399 AMW65570:AMW66399 AWS65570:AWS66399 BGO65570:BGO66399 BQK65570:BQK66399 CAG65570:CAG66399 CKC65570:CKC66399 CTY65570:CTY66399 DDU65570:DDU66399 DNQ65570:DNQ66399 DXM65570:DXM66399 EHI65570:EHI66399 ERE65570:ERE66399 FBA65570:FBA66399 FKW65570:FKW66399 FUS65570:FUS66399 GEO65570:GEO66399 GOK65570:GOK66399 GYG65570:GYG66399 HIC65570:HIC66399 HRY65570:HRY66399 IBU65570:IBU66399 ILQ65570:ILQ66399 IVM65570:IVM66399 JFI65570:JFI66399 JPE65570:JPE66399 JZA65570:JZA66399 KIW65570:KIW66399 KSS65570:KSS66399 LCO65570:LCO66399 LMK65570:LMK66399 LWG65570:LWG66399 MGC65570:MGC66399 MPY65570:MPY66399 MZU65570:MZU66399 NJQ65570:NJQ66399 NTM65570:NTM66399 ODI65570:ODI66399 ONE65570:ONE66399 OXA65570:OXA66399 PGW65570:PGW66399 PQS65570:PQS66399 QAO65570:QAO66399 QKK65570:QKK66399 QUG65570:QUG66399 REC65570:REC66399 RNY65570:RNY66399 RXU65570:RXU66399 SHQ65570:SHQ66399 SRM65570:SRM66399 TBI65570:TBI66399 TLE65570:TLE66399 TVA65570:TVA66399 UEW65570:UEW66399 UOS65570:UOS66399 UYO65570:UYO66399 VIK65570:VIK66399 VSG65570:VSG66399 WCC65570:WCC66399 WLY65570:WLY66399 WVU65570:WVU66399 O131106:O131935 JI131106:JI131935 TE131106:TE131935 ADA131106:ADA131935 AMW131106:AMW131935 AWS131106:AWS131935 BGO131106:BGO131935 BQK131106:BQK131935 CAG131106:CAG131935 CKC131106:CKC131935 CTY131106:CTY131935 DDU131106:DDU131935 DNQ131106:DNQ131935 DXM131106:DXM131935 EHI131106:EHI131935 ERE131106:ERE131935 FBA131106:FBA131935 FKW131106:FKW131935 FUS131106:FUS131935 GEO131106:GEO131935 GOK131106:GOK131935 GYG131106:GYG131935 HIC131106:HIC131935 HRY131106:HRY131935 IBU131106:IBU131935 ILQ131106:ILQ131935 IVM131106:IVM131935 JFI131106:JFI131935 JPE131106:JPE131935 JZA131106:JZA131935 KIW131106:KIW131935 KSS131106:KSS131935 LCO131106:LCO131935 LMK131106:LMK131935 LWG131106:LWG131935 MGC131106:MGC131935 MPY131106:MPY131935 MZU131106:MZU131935 NJQ131106:NJQ131935 NTM131106:NTM131935 ODI131106:ODI131935 ONE131106:ONE131935 OXA131106:OXA131935 PGW131106:PGW131935 PQS131106:PQS131935 QAO131106:QAO131935 QKK131106:QKK131935 QUG131106:QUG131935 REC131106:REC131935 RNY131106:RNY131935 RXU131106:RXU131935 SHQ131106:SHQ131935 SRM131106:SRM131935 TBI131106:TBI131935 TLE131106:TLE131935 TVA131106:TVA131935 UEW131106:UEW131935 UOS131106:UOS131935 UYO131106:UYO131935 VIK131106:VIK131935 VSG131106:VSG131935 WCC131106:WCC131935 WLY131106:WLY131935 WVU131106:WVU131935 O196642:O197471 JI196642:JI197471 TE196642:TE197471 ADA196642:ADA197471 AMW196642:AMW197471 AWS196642:AWS197471 BGO196642:BGO197471 BQK196642:BQK197471 CAG196642:CAG197471 CKC196642:CKC197471 CTY196642:CTY197471 DDU196642:DDU197471 DNQ196642:DNQ197471 DXM196642:DXM197471 EHI196642:EHI197471 ERE196642:ERE197471 FBA196642:FBA197471 FKW196642:FKW197471 FUS196642:FUS197471 GEO196642:GEO197471 GOK196642:GOK197471 GYG196642:GYG197471 HIC196642:HIC197471 HRY196642:HRY197471 IBU196642:IBU197471 ILQ196642:ILQ197471 IVM196642:IVM197471 JFI196642:JFI197471 JPE196642:JPE197471 JZA196642:JZA197471 KIW196642:KIW197471 KSS196642:KSS197471 LCO196642:LCO197471 LMK196642:LMK197471 LWG196642:LWG197471 MGC196642:MGC197471 MPY196642:MPY197471 MZU196642:MZU197471 NJQ196642:NJQ197471 NTM196642:NTM197471 ODI196642:ODI197471 ONE196642:ONE197471 OXA196642:OXA197471 PGW196642:PGW197471 PQS196642:PQS197471 QAO196642:QAO197471 QKK196642:QKK197471 QUG196642:QUG197471 REC196642:REC197471 RNY196642:RNY197471 RXU196642:RXU197471 SHQ196642:SHQ197471 SRM196642:SRM197471 TBI196642:TBI197471 TLE196642:TLE197471 TVA196642:TVA197471 UEW196642:UEW197471 UOS196642:UOS197471 UYO196642:UYO197471 VIK196642:VIK197471 VSG196642:VSG197471 WCC196642:WCC197471 WLY196642:WLY197471 WVU196642:WVU197471 O262178:O263007 JI262178:JI263007 TE262178:TE263007 ADA262178:ADA263007 AMW262178:AMW263007 AWS262178:AWS263007 BGO262178:BGO263007 BQK262178:BQK263007 CAG262178:CAG263007 CKC262178:CKC263007 CTY262178:CTY263007 DDU262178:DDU263007 DNQ262178:DNQ263007 DXM262178:DXM263007 EHI262178:EHI263007 ERE262178:ERE263007 FBA262178:FBA263007 FKW262178:FKW263007 FUS262178:FUS263007 GEO262178:GEO263007 GOK262178:GOK263007 GYG262178:GYG263007 HIC262178:HIC263007 HRY262178:HRY263007 IBU262178:IBU263007 ILQ262178:ILQ263007 IVM262178:IVM263007 JFI262178:JFI263007 JPE262178:JPE263007 JZA262178:JZA263007 KIW262178:KIW263007 KSS262178:KSS263007 LCO262178:LCO263007 LMK262178:LMK263007 LWG262178:LWG263007 MGC262178:MGC263007 MPY262178:MPY263007 MZU262178:MZU263007 NJQ262178:NJQ263007 NTM262178:NTM263007 ODI262178:ODI263007 ONE262178:ONE263007 OXA262178:OXA263007 PGW262178:PGW263007 PQS262178:PQS263007 QAO262178:QAO263007 QKK262178:QKK263007 QUG262178:QUG263007 REC262178:REC263007 RNY262178:RNY263007 RXU262178:RXU263007 SHQ262178:SHQ263007 SRM262178:SRM263007 TBI262178:TBI263007 TLE262178:TLE263007 TVA262178:TVA263007 UEW262178:UEW263007 UOS262178:UOS263007 UYO262178:UYO263007 VIK262178:VIK263007 VSG262178:VSG263007 WCC262178:WCC263007 WLY262178:WLY263007 WVU262178:WVU263007 O327714:O328543 JI327714:JI328543 TE327714:TE328543 ADA327714:ADA328543 AMW327714:AMW328543 AWS327714:AWS328543 BGO327714:BGO328543 BQK327714:BQK328543 CAG327714:CAG328543 CKC327714:CKC328543 CTY327714:CTY328543 DDU327714:DDU328543 DNQ327714:DNQ328543 DXM327714:DXM328543 EHI327714:EHI328543 ERE327714:ERE328543 FBA327714:FBA328543 FKW327714:FKW328543 FUS327714:FUS328543 GEO327714:GEO328543 GOK327714:GOK328543 GYG327714:GYG328543 HIC327714:HIC328543 HRY327714:HRY328543 IBU327714:IBU328543 ILQ327714:ILQ328543 IVM327714:IVM328543 JFI327714:JFI328543 JPE327714:JPE328543 JZA327714:JZA328543 KIW327714:KIW328543 KSS327714:KSS328543 LCO327714:LCO328543 LMK327714:LMK328543 LWG327714:LWG328543 MGC327714:MGC328543 MPY327714:MPY328543 MZU327714:MZU328543 NJQ327714:NJQ328543 NTM327714:NTM328543 ODI327714:ODI328543 ONE327714:ONE328543 OXA327714:OXA328543 PGW327714:PGW328543 PQS327714:PQS328543 QAO327714:QAO328543 QKK327714:QKK328543 QUG327714:QUG328543 REC327714:REC328543 RNY327714:RNY328543 RXU327714:RXU328543 SHQ327714:SHQ328543 SRM327714:SRM328543 TBI327714:TBI328543 TLE327714:TLE328543 TVA327714:TVA328543 UEW327714:UEW328543 UOS327714:UOS328543 UYO327714:UYO328543 VIK327714:VIK328543 VSG327714:VSG328543 WCC327714:WCC328543 WLY327714:WLY328543 WVU327714:WVU328543 O393250:O394079 JI393250:JI394079 TE393250:TE394079 ADA393250:ADA394079 AMW393250:AMW394079 AWS393250:AWS394079 BGO393250:BGO394079 BQK393250:BQK394079 CAG393250:CAG394079 CKC393250:CKC394079 CTY393250:CTY394079 DDU393250:DDU394079 DNQ393250:DNQ394079 DXM393250:DXM394079 EHI393250:EHI394079 ERE393250:ERE394079 FBA393250:FBA394079 FKW393250:FKW394079 FUS393250:FUS394079 GEO393250:GEO394079 GOK393250:GOK394079 GYG393250:GYG394079 HIC393250:HIC394079 HRY393250:HRY394079 IBU393250:IBU394079 ILQ393250:ILQ394079 IVM393250:IVM394079 JFI393250:JFI394079 JPE393250:JPE394079 JZA393250:JZA394079 KIW393250:KIW394079 KSS393250:KSS394079 LCO393250:LCO394079 LMK393250:LMK394079 LWG393250:LWG394079 MGC393250:MGC394079 MPY393250:MPY394079 MZU393250:MZU394079 NJQ393250:NJQ394079 NTM393250:NTM394079 ODI393250:ODI394079 ONE393250:ONE394079 OXA393250:OXA394079 PGW393250:PGW394079 PQS393250:PQS394079 QAO393250:QAO394079 QKK393250:QKK394079 QUG393250:QUG394079 REC393250:REC394079 RNY393250:RNY394079 RXU393250:RXU394079 SHQ393250:SHQ394079 SRM393250:SRM394079 TBI393250:TBI394079 TLE393250:TLE394079 TVA393250:TVA394079 UEW393250:UEW394079 UOS393250:UOS394079 UYO393250:UYO394079 VIK393250:VIK394079 VSG393250:VSG394079 WCC393250:WCC394079 WLY393250:WLY394079 WVU393250:WVU394079 O458786:O459615 JI458786:JI459615 TE458786:TE459615 ADA458786:ADA459615 AMW458786:AMW459615 AWS458786:AWS459615 BGO458786:BGO459615 BQK458786:BQK459615 CAG458786:CAG459615 CKC458786:CKC459615 CTY458786:CTY459615 DDU458786:DDU459615 DNQ458786:DNQ459615 DXM458786:DXM459615 EHI458786:EHI459615 ERE458786:ERE459615 FBA458786:FBA459615 FKW458786:FKW459615 FUS458786:FUS459615 GEO458786:GEO459615 GOK458786:GOK459615 GYG458786:GYG459615 HIC458786:HIC459615 HRY458786:HRY459615 IBU458786:IBU459615 ILQ458786:ILQ459615 IVM458786:IVM459615 JFI458786:JFI459615 JPE458786:JPE459615 JZA458786:JZA459615 KIW458786:KIW459615 KSS458786:KSS459615 LCO458786:LCO459615 LMK458786:LMK459615 LWG458786:LWG459615 MGC458786:MGC459615 MPY458786:MPY459615 MZU458786:MZU459615 NJQ458786:NJQ459615 NTM458786:NTM459615 ODI458786:ODI459615 ONE458786:ONE459615 OXA458786:OXA459615 PGW458786:PGW459615 PQS458786:PQS459615 QAO458786:QAO459615 QKK458786:QKK459615 QUG458786:QUG459615 REC458786:REC459615 RNY458786:RNY459615 RXU458786:RXU459615 SHQ458786:SHQ459615 SRM458786:SRM459615 TBI458786:TBI459615 TLE458786:TLE459615 TVA458786:TVA459615 UEW458786:UEW459615 UOS458786:UOS459615 UYO458786:UYO459615 VIK458786:VIK459615 VSG458786:VSG459615 WCC458786:WCC459615 WLY458786:WLY459615 WVU458786:WVU459615 O524322:O525151 JI524322:JI525151 TE524322:TE525151 ADA524322:ADA525151 AMW524322:AMW525151 AWS524322:AWS525151 BGO524322:BGO525151 BQK524322:BQK525151 CAG524322:CAG525151 CKC524322:CKC525151 CTY524322:CTY525151 DDU524322:DDU525151 DNQ524322:DNQ525151 DXM524322:DXM525151 EHI524322:EHI525151 ERE524322:ERE525151 FBA524322:FBA525151 FKW524322:FKW525151 FUS524322:FUS525151 GEO524322:GEO525151 GOK524322:GOK525151 GYG524322:GYG525151 HIC524322:HIC525151 HRY524322:HRY525151 IBU524322:IBU525151 ILQ524322:ILQ525151 IVM524322:IVM525151 JFI524322:JFI525151 JPE524322:JPE525151 JZA524322:JZA525151 KIW524322:KIW525151 KSS524322:KSS525151 LCO524322:LCO525151 LMK524322:LMK525151 LWG524322:LWG525151 MGC524322:MGC525151 MPY524322:MPY525151 MZU524322:MZU525151 NJQ524322:NJQ525151 NTM524322:NTM525151 ODI524322:ODI525151 ONE524322:ONE525151 OXA524322:OXA525151 PGW524322:PGW525151 PQS524322:PQS525151 QAO524322:QAO525151 QKK524322:QKK525151 QUG524322:QUG525151 REC524322:REC525151 RNY524322:RNY525151 RXU524322:RXU525151 SHQ524322:SHQ525151 SRM524322:SRM525151 TBI524322:TBI525151 TLE524322:TLE525151 TVA524322:TVA525151 UEW524322:UEW525151 UOS524322:UOS525151 UYO524322:UYO525151 VIK524322:VIK525151 VSG524322:VSG525151 WCC524322:WCC525151 WLY524322:WLY525151 WVU524322:WVU525151 O589858:O590687 JI589858:JI590687 TE589858:TE590687 ADA589858:ADA590687 AMW589858:AMW590687 AWS589858:AWS590687 BGO589858:BGO590687 BQK589858:BQK590687 CAG589858:CAG590687 CKC589858:CKC590687 CTY589858:CTY590687 DDU589858:DDU590687 DNQ589858:DNQ590687 DXM589858:DXM590687 EHI589858:EHI590687 ERE589858:ERE590687 FBA589858:FBA590687 FKW589858:FKW590687 FUS589858:FUS590687 GEO589858:GEO590687 GOK589858:GOK590687 GYG589858:GYG590687 HIC589858:HIC590687 HRY589858:HRY590687 IBU589858:IBU590687 ILQ589858:ILQ590687 IVM589858:IVM590687 JFI589858:JFI590687 JPE589858:JPE590687 JZA589858:JZA590687 KIW589858:KIW590687 KSS589858:KSS590687 LCO589858:LCO590687 LMK589858:LMK590687 LWG589858:LWG590687 MGC589858:MGC590687 MPY589858:MPY590687 MZU589858:MZU590687 NJQ589858:NJQ590687 NTM589858:NTM590687 ODI589858:ODI590687 ONE589858:ONE590687 OXA589858:OXA590687 PGW589858:PGW590687 PQS589858:PQS590687 QAO589858:QAO590687 QKK589858:QKK590687 QUG589858:QUG590687 REC589858:REC590687 RNY589858:RNY590687 RXU589858:RXU590687 SHQ589858:SHQ590687 SRM589858:SRM590687 TBI589858:TBI590687 TLE589858:TLE590687 TVA589858:TVA590687 UEW589858:UEW590687 UOS589858:UOS590687 UYO589858:UYO590687 VIK589858:VIK590687 VSG589858:VSG590687 WCC589858:WCC590687 WLY589858:WLY590687 WVU589858:WVU590687 O655394:O656223 JI655394:JI656223 TE655394:TE656223 ADA655394:ADA656223 AMW655394:AMW656223 AWS655394:AWS656223 BGO655394:BGO656223 BQK655394:BQK656223 CAG655394:CAG656223 CKC655394:CKC656223 CTY655394:CTY656223 DDU655394:DDU656223 DNQ655394:DNQ656223 DXM655394:DXM656223 EHI655394:EHI656223 ERE655394:ERE656223 FBA655394:FBA656223 FKW655394:FKW656223 FUS655394:FUS656223 GEO655394:GEO656223 GOK655394:GOK656223 GYG655394:GYG656223 HIC655394:HIC656223 HRY655394:HRY656223 IBU655394:IBU656223 ILQ655394:ILQ656223 IVM655394:IVM656223 JFI655394:JFI656223 JPE655394:JPE656223 JZA655394:JZA656223 KIW655394:KIW656223 KSS655394:KSS656223 LCO655394:LCO656223 LMK655394:LMK656223 LWG655394:LWG656223 MGC655394:MGC656223 MPY655394:MPY656223 MZU655394:MZU656223 NJQ655394:NJQ656223 NTM655394:NTM656223 ODI655394:ODI656223 ONE655394:ONE656223 OXA655394:OXA656223 PGW655394:PGW656223 PQS655394:PQS656223 QAO655394:QAO656223 QKK655394:QKK656223 QUG655394:QUG656223 REC655394:REC656223 RNY655394:RNY656223 RXU655394:RXU656223 SHQ655394:SHQ656223 SRM655394:SRM656223 TBI655394:TBI656223 TLE655394:TLE656223 TVA655394:TVA656223 UEW655394:UEW656223 UOS655394:UOS656223 UYO655394:UYO656223 VIK655394:VIK656223 VSG655394:VSG656223 WCC655394:WCC656223 WLY655394:WLY656223 WVU655394:WVU656223 O720930:O721759 JI720930:JI721759 TE720930:TE721759 ADA720930:ADA721759 AMW720930:AMW721759 AWS720930:AWS721759 BGO720930:BGO721759 BQK720930:BQK721759 CAG720930:CAG721759 CKC720930:CKC721759 CTY720930:CTY721759 DDU720930:DDU721759 DNQ720930:DNQ721759 DXM720930:DXM721759 EHI720930:EHI721759 ERE720930:ERE721759 FBA720930:FBA721759 FKW720930:FKW721759 FUS720930:FUS721759 GEO720930:GEO721759 GOK720930:GOK721759 GYG720930:GYG721759 HIC720930:HIC721759 HRY720930:HRY721759 IBU720930:IBU721759 ILQ720930:ILQ721759 IVM720930:IVM721759 JFI720930:JFI721759 JPE720930:JPE721759 JZA720930:JZA721759 KIW720930:KIW721759 KSS720930:KSS721759 LCO720930:LCO721759 LMK720930:LMK721759 LWG720930:LWG721759 MGC720930:MGC721759 MPY720930:MPY721759 MZU720930:MZU721759 NJQ720930:NJQ721759 NTM720930:NTM721759 ODI720930:ODI721759 ONE720930:ONE721759 OXA720930:OXA721759 PGW720930:PGW721759 PQS720930:PQS721759 QAO720930:QAO721759 QKK720930:QKK721759 QUG720930:QUG721759 REC720930:REC721759 RNY720930:RNY721759 RXU720930:RXU721759 SHQ720930:SHQ721759 SRM720930:SRM721759 TBI720930:TBI721759 TLE720930:TLE721759 TVA720930:TVA721759 UEW720930:UEW721759 UOS720930:UOS721759 UYO720930:UYO721759 VIK720930:VIK721759 VSG720930:VSG721759 WCC720930:WCC721759 WLY720930:WLY721759 WVU720930:WVU721759 O786466:O787295 JI786466:JI787295 TE786466:TE787295 ADA786466:ADA787295 AMW786466:AMW787295 AWS786466:AWS787295 BGO786466:BGO787295 BQK786466:BQK787295 CAG786466:CAG787295 CKC786466:CKC787295 CTY786466:CTY787295 DDU786466:DDU787295 DNQ786466:DNQ787295 DXM786466:DXM787295 EHI786466:EHI787295 ERE786466:ERE787295 FBA786466:FBA787295 FKW786466:FKW787295 FUS786466:FUS787295 GEO786466:GEO787295 GOK786466:GOK787295 GYG786466:GYG787295 HIC786466:HIC787295 HRY786466:HRY787295 IBU786466:IBU787295 ILQ786466:ILQ787295 IVM786466:IVM787295 JFI786466:JFI787295 JPE786466:JPE787295 JZA786466:JZA787295 KIW786466:KIW787295 KSS786466:KSS787295 LCO786466:LCO787295 LMK786466:LMK787295 LWG786466:LWG787295 MGC786466:MGC787295 MPY786466:MPY787295 MZU786466:MZU787295 NJQ786466:NJQ787295 NTM786466:NTM787295 ODI786466:ODI787295 ONE786466:ONE787295 OXA786466:OXA787295 PGW786466:PGW787295 PQS786466:PQS787295 QAO786466:QAO787295 QKK786466:QKK787295 QUG786466:QUG787295 REC786466:REC787295 RNY786466:RNY787295 RXU786466:RXU787295 SHQ786466:SHQ787295 SRM786466:SRM787295 TBI786466:TBI787295 TLE786466:TLE787295 TVA786466:TVA787295 UEW786466:UEW787295 UOS786466:UOS787295 UYO786466:UYO787295 VIK786466:VIK787295 VSG786466:VSG787295 WCC786466:WCC787295 WLY786466:WLY787295 WVU786466:WVU787295 O852002:O852831 JI852002:JI852831 TE852002:TE852831 ADA852002:ADA852831 AMW852002:AMW852831 AWS852002:AWS852831 BGO852002:BGO852831 BQK852002:BQK852831 CAG852002:CAG852831 CKC852002:CKC852831 CTY852002:CTY852831 DDU852002:DDU852831 DNQ852002:DNQ852831 DXM852002:DXM852831 EHI852002:EHI852831 ERE852002:ERE852831 FBA852002:FBA852831 FKW852002:FKW852831 FUS852002:FUS852831 GEO852002:GEO852831 GOK852002:GOK852831 GYG852002:GYG852831 HIC852002:HIC852831 HRY852002:HRY852831 IBU852002:IBU852831 ILQ852002:ILQ852831 IVM852002:IVM852831 JFI852002:JFI852831 JPE852002:JPE852831 JZA852002:JZA852831 KIW852002:KIW852831 KSS852002:KSS852831 LCO852002:LCO852831 LMK852002:LMK852831 LWG852002:LWG852831 MGC852002:MGC852831 MPY852002:MPY852831 MZU852002:MZU852831 NJQ852002:NJQ852831 NTM852002:NTM852831 ODI852002:ODI852831 ONE852002:ONE852831 OXA852002:OXA852831 PGW852002:PGW852831 PQS852002:PQS852831 QAO852002:QAO852831 QKK852002:QKK852831 QUG852002:QUG852831 REC852002:REC852831 RNY852002:RNY852831 RXU852002:RXU852831 SHQ852002:SHQ852831 SRM852002:SRM852831 TBI852002:TBI852831 TLE852002:TLE852831 TVA852002:TVA852831 UEW852002:UEW852831 UOS852002:UOS852831 UYO852002:UYO852831 VIK852002:VIK852831 VSG852002:VSG852831 WCC852002:WCC852831 WLY852002:WLY852831 WVU852002:WVU852831 O917538:O918367 JI917538:JI918367 TE917538:TE918367 ADA917538:ADA918367 AMW917538:AMW918367 AWS917538:AWS918367 BGO917538:BGO918367 BQK917538:BQK918367 CAG917538:CAG918367 CKC917538:CKC918367 CTY917538:CTY918367 DDU917538:DDU918367 DNQ917538:DNQ918367 DXM917538:DXM918367 EHI917538:EHI918367 ERE917538:ERE918367 FBA917538:FBA918367 FKW917538:FKW918367 FUS917538:FUS918367 GEO917538:GEO918367 GOK917538:GOK918367 GYG917538:GYG918367 HIC917538:HIC918367 HRY917538:HRY918367 IBU917538:IBU918367 ILQ917538:ILQ918367 IVM917538:IVM918367 JFI917538:JFI918367 JPE917538:JPE918367 JZA917538:JZA918367 KIW917538:KIW918367 KSS917538:KSS918367 LCO917538:LCO918367 LMK917538:LMK918367 LWG917538:LWG918367 MGC917538:MGC918367 MPY917538:MPY918367 MZU917538:MZU918367 NJQ917538:NJQ918367 NTM917538:NTM918367 ODI917538:ODI918367 ONE917538:ONE918367 OXA917538:OXA918367 PGW917538:PGW918367 PQS917538:PQS918367 QAO917538:QAO918367 QKK917538:QKK918367 QUG917538:QUG918367 REC917538:REC918367 RNY917538:RNY918367 RXU917538:RXU918367 SHQ917538:SHQ918367 SRM917538:SRM918367 TBI917538:TBI918367 TLE917538:TLE918367 TVA917538:TVA918367 UEW917538:UEW918367 UOS917538:UOS918367 UYO917538:UYO918367 VIK917538:VIK918367 VSG917538:VSG918367 WCC917538:WCC918367 WLY917538:WLY918367 WVU917538:WVU918367 O983074:O983903 JI983074:JI983903 TE983074:TE983903 ADA983074:ADA983903 AMW983074:AMW983903 AWS983074:AWS983903 BGO983074:BGO983903 BQK983074:BQK983903 CAG983074:CAG983903 CKC983074:CKC983903 CTY983074:CTY983903 DDU983074:DDU983903 DNQ983074:DNQ983903 DXM983074:DXM983903 EHI983074:EHI983903 ERE983074:ERE983903 FBA983074:FBA983903 FKW983074:FKW983903 FUS983074:FUS983903 GEO983074:GEO983903 GOK983074:GOK983903 GYG983074:GYG983903 HIC983074:HIC983903 HRY983074:HRY983903 IBU983074:IBU983903 ILQ983074:ILQ983903 IVM983074:IVM983903 JFI983074:JFI983903 JPE983074:JPE983903 JZA983074:JZA983903 KIW983074:KIW983903 KSS983074:KSS983903 LCO983074:LCO983903 LMK983074:LMK983903 LWG983074:LWG983903 MGC983074:MGC983903 MPY983074:MPY983903 MZU983074:MZU983903 NJQ983074:NJQ983903 NTM983074:NTM983903 ODI983074:ODI983903 ONE983074:ONE983903 OXA983074:OXA983903 PGW983074:PGW983903 PQS983074:PQS983903 QAO983074:QAO983903 QKK983074:QKK983903 QUG983074:QUG983903 REC983074:REC983903 RNY983074:RNY983903 RXU983074:RXU983903 SHQ983074:SHQ983903 SRM983074:SRM983903 TBI983074:TBI983903 TLE983074:TLE983903 TVA983074:TVA983903 UEW983074:UEW983903 UOS983074:UOS983903 UYO983074:UYO983903 VIK983074:VIK983903 VSG983074:VSG983903 WCC983074:WCC983903 WLY983074:WLY983903 JE110 JE9 WVQ9 WVQ110 WLU9 WLU110 WBY9 WBY110 VSC9 VSC110 VIG9 VIG110 UYK9 UYK110 UOO9 UOO110 UES9 UES110 TUW9 TUW110 TLA9 TLA110 TBE9 TBE110 SRI9 SRI110 SHM9 SHM110 RXQ9 RXQ110 RNU9 RNU110 RDY9 RDY110 QUC9 QUC110 QKG9 QKG110 QAK9 QAK110 PQO9 PQO110 PGS9 PGS110 OWW9 OWW110 ONA9 ONA110 ODE9 ODE110 NTI9 NTI110 NJM9 NJM110 MZQ9 MZQ110 MPU9 MPU110 MFY9 MFY110 LWC9 LWC110 LMG9 LMG110 LCK9 LCK110 KSO9 KSO110 KIS9 KIS110 JYW9 JYW110 JPA9 JPA110 JFE9 JFE110 IVI9 IVI110 ILM9 ILM110 IBQ9 IBQ110 HRU9 HRU110 HHY9 HHY110 GYC9 GYC110 GOG9 GOG110 GEK9 GEK110 FUO9 FUO110 FKS9 FKS110 FAW9 FAW110 ERA9 ERA110 EHE9 EHE110 DXI9 DXI110 DNM9 DNM110 DDQ9 DDQ110 CTU9 CTU110 CJY9 CJY110 CAC9 CAC110 BQG9 BQG110 BGK9 BGK110 AWO9 AWO110 AMS9 AMS110 ACW9 ACW110 TA9 TA110 O9 O110 JA110 JA9 WVM110 WVM9 WLQ110 WLQ9 WBU110 WBU9 VRY110 VRY9 VIC110 VIC9 UYG110 UYG9 UOK110 UOK9 UEO110 UEO9 TUS110 TUS9 TKW110 TKW9 TBA110 TBA9 SRE110 SRE9 SHI110 SHI9 RXM110 RXM9 RNQ110 RNQ9 RDU110 RDU9 QTY110 QTY9 QKC110 QKC9 QAG110 QAG9 PQK110 PQK9 PGO110 PGO9 OWS110 OWS9 OMW110 OMW9 ODA110 ODA9 NTE110 NTE9 NJI110 NJI9 MZM110 MZM9 MPQ110 MPQ9 MFU110 MFU9 LVY110 LVY9 LMC110 LMC9 LCG110 LCG9 KSK110 KSK9 KIO110 KIO9 JYS110 JYS9 JOW110 JOW9 JFA110 JFA9 IVE110 IVE9 ILI110 ILI9 IBM110 IBM9 HRQ110 HRQ9 HHU110 HHU9 GXY110 GXY9 GOC110 GOC9 GEG110 GEG9 FUK110 FUK9 FKO110 FKO9 FAS110 FAS9 EQW110 EQW9 EHA110 EHA9 DXE110 DXE9 DNI110 DNI9 DDM110 DDM9 CTQ110 CTQ9 CJU110 CJU9 BZY110 BZY9 BQC110 BQC9 BGG110 BGG9 AWK110 AWK9 AMO110 AMO9 ACS110 ACS9 SW110 SW9 S9 S110 JM267:JM862 WVU267:WVU863 WLY267:WLY863 WCC267:WCC863 VSG267:VSG863 VIK267:VIK863 UYO267:UYO863 UOS267:UOS863 UEW267:UEW863 TVA267:TVA863 TLE267:TLE863 TBI267:TBI863 SRM267:SRM863 SHQ267:SHQ863 RXU267:RXU863 RNY267:RNY863 REC267:REC863 QUG267:QUG863 QKK267:QKK863 QAO267:QAO863 PQS267:PQS863 PGW267:PGW863 OXA267:OXA863 ONE267:ONE863 ODI267:ODI863 NTM267:NTM863 NJQ267:NJQ863 MZU267:MZU863 MPY267:MPY863 MGC267:MGC863 LWG267:LWG863 LMK267:LMK863 LCO267:LCO863 KSS267:KSS863 KIW267:KIW863 JZA267:JZA863 JPE267:JPE863 JFI267:JFI863 IVM267:IVM863 ILQ267:ILQ863 IBU267:IBU863 HRY267:HRY863 HIC267:HIC863 GYG267:GYG863 GOK267:GOK863 GEO267:GEO863 FUS267:FUS863 FKW267:FKW863 FBA267:FBA863 ERE267:ERE863 EHI267:EHI863 DXM267:DXM863 DNQ267:DNQ863 DDU267:DDU863 CTY267:CTY863 CKC267:CKC863 CAG267:CAG863 BQK267:BQK863 BGO267:BGO863 AWS267:AWS863 AMW267:AMW863 ADA267:ADA863 TE267:TE863 JI267:JI863 WVY267:WVY862 WMC267:WMC862 WCG267:WCG862 VSK267:VSK862 VIO267:VIO862 UYS267:UYS862 UOW267:UOW862 UFA267:UFA862 TVE267:TVE862 TLI267:TLI862 TBM267:TBM862 SRQ267:SRQ862 SHU267:SHU862 RXY267:RXY862 ROC267:ROC862 REG267:REG862 QUK267:QUK862 QKO267:QKO862 QAS267:QAS862 PQW267:PQW862 PHA267:PHA862 OXE267:OXE862 ONI267:ONI862 ODM267:ODM862 NTQ267:NTQ862 NJU267:NJU862 MZY267:MZY862 MQC267:MQC862 MGG267:MGG862 LWK267:LWK862 LMO267:LMO862 LCS267:LCS862 KSW267:KSW862 KJA267:KJA862 JZE267:JZE862 JPI267:JPI862 JFM267:JFM862 IVQ267:IVQ862 ILU267:ILU862 IBY267:IBY862 HSC267:HSC862 HIG267:HIG862 GYK267:GYK862 GOO267:GOO862 GES267:GES862 FUW267:FUW862 FLA267:FLA862 FBE267:FBE862 ERI267:ERI862 EHM267:EHM862 DXQ267:DXQ862 DNU267:DNU862 DDY267:DDY862 CUC267:CUC862 CKG267:CKG862 CAK267:CAK862 BQO267:BQO862 BGS267:BGS862 AWW267:AWW862 ANA267:ANA862 ADE267:ADE862 ADC264:ADC266 TG264:TG266 JK264:JK266 WLW264:WLW266 WCA264:WCA266 VSE264:VSE266 VII264:VII266 UYM264:UYM266 UOQ264:UOQ266 UEU264:UEU266 TUY264:TUY266 TLC264:TLC266 TBG264:TBG266 SRK264:SRK266 SHO264:SHO266 RXS264:RXS266 RNW264:RNW266 REA264:REA266 QUE264:QUE266 QKI264:QKI266 QAM264:QAM266 PQQ264:PQQ266 PGU264:PGU266 OWY264:OWY266 ONC264:ONC266 ODG264:ODG266 NTK264:NTK266 NJO264:NJO266 MZS264:MZS266 MPW264:MPW266 MGA264:MGA266 LWE264:LWE266 LMI264:LMI266 LCM264:LCM266 KSQ264:KSQ266 KIU264:KIU266 JYY264:JYY266 JPC264:JPC266 JFG264:JFG266 IVK264:IVK266 ILO264:ILO266 IBS264:IBS266 HRW264:HRW266 HIA264:HIA266 GYE264:GYE266 GOI264:GOI266 GEM264:GEM266 FUQ264:FUQ266 FKU264:FKU266 FAY264:FAY266 ERC264:ERC266 EHG264:EHG266 DXK264:DXK266 DNO264:DNO266 DDS264:DDS266 CTW264:CTW266 CKA264:CKA266 CAE264:CAE266 BQI264:BQI266 BGM264:BGM266 AWQ264:AWQ266 AMU264:AMU266 ACY264:ACY266 TC264:TC266 JG264:JG266 WBW194:WBX194 WVW264:WVW266 WMA264:WMA266 WCE264:WCE266 VSI264:VSI266 VIM264:VIM266 UYQ264:UYQ266 UOU264:UOU266 UEY264:UEY266 TVC264:TVC266 TLG264:TLG266 TBK264:TBK266 SRO264:SRO266 SHS264:SHS266 RXW264:RXW266 ROA264:ROA266 REE264:REE266 QUI264:QUI266 QKM264:QKM266 QAQ264:QAQ266 PQU264:PQU266 PGY264:PGY266 OXC264:OXC266 ONG264:ONG266 ODK264:ODK266 NTO264:NTO266 NJS264:NJS266 MZW264:MZW266 MQA264:MQA266 MGE264:MGE266 LWI264:LWI266 LMM264:LMM266 LCQ264:LCQ266 KSU264:KSU266 KIY264:KIY266 JZC264:JZC266 JPG264:JPG266 JFK264:JFK266 IVO264:IVO266 ILS264:ILS266 IBW264:IBW266 HSA264:HSA266 HIE264:HIE266 GYI264:GYI266 GOM264:GOM266 GEQ264:GEQ266 FUU264:FUU266 FKY264:FKY266 FBC264:FBC266 ERG264:ERG266 EHK264:EHK266 DXO264:DXO266 DNS264:DNS266 DDW264:DDW266 CUA264:CUA266 CKE264:CKE266 CAI264:CAI266 BQM264:BQM266 BGQ264:BGQ266 AWU264:AWU266 AMY264:AMY266 ADA122 TI267:TI862 EQY123 ALW106:ALW107 CTE105 DDA105 DMW105 DWS105 EGO105 EQK105 FAG105 FKC105 FTY105 GDU105 GNQ105 GXM105 HHI105 HRE105 IBA105 IKW105 IUS105 JEO105 JOK105 JYG105 KIC105 KRY105 LBU105 LLQ105 LVM105 MFI105 MPE105 MZA105 NIW105 NSS105 OCO105 OMK105 OWG105 PGC105 PPY105 PZU105 QJQ105 QTM105 RDI105 RNE105 RXA105 SGW105 SQS105 TAO105 TKK105 TUG105 UEC105 UNY105 UXU105 VHQ105 VRM105 WBI105 WLE105 WVA105 IO105 IS105 SK105 WVE105 WLI105 WBM105 VRQ105 VHU105 UXY105 UOC105 UEG105 TUK105 TKO105 TAS105 SQW105 SHA105 RXE105 RNI105 RDM105 QTQ105 QJU105 PZY105 PQC105 PGG105 OWK105 OMO105 OCS105 NSW105 NJA105 MZE105 MPI105 MFM105 LVQ105 LLU105 LBY105 KSC105 KIG105 JYK105 JOO105 JES105 IUW105 ILA105 IBE105 HRI105 HHM105 GXQ105 GNU105 GDY105 FUC105 FKG105 FAK105 EQO105 EGS105 DWW105 DNA105 DDE105 CTI105 CJM105 BZQ105 BPU105 BFY105 AWC105 AMG105 ACK105 SO105 ACG105 AMC105 AVY105 BFU105 AVS106:AVS107 IQ260:IQ261 BPQ105 WBP127 WCA126 FAU123 FKQ123 FUM123 GEI123 GOE123 GYA123 HHW123 HRS123 IBO123 ILK123 IVG123 JFC123 JOY123 JYU123 KIQ123 KSM123 LCI123 LME123 LWA123 MFW123 MPS123 MZO123 NJK123 NTG123 ODC123 OMY123 OWU123 PGQ123 PQM123 QAI123 QKE123 QUA123 RDW123 RNS123 RXO123 SHK123 SRG123 TBC123 TKY123 TUU123 UEQ123 UOM123 UYI123 VIE123 VSA123 WBW123 WLS123 WVO123 IY123 SU123 ACQ123 AMM123 AWI123 BGE123 BQA123 BZW123 CJS123 CTO123 DDK123 DNG123 DXC123 EGY123 EQU123 FAQ123 FKM123 FUI123 GEE123 GOA123 GXW123 HHS123 HRO123 IBK123 ILG123 IVC123 JEY123 JOU123 JYQ123 KIM123 KSI123 LCE123 LMA123 LVW123 MFS123 MPO123 MZK123 NJG123 NTC123 OCY123 OMU123 OWQ123 PGM123 PQI123 QAE123 QKA123 QTW123 RDS123 RNO123 RXK123 SHG123 SRC123 TAY123 TKU123 TUQ123 UEM123 UOI123 UYE123 VIA123 VRW123 WBS123 WLO123 WVK123 JC123 SY123 ACU123 AMQ123 AWM123 BGI123 BQE123 CAA123 CJW123 CTS123 DDO123 DNK123 P32 VSE126 VII126 UYM126 UOQ126 UEU126 TUY126 TLC126 TBG126 SRK126 SHO126 RXS126 RNW126 REA126 QUE126 QKI126 QAM126 PQQ126 PGU126 OWY126 ONC126 ODG126 NTK126 NJO126 MZS126 MPW126 MGA126 LWE126 LMI126 LCM126 KSQ126 KIU126 JYY126 JPC126 JFG126 IVK126 ILO126 IBS126 HRW126 HIA126 GYE126 GOI126 GEM126 FUQ126 FKU126 FAY126 ERC126 EHG126 DXK126 DNO126 DDS126 CTW126 CKA126 CAE126 BQI126 BGM126 AWQ126 AMU126 ACY126 TC126 JG126 WVO126:WVP126 WLS126:WLT126 WBW126:WBX126 VSA126:VSB126 VIE126:VIF126 UYI126:UYJ126 UOM126:UON126 UEQ126:UER126 TUU126:TUV126 TKY126:TKZ126 TBC126:TBD126 SRG126:SRH126 SHK126:SHL126 RXO126:RXP126 RNS126:RNT126 RDW126:RDX126 QUA126:QUB126 QKE126:QKF126 QAI126:QAJ126 PQM126:PQN126 PGQ126:PGR126 OWU126:OWV126 OMY126:OMZ126 ODC126:ODD126 NTG126:NTH126 NJK126:NJL126 MZO126:MZP126 MPS126:MPT126 MFW126:MFX126 LWA126:LWB126 LME126:LMF126 LCI126:LCJ126 KSM126:KSN126 KIQ126:KIR126 JYU126:JYV126 JOY126:JOZ126 JFC126:JFD126 IVG126:IVH126 ILK126:ILL126 IBO126:IBP126 HRS126:HRT126 HHW126:HHX126 GYA126:GYB126 GOE126:GOF126 GEI126:GEJ126 FUM126:FUN126 FKQ126:FKR126 FAU126:FAV126 EQY126:EQZ126 EHC126:EHD126 DXG126:DXH126 DNK126:DNL126 DDO126:DDP126 CTS126:CTT126 CJW126:CJX126 CAA126:CAB126 BQE126:BQF126 BGI126:BGJ126 AWM126:AWN126 AMQ126:AMR126 ACU126:ACV126 SY126:SZ126 JC126:JD126 WVS126 WLW126 BFO106:BFO107 JB152 VSA194:VSB194 VIE194:VIF194 UYI194:UYJ194 UOM194:UON194 UEQ194:UER194 TUU194:TUV194 TKY194:TKZ194 TBC194:TBD194 SRG194:SRH194 SHK194:SHL194 RXO194:RXP194 RNS194:RNT194 RDW194:RDX194 QUA194:QUB194 QKE194:QKF194 QAI194:QAJ194 PQM194:PQN194 PGQ194:PGR194 OWU194:OWV194 OMY194:OMZ194 ODC194:ODD194 NTG194:NTH194 NJK194:NJL194 MZO194:MZP194 MPS194:MPT194 MFW194:MFX194 LWA194:LWB194 LME194:LMF194 LCI194:LCJ194 KSM194:KSN194 KIQ194:KIR194 JYU194:JYV194 JOY194:JOZ194 JFC194:JFD194 IVG194:IVH194 ILK194:ILL194 IBO194:IBP194 HRS194:HRT194 HHW194:HHX194 GYA194:GYB194 GOE194:GOF194 GEI194:GEJ194 FUM194:FUN194 FKQ194:FKR194 FAU194:FAV194 EQY194:EQZ194 EHC194:EHD194 DXG194:DXH194 DNK194:DNL194 DDO194:DDP194 CTS194:CTT194 CJW194:CJX194 CAA194:CAB194 BQE194:BQF194 BGI194:BGJ194 AWM194:AWN194 AMQ194:AMR194 ACU194:ACV194 SY194:SZ194 JC194:JD194 JG194 U83 TC194 ACY194 AMU194 AWQ194 BGM194 BQI194 CAE194 CKA194 CTW194 DDS194 DNO194 DXK194 EHG194 ERC194 FAY194 FKU194 FUQ194 GEM194 GOI194 GYE194 HIA194 HRW194 IBS194 ILO194 IVK194 JFG194 JPC194 JYY194 KIU194 KSQ194 LCM194 LMI194 LWE194 MGA194 MPW194 MZS194 NJO194 NTK194 ODG194 ONC194 OWY194 PGU194 PQQ194 QAM194 QKI194 QUE194 REA194 RNW194 RXS194 SHO194 SRK194 TBG194 TLC194 TUY194 UEU194 UOQ194 UYM194 VII194 VSE194 WCA194 WLW194 WVS194 WVO194:WVP194 CTQ124 WVS264:WVS266 AWO62 BGK62 BQG62 CAC62 CJY62 CTU62 DDQ62 DNM62 DXI62 EHE62 ERA62 FAW62 FKS62 FUO62 GEK62 GOG62 GYC62 HHY62 HRU62 IBQ62 ILM62 IVI62 JFE62 JPA62 JYW62 KIS62 KSO62 LCK62 LMG62 LWC62 MFY62 MPU62 MZQ62 NJM62 NTI62 ODE62 ONA62 OWW62 PGS62 PQO62 QAK62 QKG62 QUC62 RDY62 RNU62 RXQ62 SHM62 SRI62 TBE62 TLA62 TUW62 UES62 UOO62 UYK62 VIG62 VSC62 WBY62 WLU62 WVQ62 SW62 JE62 JA62 WVM62 WLQ62 WBU62 VRY62 VIC62 UYG62 UOK62 UEO62 TUS62 TKW62 TBA62 SRE62 SHI62 RXM62 RNQ62 RDU62 QTY62 QKC62 QAG62 PQK62 PGO62 OWS62 OMW62 ODA62 NTE62 NJI62 MZM62 MPQ62 MFU62 LVY62 LMC62 LCG62 KSK62 KIO62 JYS62 JOW62 JFA62 IVE62 ILI62 IBM62 HRQ62 HHU62 GXY62 GOC62 GEG62 FUK62 FKO62 FAS62 EQW62 EHA62 DXE62 DNI62 DDM62 CTQ62 CJU62 BZY62 BQC62 BGG62 AWK62 AMO62 ACS62 TA62 ACW62 AMS62 T62 P62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SW22 JE22 JA22 WVM22 WLQ22 WBU22 VRY22 VIC22 UYG22 UOK22 UEO22 TUS22 TKW22 TBA22 SRE22 SHI22 RXM22 RNQ22 RDU22 QTY22 QKC22 QAG22 PQK22 PGO22 OWS22 OMW22 ODA22 NTE22 NJI22 MZM22 MPQ22 MFU22 LVY22 LMC22 LCG22 KSK22 KIO22 JYS22 JOW22 JFA22 IVE22 ILI22 IBM22 HRQ22 HHU22 GXY22 GOC22 GEG22 FUK22 FKO22 FAS22 EQW22 EHA22 DXE22 DNI22 DDM22 CTQ22 CJU22 BZY22 BQC22 BGG22 AWK22 AMO22 ACS22 TA22 ACW22 AMS22 T22 P22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SW25 JE25 JA25 WVM25 WLQ25 WBU25 VRY25 VIC25 UYG25 UOK25 UEO25 TUS25 TKW25 TBA25 SRE25 SHI25 RXM25 RNQ25 RDU25 QTY25 QKC25 QAG25 PQK25 PGO25 OWS25 OMW25 ODA25 NTE25 NJI25 MZM25 MPQ25 MFU25 LVY25 LMC25 LCG25 KSK25 KIO25 JYS25 JOW25 JFA25 IVE25 ILI25 IBM25 HRQ25 HHU25 GXY25 GOC25 GEG25 FUK25 FKO25 FAS25 EQW25 EHA25 DXE25 DNI25 DDM25 CTQ25 CJU25 BZY25 BQC25 BGG25 AWK25 AMO25 ACS25 TA25 ACW25 AMS25 T25 P25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SW29 JE29 JA29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TA29 ACW29 AMS29 T29 P29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SW32 JE32 JA32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TA32 ACW32 AMS32 T32 V130:V132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IW124 SS124 ACO124 AMK124 AWG124 BGC124 BPY124 BZU124 CJQ124 CTM124 DDI124 DNE124 DXA124 EGW124 EQS124 FAO124 FKK124 FUG124 GEC124 GNY124 GXU124 HHQ124 HRM124 IBI124 ILE124 IVA124 JEW124 JOS124 JYO124 KIK124 KSG124 LCC124 LLY124 LVU124 MFQ124 MPM124 MZI124 NJE124 NTA124 OCW124 OMS124 OWO124 PGK124 PQG124 QAC124 QJY124 QTU124 RDQ124 RNM124 RXI124 SHE124 SRA124 TAW124 TKS124 TUO124 UEK124 UOG124 UYC124 VHY124 VRU124 WBQ124 WLM124 WVI124 JA124 SW124 ACS124 AMO124 AWK124 BGG124 BQC124 BZY124 ADE146 JB133 WVM195:WVN195 WLQ195:WLR195 WBU195:WBV195 VRY195:VRZ195 VIC195:VID195 UYG195:UYH195 UOK195:UOL195 UEO195:UEP195 TUS195:TUT195 TKW195:TKX195 TBA195:TBB195 SRE195:SRF195 SHI195:SHJ195 RXM195:RXN195 RNQ195:RNR195 RDU195:RDV195 QTY195:QTZ195 QKC195:QKD195 QAG195:QAH195 PQK195:PQL195 PGO195:PGP195 OWS195:OWT195 OMW195:OMX195 ODA195:ODB195 NTE195:NTF195 NJI195:NJJ195 MZM195:MZN195 MPQ195:MPR195 MFU195:MFV195 LVY195:LVZ195 LMC195:LMD195 LCG195:LCH195 KSK195:KSL195 KIO195:KIP195 JYS195:JYT195 JOW195:JOX195 JFA195:JFB195 IVE195:IVF195 ILI195:ILJ195 IBM195:IBN195 HRQ195:HRR195 HHU195:HHV195 GXY195:GXZ195 GOC195:GOD195 GEG195:GEH195 FUK195:FUL195 FKO195:FKP195 FAS195:FAT195 EQW195:EQX195 EHA195:EHB195 DXE195:DXF195 DNI195:DNJ195 DDM195:DDN195 CTQ195:CTR195 CJU195:CJV195 BZY195:BZZ195 BQC195:BQD195 BGG195:BGH195 AWK195:AWL195 AMO195:AMP195 ACS195:ACT195 SW195:SX195 JA195:JB195 WVQ195 JE195 TA195 ACW195 AMS195 AWO195 BGK195 BQG195 CAC195 CJY195 CTU195 DDQ195 DNM195 DXI195 EHE195 ERA195 FAW195 FKS195 FUO195 GEK195 GOG195 GYC195 HHY195 HRU195 IBQ195 ILM195 IVI195 JFE195 JPA195 JYW195 KIS195 KSO195 LCK195 LMG195 LWC195 MFY195 MPU195 MZQ195 NJM195 NTI195 ODE195 ONA195 OWW195 PGS195 PQO195 QAK195 QKG195 QUC195 RDY195 RNU195 RXQ195 SHM195 SRI195 TBE195 TLA195 TUW195 UES195 UOO195 UYK195 VIG195 VSC195 WBY195 O194:O196 J136 AWC63 BFY63 BPU63 BZQ63 CJM63 CTI63 DDE63 DNA63 DWW63 EGS63 EQO63 FAK63 FKG63 FUC63 GDY63 GNU63 GXQ63 HHM63 HRI63 IBE63 ILA63 IUW63 JES63 JOO63 JYK63 KIG63 KSC63 LBY63 LLU63 LVQ63 MFM63 MPI63 MZE63 NJA63 NSW63 OCS63 OMO63 OWK63 PGG63 PQC63 PZY63 QJU63 QTQ63 RDM63 RNI63 RXE63 SHA63 SQW63 TAS63 TKO63 TUK63 UEG63 UOC63 UXY63 VHU63 VRQ63 WBM63 WLI63 WVE63 SK63 IS63 IO63 WVA63 WLE63 WBI63 VRM63 VHQ63 UXU63 UNY63 UEC63 TUG63 TKK63 TAO63 SQS63 SGW63 RXA63 RNE63 RDI63 QTM63 QJQ63 PZU63 PPY63 PGC63 OWG63 OMK63 OCO63 NSS63 NIW63 MZA63 MPE63 MFI63 LVM63 LLQ63 LBU63 KRY63 KIC63 JYG63 JOK63 JEO63 IUS63 IKW63 IBA63 HRE63 HHI63 GXM63 GNQ63 GDU63 FTY63 FKC63 FAG63 EQK63 EGO63 DWS63 DMW63 DDA63 CTE63 CJI63 BZM63 BPQ63 BFU63 AVY63 AMC63 ACG63 SO63 ACK63 AMG63 BFO64:BFO65 BPK64:BPK65 BZG64:BZG65 CJC64:CJC65 CSY64:CSY65 DCU64:DCU65 DMQ64:DMQ65 DWM64:DWM65 EGI64:EGI65 EQE64:EQE65 FAA64:FAA65 FJW64:FJW65 FTS64:FTS65 GDO64:GDO65 GNK64:GNK65 GXG64:GXG65 HHC64:HHC65 HQY64:HQY65 IAU64:IAU65 IKQ64:IKQ65 IUM64:IUM65 JEI64:JEI65 JOE64:JOE65 JYA64:JYA65 KHW64:KHW65 KRS64:KRS65 LBO64:LBO65 LLK64:LLK65 LVG64:LVG65 MFC64:MFC65 MOY64:MOY65 MYU64:MYU65 NIQ64:NIQ65 NSM64:NSM65 OCI64:OCI65 OME64:OME65 OWA64:OWA65 PFW64:PFW65 PPS64:PPS65 PZO64:PZO65 QJK64:QJK65 QTG64:QTG65 RDC64:RDC65 RMY64:RMY65 RWU64:RWU65 SGQ64:SGQ65 SQM64:SQM65 TAI64:TAI65 TKE64:TKE65 TUA64:TUA65 UDW64:UDW65 UNS64:UNS65 UXO64:UXO65 VHK64:VHK65 VRG64:VRG65 WBC64:WBC65 WKY64:WKY65 WUU64:WUU65 SA64:SA65 II64:II65 IE64:IE65 WUQ64:WUQ65 WKU64:WKU65 WAY64:WAY65 VRC64:VRC65 VHG64:VHG65 UXK64:UXK65 UNO64:UNO65 UDS64:UDS65 TTW64:TTW65 TKA64:TKA65 TAE64:TAE65 SQI64:SQI65 SGM64:SGM65 RWQ64:RWQ65 RMU64:RMU65 RCY64:RCY65 QTC64:QTC65 QJG64:QJG65 PZK64:PZK65 PPO64:PPO65 PFS64:PFS65 OVW64:OVW65 OMA64:OMA65 OCE64:OCE65 NSI64:NSI65 NIM64:NIM65 MYQ64:MYQ65 MOU64:MOU65 MEY64:MEY65 LVC64:LVC65 LLG64:LLG65 LBK64:LBK65 KRO64:KRO65 KHS64:KHS65 JXW64:JXW65 JOA64:JOA65 JEE64:JEE65 IUI64:IUI65 IKM64:IKM65 IAQ64:IAQ65 HQU64:HQU65 HGY64:HGY65 GXC64:GXC65 GNG64:GNG65 GDK64:GDK65 FTO64:FTO65 FJS64:FJS65 EZW64:EZW65 EQA64:EQA65 EGE64:EGE65 DWI64:DWI65 DMM64:DMM65 DCQ64:DCQ65 CSU64:CSU65 CIY64:CIY65 BZC64:BZC65 BPG64:BPG65 BFK64:BFK65 AVO64:AVO65 ALS64:ALS65 ABW64:ABW65 SE64:SE65 ACA64:ACA65 AWC68 BFY68 BPU68 BZQ68 CJM68 CTI68 DDE68 DNA68 DWW68 EGS68 EQO68 FAK68 FKG68 FUC68 GDY68 GNU68 GXQ68 HHM68 HRI68 IBE68 ILA68 IUW68 JES68 JOO68 JYK68 KIG68 KSC68 LBY68 LLU68 LVQ68 MFM68 MPI68 MZE68 NJA68 NSW68 OCS68 OMO68 OWK68 PGG68 PQC68 PZY68 QJU68 QTQ68 RDM68 RNI68 RXE68 SHA68 SQW68 TAS68 TKO68 TUK68 UEG68 UOC68 UXY68 VHU68 VRQ68 WBM68 WLI68 WVE68 SK68 IS68 IO68 WVA68 WLE68 WBI68 VRM68 VHQ68 UXU68 UNY68 UEC68 TUG68 TKK68 TAO68 SQS68 SGW68 RXA68 RNE68 RDI68 QTM68 QJQ68 PZU68 PPY68 PGC68 OWG68 OMK68 OCO68 NSS68 NIW68 MZA68 MPE68 MFI68 LVM68 LLQ68 LBU68 KRY68 KIC68 JYG68 JOK68 JEO68 IUS68 IKW68 IBA68 HRE68 HHI68 GXM68 GNQ68 GDU68 FTY68 FKC68 FAG68 EQK68 EGO68 DWS68 DMW68 DDA68 CTE68 CJI68 BZM68 BPQ68 BFU68 AVY68 AMC68 ACG68 SO68 ACK68 AMG68 BFO69:BFO70 BPK69:BPK70 BZG69:BZG70 CJC69:CJC70 CSY69:CSY70 DCU69:DCU70 DMQ69:DMQ70 DWM69:DWM70 EGI69:EGI70 EQE69:EQE70 FAA69:FAA70 FJW69:FJW70 FTS69:FTS70 GDO69:GDO70 GNK69:GNK70 GXG69:GXG70 HHC69:HHC70 HQY69:HQY70 IAU69:IAU70 IKQ69:IKQ70 IUM69:IUM70 JEI69:JEI70 JOE69:JOE70 JYA69:JYA70 KHW69:KHW70 KRS69:KRS70 LBO69:LBO70 LLK69:LLK70 LVG69:LVG70 MFC69:MFC70 MOY69:MOY70 MYU69:MYU70 NIQ69:NIQ70 NSM69:NSM70 OCI69:OCI70 OME69:OME70 OWA69:OWA70 PFW69:PFW70 PPS69:PPS70 PZO69:PZO70 QJK69:QJK70 QTG69:QTG70 RDC69:RDC70 RMY69:RMY70 RWU69:RWU70 SGQ69:SGQ70 SQM69:SQM70 TAI69:TAI70 TKE69:TKE70 TUA69:TUA70 UDW69:UDW70 UNS69:UNS70 UXO69:UXO70 VHK69:VHK70 VRG69:VRG70 WBC69:WBC70 WKY69:WKY70 WUU69:WUU70 SA69:SA70 II69:II70 IE69:IE70 WUQ69:WUQ70 WKU69:WKU70 WAY69:WAY70 VRC69:VRC70 VHG69:VHG70 UXK69:UXK70 UNO69:UNO70 UDS69:UDS70 TTW69:TTW70 TKA69:TKA70 TAE69:TAE70 SQI69:SQI70 SGM69:SGM70 RWQ69:RWQ70 RMU69:RMU70 RCY69:RCY70 QTC69:QTC70 QJG69:QJG70 PZK69:PZK70 PPO69:PPO70 PFS69:PFS70 OVW69:OVW70 OMA69:OMA70 OCE69:OCE70 NSI69:NSI70 NIM69:NIM70 MYQ69:MYQ70 MOU69:MOU70 MEY69:MEY70 LVC69:LVC70 LLG69:LLG70 LBK69:LBK70 KRO69:KRO70 KHS69:KHS70 JXW69:JXW70 JOA69:JOA70 JEE69:JEE70 IUI69:IUI70 IKM69:IKM70 IAQ69:IAQ70 HQU69:HQU70 HGY69:HGY70 GXC69:GXC70 GNG69:GNG70 GDK69:GDK70 FTO69:FTO70 FJS69:FJS70 EZW69:EZW70 EQA69:EQA70 EGE69:EGE70 DWI69:DWI70 DMM69:DMM70 DCQ69:DCQ70 CSU69:CSU70 CIY69:CIY70 BZC69:BZC70 BPG69:BPG70 BFK69:BFK70 AVO69:AVO70 ALS69:ALS70 ABW69:ABW70 SE69:SE70 ACA69:ACA70 ALW69:ALW70 AMG73 AWC73 BFY73 BPU73 BZQ73 CJM73 CTI73 DDE73 DNA73 DWW73 EGS73 EQO73 FAK73 FKG73 FUC73 GDY73 GNU73 GXQ73 HHM73 HRI73 IBE73 ILA73 IUW73 JES73 JOO73 JYK73 KIG73 KSC73 LBY73 LLU73 LVQ73 MFM73 MPI73 MZE73 NJA73 NSW73 OCS73 OMO73 OWK73 PGG73 PQC73 PZY73 QJU73 QTQ73 RDM73 RNI73 RXE73 SHA73 SQW73 TAS73 TKO73 TUK73 UEG73 UOC73 UXY73 VHU73 VRQ73 WBM73 WLI73 WVE73 SK73 IS73 IO73 WVA73 WLE73 WBI73 VRM73 VHQ73 UXU73 UNY73 UEC73 TUG73 TKK73 TAO73 SQS73 SGW73 RXA73 RNE73 RDI73 QTM73 QJQ73 PZU73 PPY73 PGC73 OWG73 OMK73 OCO73 NSS73 NIW73 MZA73 MPE73 MFI73 LVM73 LLQ73 LBU73 KRY73 KIC73 JYG73 JOK73 JEO73 IUS73 IKW73 IBA73 HRE73 HHI73 GXM73 GNQ73 GDU73 FTY73 FKC73 FAG73 EQK73 EGO73 DWS73 DMW73 DDA73 CTE73 CJI73 BZM73 BPQ73 BFU73 AVY73 AMC73 ACG73 SO73 ACK73 BFO74:BFO75 BPK74:BPK75 BZG74:BZG75 CJC74:CJC75 CSY74:CSY75 DCU74:DCU75 DMQ74:DMQ75 DWM74:DWM75 EGI74:EGI75 EQE74:EQE75 FAA74:FAA75 FJW74:FJW75 FTS74:FTS75 GDO74:GDO75 GNK74:GNK75 GXG74:GXG75 HHC74:HHC75 HQY74:HQY75 IAU74:IAU75 IKQ74:IKQ75 IUM74:IUM75 JEI74:JEI75 JOE74:JOE75 JYA74:JYA75 KHW74:KHW75 KRS74:KRS75 LBO74:LBO75 LLK74:LLK75 LVG74:LVG75 MFC74:MFC75 MOY74:MOY75 MYU74:MYU75 NIQ74:NIQ75 NSM74:NSM75 OCI74:OCI75 OME74:OME75 OWA74:OWA75 PFW74:PFW75 PPS74:PPS75 PZO74:PZO75 QJK74:QJK75 QTG74:QTG75 RDC74:RDC75 RMY74:RMY75 RWU74:RWU75 SGQ74:SGQ75 SQM74:SQM75 TAI74:TAI75 TKE74:TKE75 TUA74:TUA75 UDW74:UDW75 UNS74:UNS75 UXO74:UXO75 VHK74:VHK75 VRG74:VRG75 WBC74:WBC75 WKY74:WKY75 WUU74:WUU75 SA74:SA75 II74:II75 IE74:IE75 WUQ74:WUQ75 WKU74:WKU75 WAY74:WAY75 VRC74:VRC75 VHG74:VHG75 UXK74:UXK75 UNO74:UNO75 UDS74:UDS75 TTW74:TTW75 TKA74:TKA75 TAE74:TAE75 SQI74:SQI75 SGM74:SGM75 RWQ74:RWQ75 RMU74:RMU75 RCY74:RCY75 QTC74:QTC75 QJG74:QJG75 PZK74:PZK75 PPO74:PPO75 PFS74:PFS75 OVW74:OVW75 OMA74:OMA75 OCE74:OCE75 NSI74:NSI75 NIM74:NIM75 MYQ74:MYQ75 MOU74:MOU75 MEY74:MEY75 LVC74:LVC75 LLG74:LLG75 LBK74:LBK75 KRO74:KRO75 KHS74:KHS75 JXW74:JXW75 JOA74:JOA75 JEE74:JEE75 IUI74:IUI75 IKM74:IKM75 IAQ74:IAQ75 HQU74:HQU75 HGY74:HGY75 GXC74:GXC75 GNG74:GNG75 GDK74:GDK75 FTO74:FTO75 FJS74:FJS75 EZW74:EZW75 EQA74:EQA75 EGE74:EGE75 DWI74:DWI75 DMM74:DMM75 DCQ74:DCQ75 CSU74:CSU75 CIY74:CIY75 BZC74:BZC75 BPG74:BPG75 BFK74:BFK75 AVO74:AVO75 ALS74:ALS75 ABW74:ABW75 SE74:SE75 ACA74:ACA75 ALW74:ALW75 ACK77:ACK78 AMG77:AMG78 AWC77:AWC78 BFY77:BFY78 BPU77:BPU78 BZQ77:BZQ78 CJM77:CJM78 CTI77:CTI78 DDE77:DDE78 DNA77:DNA78 DWW77:DWW78 EGS77:EGS78 EQO77:EQO78 FAK77:FAK78 FKG77:FKG78 FUC77:FUC78 GDY77:GDY78 GNU77:GNU78 GXQ77:GXQ78 HHM77:HHM78 HRI77:HRI78 IBE77:IBE78 ILA77:ILA78 IUW77:IUW78 JES77:JES78 JOO77:JOO78 JYK77:JYK78 KIG77:KIG78 KSC77:KSC78 LBY77:LBY78 LLU77:LLU78 LVQ77:LVQ78 MFM77:MFM78 MPI77:MPI78 MZE77:MZE78 NJA77:NJA78 NSW77:NSW78 OCS77:OCS78 OMO77:OMO78 OWK77:OWK78 PGG77:PGG78 PQC77:PQC78 PZY77:PZY78 QJU77:QJU78 QTQ77:QTQ78 RDM77:RDM78 RNI77:RNI78 RXE77:RXE78 SHA77:SHA78 SQW77:SQW78 TAS77:TAS78 TKO77:TKO78 TUK77:TUK78 UEG77:UEG78 UOC77:UOC78 UXY77:UXY78 VHU77:VHU78 VRQ77:VRQ78 WBM77:WBM78 WLI77:WLI78 WVE77:WVE78 SK77:SK78 IS77:IS78 IO77:IO78 WVA77:WVA78 WLE77:WLE78 WBI77:WBI78 VRM77:VRM78 VHQ77:VHQ78 UXU77:UXU78 UNY77:UNY78 UEC77:UEC78 TUG77:TUG78 TKK77:TKK78 TAO77:TAO78 SQS77:SQS78 SGW77:SGW78 RXA77:RXA78 RNE77:RNE78 RDI77:RDI78 QTM77:QTM78 QJQ77:QJQ78 PZU77:PZU78 PPY77:PPY78 PGC77:PGC78 OWG77:OWG78 OMK77:OMK78 OCO77:OCO78 NSS77:NSS78 NIW77:NIW78 MZA77:MZA78 MPE77:MPE78 MFI77:MFI78 LVM77:LVM78 LLQ77:LLQ78 LBU77:LBU78 KRY77:KRY78 KIC77:KIC78 JYG77:JYG78 JOK77:JOK78 JEO77:JEO78 IUS77:IUS78 IKW77:IKW78 IBA77:IBA78 HRE77:HRE78 HHI77:HHI78 GXM77:GXM78 GNQ77:GNQ78 GDU77:GDU78 FTY77:FTY78 FKC77:FKC78 FAG77:FAG78 EQK77:EQK78 EGO77:EGO78 DWS77:DWS78 DMW77:DMW78 DDA77:DDA78 CTE77:CTE78 CJI77:CJI78 BZM77:BZM78 BPQ77:BPQ78 BFU77:BFU78 AVY77:AVY78 AMC77:AMC78 ACG77:ACG78 SO77:SO78 BFO79 BPK79 BZG79 CJC79 CSY79 DCU79 DMQ79 DWM79 EGI79 EQE79 FAA79 FJW79 FTS79 GDO79 GNK79 GXG79 HHC79 HQY79 IAU79 IKQ79 IUM79 JEI79 JOE79 JYA79 KHW79 KRS79 LBO79 LLK79 LVG79 MFC79 MOY79 MYU79 NIQ79 NSM79 OCI79 OME79 OWA79 PFW79 PPS79 PZO79 QJK79 QTG79 RDC79 RMY79 RWU79 SGQ79 SQM79 TAI79 TKE79 TUA79 UDW79 UNS79 UXO79 VHK79 VRG79 WBC79 WKY79 WUU79 SA79 II79 IE79 WUQ79 WKU79 WAY79 VRC79 VHG79 UXK79 UNO79 UDS79 TTW79 TKA79 TAE79 SQI79 SGM79 RWQ79 RMU79 RCY79 QTC79 QJG79 PZK79 PPO79 PFS79 OVW79 OMA79 OCE79 NSI79 NIM79 MYQ79 MOU79 MEY79 LVC79 LLG79 LBK79 KRO79 KHS79 JXW79 JOA79 JEE79 IUI79 IKM79 IAQ79 HQU79 HGY79 GXC79 GNG79 GDK79 FTO79 FJS79 EZW79 EQA79 EGE79 DWI79 DMM79 DCQ79 CSU79 CIY79 BZC79 BPG79 BFK79 AVO79 ALS79 ABW79 SE79 ACA79 SO81 ACK81 AMG81 AWC81 BFY81 BPU81 BZQ81 CJM81 CTI81 DDE81 DNA81 DWW81 EGS81 EQO81 FAK81 FKG81 FUC81 GDY81 GNU81 GXQ81 HHM81 HRI81 IBE81 ILA81 IUW81 JES81 JOO81 JYK81 KIG81 KSC81 LBY81 LLU81 LVQ81 MFM81 MPI81 MZE81 NJA81 NSW81 OCS81 OMO81 OWK81 PGG81 PQC81 PZY81 QJU81 QTQ81 RDM81 RNI81 RXE81 SHA81 SQW81 TAS81 TKO81 TUK81 UEG81 UOC81 UXY81 VHU81 VRQ81 WBM81 WLI81 WVE81 SK81 IS81 IO81 WVA81 WLE81 WBI81 VRM81 VHQ81 UXU81 UNY81 UEC81 TUG81 TKK81 TAO81 SQS81 SGW81 RXA81 RNE81 RDI81 QTM81 QJQ81 PZU81 PPY81 PGC81 OWG81 OMK81 OCO81 NSS81 NIW81 MZA81 MPE81 MFI81 LVM81 LLQ81 LBU81 KRY81 KIC81 JYG81 JOK81 JEO81 IUS81 IKW81 IBA81 HRE81 HHI81 GXM81 GNQ81 GDU81 FTY81 FKC81 FAG81 EQK81 EGO81 DWS81 DMW81 DDA81 CTE81 CJI81 BZM81 BPQ81 BFU81 AVY81 AMC81 ACG81 BFO82 BPK82 BZG82 CJC82 CSY82 DCU82 DMQ82 DWM82 EGI82 EQE82 FAA82 FJW82 FTS82 GDO82 GNK82 GXG82 HHC82 HQY82 IAU82 IKQ82 IUM82 JEI82 JOE82 JYA82 KHW82 KRS82 LBO82 LLK82 LVG82 MFC82 MOY82 MYU82 NIQ82 NSM82 OCI82 OME82 OWA82 PFW82 PPS82 PZO82 QJK82 QTG82 RDC82 RMY82 RWU82 SGQ82 SQM82 TAI82 TKE82 TUA82 UDW82 UNS82 UXO82 VHK82 VRG82 WBC82 WKY82 WUU82 SA82 II82 IE82 WUQ82 WKU82 WAY82 VRC82 VHG82 UXK82 UNO82 UDS82 TTW82 TKA82 TAE82 SQI82 SGM82 RWQ82 RMU82 RCY82 QTC82 QJG82 PZK82 PPO82 PFS82 OVW82 OMA82 OCE82 NSI82 NIM82 MYQ82 MOU82 MEY82 LVC82 LLG82 LBK82 KRO82 KHS82 JXW82 JOA82 JEE82 IUI82 IKM82 IAQ82 HQU82 HGY82 GXC82 GNG82 GDK82 FTO82 FJS82 EZW82 EQA82 EGE82 DWI82 DMM82 DCQ82 CSU82 CIY82 BZC82 BPG82 BFK82 AVO82 ALS82 ABW82 SE82 ACA82 ALW82 ACG84 SO84 ACK84 AMG84 AWC84 BFY84 BPU84 BZQ84 CJM84 CTI84 DDE84 DNA84 DWW84 EGS84 EQO84 FAK84 FKG84 FUC84 GDY84 GNU84 GXQ84 HHM84 HRI84 IBE84 ILA84 IUW84 JES84 JOO84 JYK84 KIG84 KSC84 LBY84 LLU84 LVQ84 MFM84 MPI84 MZE84 NJA84 NSW84 OCS84 OMO84 OWK84 PGG84 PQC84 PZY84 QJU84 QTQ84 RDM84 RNI84 RXE84 SHA84 SQW84 TAS84 TKO84 TUK84 UEG84 UOC84 UXY84 VHU84 VRQ84 WBM84 WLI84 WVE84 SK84 IS84 IO84 WVA84 WLE84 WBI84 VRM84 VHQ84 UXU84 UNY84 UEC84 TUG84 TKK84 TAO84 SQS84 SGW84 RXA84 RNE84 RDI84 QTM84 QJQ84 PZU84 PPY84 PGC84 OWG84 OMK84 OCO84 NSS84 NIW84 MZA84 MPE84 MFI84 LVM84 LLQ84 LBU84 KRY84 KIC84 JYG84 JOK84 JEO84 IUS84 IKW84 IBA84 HRE84 HHI84 GXM84 GNQ84 GDU84 FTY84 FKC84 FAG84 EQK84 EGO84 DWS84 DMW84 DDA84 CTE84 CJI84 BZM84 BPQ84 BFU84 AVY84 AMC84 BFO85:BFO86 BPK85:BPK86 BZG85:BZG86 CJC85:CJC86 CSY85:CSY86 DCU85:DCU86 DMQ85:DMQ86 DWM85:DWM86 EGI85:EGI86 EQE85:EQE86 FAA85:FAA86 FJW85:FJW86 FTS85:FTS86 GDO85:GDO86 GNK85:GNK86 GXG85:GXG86 HHC85:HHC86 HQY85:HQY86 IAU85:IAU86 IKQ85:IKQ86 IUM85:IUM86 JEI85:JEI86 JOE85:JOE86 JYA85:JYA86 KHW85:KHW86 KRS85:KRS86 LBO85:LBO86 LLK85:LLK86 LVG85:LVG86 MFC85:MFC86 MOY85:MOY86 MYU85:MYU86 NIQ85:NIQ86 NSM85:NSM86 OCI85:OCI86 OME85:OME86 OWA85:OWA86 PFW85:PFW86 PPS85:PPS86 PZO85:PZO86 QJK85:QJK86 QTG85:QTG86 RDC85:RDC86 RMY85:RMY86 RWU85:RWU86 SGQ85:SGQ86 SQM85:SQM86 TAI85:TAI86 TKE85:TKE86 TUA85:TUA86 UDW85:UDW86 UNS85:UNS86 UXO85:UXO86 VHK85:VHK86 VRG85:VRG86 WBC85:WBC86 WKY85:WKY86 WUU85:WUU86 SA85:SA86 II85:II86 IE85:IE86 WUQ85:WUQ86 WKU85:WKU86 WAY85:WAY86 VRC85:VRC86 VHG85:VHG86 UXK85:UXK86 UNO85:UNO86 UDS85:UDS86 TTW85:TTW86 TKA85:TKA86 TAE85:TAE86 SQI85:SQI86 SGM85:SGM86 RWQ85:RWQ86 RMU85:RMU86 RCY85:RCY86 QTC85:QTC86 QJG85:QJG86 PZK85:PZK86 PPO85:PPO86 PFS85:PFS86 OVW85:OVW86 OMA85:OMA86 OCE85:OCE86 NSI85:NSI86 NIM85:NIM86 MYQ85:MYQ86 MOU85:MOU86 MEY85:MEY86 LVC85:LVC86 LLG85:LLG86 LBK85:LBK86 KRO85:KRO86 KHS85:KHS86 JXW85:JXW86 JOA85:JOA86 JEE85:JEE86 IUI85:IUI86 IKM85:IKM86 IAQ85:IAQ86 HQU85:HQU86 HGY85:HGY86 GXC85:GXC86 GNG85:GNG86 GDK85:GDK86 FTO85:FTO86 FJS85:FJS86 EZW85:EZW86 EQA85:EQA86 EGE85:EGE86 DWI85:DWI86 DMM85:DMM86 DCQ85:DCQ86 CSU85:CSU86 CIY85:CIY86 BZC85:BZC86 BPG85:BPG86 BFK85:BFK86 AVO85:AVO86 ALS85:ALS86 ABW85:ABW86 SE85:SE86 ACA85:ACA86 ALW85:ALW86 AMC88 ACG88 SO88 ACK88 AMG88 AWC88 BFY88 BPU88 BZQ88 CJM88 CTI88 DDE88 DNA88 DWW88 EGS88 EQO88 FAK88 FKG88 FUC88 GDY88 GNU88 GXQ88 HHM88 HRI88 IBE88 ILA88 IUW88 JES88 JOO88 JYK88 KIG88 KSC88 LBY88 LLU88 LVQ88 MFM88 MPI88 MZE88 NJA88 NSW88 OCS88 OMO88 OWK88 PGG88 PQC88 PZY88 QJU88 QTQ88 RDM88 RNI88 RXE88 SHA88 SQW88 TAS88 TKO88 TUK88 UEG88 UOC88 UXY88 VHU88 VRQ88 WBM88 WLI88 WVE88 SK88 IS88 IO88 WVA88 WLE88 WBI88 VRM88 VHQ88 UXU88 UNY88 UEC88 TUG88 TKK88 TAO88 SQS88 SGW88 RXA88 RNE88 RDI88 QTM88 QJQ88 PZU88 PPY88 PGC88 OWG88 OMK88 OCO88 NSS88 NIW88 MZA88 MPE88 MFI88 LVM88 LLQ88 LBU88 KRY88 KIC88 JYG88 JOK88 JEO88 IUS88 IKW88 IBA88 HRE88 HHI88 GXM88 GNQ88 GDU88 FTY88 FKC88 FAG88 EQK88 EGO88 DWS88 DMW88 DDA88 CTE88 CJI88 BZM88 BPQ88 BFU88 AVY88 BFO89:BFO90 BPK89:BPK90 BZG89:BZG90 CJC89:CJC90 CSY89:CSY90 DCU89:DCU90 DMQ89:DMQ90 DWM89:DWM90 EGI89:EGI90 EQE89:EQE90 FAA89:FAA90 FJW89:FJW90 FTS89:FTS90 GDO89:GDO90 GNK89:GNK90 GXG89:GXG90 HHC89:HHC90 HQY89:HQY90 IAU89:IAU90 IKQ89:IKQ90 IUM89:IUM90 JEI89:JEI90 JOE89:JOE90 JYA89:JYA90 KHW89:KHW90 KRS89:KRS90 LBO89:LBO90 LLK89:LLK90 LVG89:LVG90 MFC89:MFC90 MOY89:MOY90 MYU89:MYU90 NIQ89:NIQ90 NSM89:NSM90 OCI89:OCI90 OME89:OME90 OWA89:OWA90 PFW89:PFW90 PPS89:PPS90 PZO89:PZO90 QJK89:QJK90 QTG89:QTG90 RDC89:RDC90 RMY89:RMY90 RWU89:RWU90 SGQ89:SGQ90 SQM89:SQM90 TAI89:TAI90 TKE89:TKE90 TUA89:TUA90 UDW89:UDW90 UNS89:UNS90 UXO89:UXO90 VHK89:VHK90 VRG89:VRG90 WBC89:WBC90 WKY89:WKY90 WUU89:WUU90 SA89:SA90 II89:II90 IE89:IE90 WUQ89:WUQ90 WKU89:WKU90 WAY89:WAY90 VRC89:VRC90 VHG89:VHG90 UXK89:UXK90 UNO89:UNO90 UDS89:UDS90 TTW89:TTW90 TKA89:TKA90 TAE89:TAE90 SQI89:SQI90 SGM89:SGM90 RWQ89:RWQ90 RMU89:RMU90 RCY89:RCY90 QTC89:QTC90 QJG89:QJG90 PZK89:PZK90 PPO89:PPO90 PFS89:PFS90 OVW89:OVW90 OMA89:OMA90 OCE89:OCE90 NSI89:NSI90 NIM89:NIM90 MYQ89:MYQ90 MOU89:MOU90 MEY89:MEY90 LVC89:LVC90 LLG89:LLG90 LBK89:LBK90 KRO89:KRO90 KHS89:KHS90 JXW89:JXW90 JOA89:JOA90 JEE89:JEE90 IUI89:IUI90 IKM89:IKM90 IAQ89:IAQ90 HQU89:HQU90 HGY89:HGY90 GXC89:GXC90 GNG89:GNG90 GDK89:GDK90 FTO89:FTO90 FJS89:FJS90 EZW89:EZW90 EQA89:EQA90 EGE89:EGE90 DWI89:DWI90 DMM89:DMM90 DCQ89:DCQ90 CSU89:CSU90 CIY89:CIY90 BZC89:BZC90 BPG89:BPG90 BFK89:BFK90 AVO89:AVO90 ALS89:ALS90 ABW89:ABW90 SE89:SE90 ACA89:ACA90 ALW89:ALW90 AVY93 AMC93 ACG93 SO93 ACK93 AMG93 AWC93 BFY93 BPU93 BZQ93 CJM93 CTI93 DDE93 DNA93 DWW93 EGS93 EQO93 FAK93 FKG93 FUC93 GDY93 GNU93 GXQ93 HHM93 HRI93 IBE93 ILA93 IUW93 JES93 JOO93 JYK93 KIG93 KSC93 LBY93 LLU93 LVQ93 MFM93 MPI93 MZE93 NJA93 NSW93 OCS93 OMO93 OWK93 PGG93 PQC93 PZY93 QJU93 QTQ93 RDM93 RNI93 RXE93 SHA93 SQW93 TAS93 TKO93 TUK93 UEG93 UOC93 UXY93 VHU93 VRQ93 WBM93 WLI93 WVE93 SK93 IS93 IO93 WVA93 WLE93 WBI93 VRM93 VHQ93 UXU93 UNY93 UEC93 TUG93 TKK93 TAO93 SQS93 SGW93 RXA93 RNE93 RDI93 QTM93 QJQ93 PZU93 PPY93 PGC93 OWG93 OMK93 OCO93 NSS93 NIW93 MZA93 MPE93 MFI93 LVM93 LLQ93 LBU93 KRY93 KIC93 JYG93 JOK93 JEO93 IUS93 IKW93 IBA93 HRE93 HHI93 GXM93 GNQ93 GDU93 FTY93 FKC93 FAG93 EQK93 EGO93 DWS93 DMW93 DDA93 CTE93 CJI93 BZM93 BPQ93 BFU93 BFO94:BFO95 BPK94:BPK95 BZG94:BZG95 CJC94:CJC95 CSY94:CSY95 DCU94:DCU95 DMQ94:DMQ95 DWM94:DWM95 EGI94:EGI95 EQE94:EQE95 FAA94:FAA95 FJW94:FJW95 FTS94:FTS95 GDO94:GDO95 GNK94:GNK95 GXG94:GXG95 HHC94:HHC95 HQY94:HQY95 IAU94:IAU95 IKQ94:IKQ95 IUM94:IUM95 JEI94:JEI95 JOE94:JOE95 JYA94:JYA95 KHW94:KHW95 KRS94:KRS95 LBO94:LBO95 LLK94:LLK95 LVG94:LVG95 MFC94:MFC95 MOY94:MOY95 MYU94:MYU95 NIQ94:NIQ95 NSM94:NSM95 OCI94:OCI95 OME94:OME95 OWA94:OWA95 PFW94:PFW95 PPS94:PPS95 PZO94:PZO95 QJK94:QJK95 QTG94:QTG95 RDC94:RDC95 RMY94:RMY95 RWU94:RWU95 SGQ94:SGQ95 SQM94:SQM95 TAI94:TAI95 TKE94:TKE95 TUA94:TUA95 UDW94:UDW95 UNS94:UNS95 UXO94:UXO95 VHK94:VHK95 VRG94:VRG95 WBC94:WBC95 WKY94:WKY95 WUU94:WUU95 SA94:SA95 II94:II95 IE94:IE95 WUQ94:WUQ95 WKU94:WKU95 WAY94:WAY95 VRC94:VRC95 VHG94:VHG95 UXK94:UXK95 UNO94:UNO95 UDS94:UDS95 TTW94:TTW95 TKA94:TKA95 TAE94:TAE95 SQI94:SQI95 SGM94:SGM95 RWQ94:RWQ95 RMU94:RMU95 RCY94:RCY95 QTC94:QTC95 QJG94:QJG95 PZK94:PZK95 PPO94:PPO95 PFS94:PFS95 OVW94:OVW95 OMA94:OMA95 OCE94:OCE95 NSI94:NSI95 NIM94:NIM95 MYQ94:MYQ95 MOU94:MOU95 MEY94:MEY95 LVC94:LVC95 LLG94:LLG95 LBK94:LBK95 KRO94:KRO95 KHS94:KHS95 JXW94:JXW95 JOA94:JOA95 JEE94:JEE95 IUI94:IUI95 IKM94:IKM95 IAQ94:IAQ95 HQU94:HQU95 HGY94:HGY95 GXC94:GXC95 GNG94:GNG95 GDK94:GDK95 FTO94:FTO95 FJS94:FJS95 EZW94:EZW95 EQA94:EQA95 EGE94:EGE95 DWI94:DWI95 DMM94:DMM95 DCQ94:DCQ95 CSU94:CSU95 CIY94:CIY95 BZC94:BZC95 BPG94:BPG95 BFK94:BFK95 AVO94:AVO95 ALS94:ALS95 ABW94:ABW95 SE94:SE95 ACA94:ACA95 ALW94:ALW95 BFU97 JB188 BZM105 AVY97 AMC97 ACG97 SO97 ACK97 AMG97 AWC97 BFY97 BPU97 BZQ97 CJM97 CTI97 DDE97 DNA97 DWW97 EGS97 EQO97 FAK97 FKG97 FUC97 GDY97 GNU97 GXQ97 HHM97 HRI97 IBE97 ILA97 IUW97 JES97 JOO97 JYK97 KIG97 KSC97 LBY97 LLU97 LVQ97 MFM97 MPI97 MZE97 NJA97 NSW97 OCS97 OMO97 OWK97 PGG97 PQC97 PZY97 QJU97 QTQ97 RDM97 RNI97 RXE97 SHA97 SQW97 TAS97 TKO97 TUK97 UEG97 UOC97 UXY97 VHU97 VRQ97 WBM97 WLI97 WVE97 SK97 IS97 IO97 WVA97 WLE97 WBI97 VRM97 VHQ97 UXU97 UNY97 UEC97 TUG97 TKK97 TAO97 SQS97 SGW97 RXA97 RNE97 RDI97 QTM97 QJQ97 PZU97 PPY97 PGC97 OWG97 OMK97 OCO97 NSS97 NIW97 MZA97 MPE97 MFI97 LVM97 LLQ97 LBU97 KRY97 KIC97 JYG97 JOK97 JEO97 IUS97 IKW97 IBA97 HRE97 HHI97 GXM97 GNQ97 GDU97 FTY97 FKC97 FAG97 EQK97 EGO97 DWS97 DMW97 DDA97 CTE97 CJI97 BZM97 BPQ97 BFO98:BFO99 BPK98:BPK99 BZG98:BZG99 CJC98:CJC99 CSY98:CSY99 DCU98:DCU99 DMQ98:DMQ99 DWM98:DWM99 EGI98:EGI99 EQE98:EQE99 FAA98:FAA99 FJW98:FJW99 FTS98:FTS99 GDO98:GDO99 GNK98:GNK99 GXG98:GXG99 HHC98:HHC99 HQY98:HQY99 IAU98:IAU99 IKQ98:IKQ99 IUM98:IUM99 JEI98:JEI99 JOE98:JOE99 JYA98:JYA99 KHW98:KHW99 KRS98:KRS99 LBO98:LBO99 LLK98:LLK99 LVG98:LVG99 MFC98:MFC99 MOY98:MOY99 MYU98:MYU99 NIQ98:NIQ99 NSM98:NSM99 OCI98:OCI99 OME98:OME99 OWA98:OWA99 PFW98:PFW99 PPS98:PPS99 PZO98:PZO99 QJK98:QJK99 QTG98:QTG99 RDC98:RDC99 RMY98:RMY99 RWU98:RWU99 SGQ98:SGQ99 SQM98:SQM99 TAI98:TAI99 TKE98:TKE99 TUA98:TUA99 UDW98:UDW99 UNS98:UNS99 UXO98:UXO99 VHK98:VHK99 VRG98:VRG99 WBC98:WBC99 WKY98:WKY99 WUU98:WUU99 SA98:SA99 II98:II99 IE98:IE99 WUQ98:WUQ99 WKU98:WKU99 WAY98:WAY99 VRC98:VRC99 VHG98:VHG99 UXK98:UXK99 UNO98:UNO99 UDS98:UDS99 TTW98:TTW99 TKA98:TKA99 TAE98:TAE99 SQI98:SQI99 SGM98:SGM99 RWQ98:RWQ99 RMU98:RMU99 RCY98:RCY99 QTC98:QTC99 QJG98:QJG99 PZK98:PZK99 PPO98:PPO99 PFS98:PFS99 OVW98:OVW99 OMA98:OMA99 OCE98:OCE99 NSI98:NSI99 NIM98:NIM99 MYQ98:MYQ99 MOU98:MOU99 MEY98:MEY99 LVC98:LVC99 LLG98:LLG99 LBK98:LBK99 KRO98:KRO99 KHS98:KHS99 JXW98:JXW99 JOA98:JOA99 JEE98:JEE99 IUI98:IUI99 IKM98:IKM99 IAQ98:IAQ99 HQU98:HQU99 HGY98:HGY99 GXC98:GXC99 GNG98:GNG99 GDK98:GDK99 FTO98:FTO99 FJS98:FJS99 EZW98:EZW99 EQA98:EQA99 EGE98:EGE99 DWI98:DWI99 DMM98:DMM99 DCQ98:DCQ99 CSU98:CSU99 CIY98:CIY99 BZC98:BZC99 BPG98:BPG99 BFK98:BFK99 AVO98:AVO99 ALS98:ALS99 ABW98:ABW99 SE98:SE99 ACA98:ACA99 ALW98:ALW99 BPQ101 BFU101 AVY101 AMC101 ACG101 SO101 ACK101 AMG101 AWC101 BFY101 BPU101 BZQ101 CJM101 CTI101 DDE101 DNA101 DWW101 EGS101 EQO101 FAK101 FKG101 FUC101 GDY101 GNU101 GXQ101 HHM101 HRI101 IBE101 ILA101 IUW101 JES101 JOO101 JYK101 KIG101 KSC101 LBY101 LLU101 LVQ101 MFM101 MPI101 MZE101 NJA101 NSW101 OCS101 OMO101 OWK101 PGG101 PQC101 PZY101 QJU101 QTQ101 RDM101 RNI101 RXE101 SHA101 SQW101 TAS101 TKO101 TUK101 UEG101 UOC101 UXY101 VHU101 VRQ101 WBM101 WLI101 WVE101 SK101 IS101 IO101 WVA101 WLE101 WBI101 VRM101 VHQ101 UXU101 UNY101 UEC101 TUG101 TKK101 TAO101 SQS101 SGW101 RXA101 RNE101 RDI101 QTM101 QJQ101 PZU101 PPY101 PGC101 OWG101 OMK101 OCO101 NSS101 NIW101 MZA101 MPE101 MFI101 LVM101 LLQ101 LBU101 KRY101 KIC101 JYG101 JOK101 JEO101 IUS101 IKW101 IBA101 HRE101 HHI101 GXM101 GNQ101 GDU101 FTY101 FKC101 FAG101 EQK101 EGO101 DWS101 DMW101 DDA101 CTE101 CJI101 BZM101 BFO102:BFO103 BPK102:BPK103 BZG102:BZG103 CJC102:CJC103 CSY102:CSY103 DCU102:DCU103 DMQ102:DMQ103 DWM102:DWM103 EGI102:EGI103 EQE102:EQE103 FAA102:FAA103 FJW102:FJW103 FTS102:FTS103 GDO102:GDO103 GNK102:GNK103 GXG102:GXG103 HHC102:HHC103 HQY102:HQY103 IAU102:IAU103 IKQ102:IKQ103 IUM102:IUM103 JEI102:JEI103 JOE102:JOE103 JYA102:JYA103 KHW102:KHW103 KRS102:KRS103 LBO102:LBO103 LLK102:LLK103 LVG102:LVG103 MFC102:MFC103 MOY102:MOY103 MYU102:MYU103 NIQ102:NIQ103 NSM102:NSM103 OCI102:OCI103 OME102:OME103 OWA102:OWA103 PFW102:PFW103 PPS102:PPS103 PZO102:PZO103 QJK102:QJK103 QTG102:QTG103 RDC102:RDC103 RMY102:RMY103 RWU102:RWU103 SGQ102:SGQ103 SQM102:SQM103 TAI102:TAI103 TKE102:TKE103 TUA102:TUA103 UDW102:UDW103 UNS102:UNS103 UXO102:UXO103 VHK102:VHK103 VRG102:VRG103 WBC102:WBC103 WKY102:WKY103 WUU102:WUU103 SA102:SA103 II102:II103 IE102:IE103 WUQ102:WUQ103 WKU102:WKU103 WAY102:WAY103 VRC102:VRC103 VHG102:VHG103 UXK102:UXK103 UNO102:UNO103 UDS102:UDS103 TTW102:TTW103 TKA102:TKA103 TAE102:TAE103 SQI102:SQI103 SGM102:SGM103 RWQ102:RWQ103 RMU102:RMU103 RCY102:RCY103 QTC102:QTC103 QJG102:QJG103 PZK102:PZK103 PPO102:PPO103 PFS102:PFS103 OVW102:OVW103 OMA102:OMA103 OCE102:OCE103 NSI102:NSI103 NIM102:NIM103 MYQ102:MYQ103 MOU102:MOU103 MEY102:MEY103 LVC102:LVC103 LLG102:LLG103 LBK102:LBK103 KRO102:KRO103 KHS102:KHS103 JXW102:JXW103 JOA102:JOA103 JEE102:JEE103 IUI102:IUI103 IKM102:IKM103 IAQ102:IAQ103 HQU102:HQU103 HGY102:HGY103 GXC102:GXC103 GNG102:GNG103 GDK102:GDK103 FTO102:FTO103 FJS102:FJS103 EZW102:EZW103 EQA102:EQA103 EGE102:EGE103 DWI102:DWI103 DMM102:DMM103 DCQ102:DCQ103 CSU102:CSU103 CIY102:CIY103 BZC102:BZC103 BPG102:BPG103 BFK102:BFK103 AVO102:AVO103 ALS102:ALS103 ABW102:ABW103 SE102:SE103 ACA102:ACA103 ALW102:ALW103 ALW64:ALW65 CJI105 BPK106:BPK107 BZG106:BZG107 CJC106:CJC107 CSY106:CSY107 DCU106:DCU107 DMQ106:DMQ107 DWM106:DWM107 EGI106:EGI107 EQE106:EQE107 FAA106:FAA107 FJW106:FJW107 FTS106:FTS107 GDO106:GDO107 GNK106:GNK107 GXG106:GXG107 HHC106:HHC107 HQY106:HQY107 IAU106:IAU107 IKQ106:IKQ107 IUM106:IUM107 JEI106:JEI107 JOE106:JOE107 JYA106:JYA107 KHW106:KHW107 KRS106:KRS107 LBO106:LBO107 LLK106:LLK107 LVG106:LVG107 MFC106:MFC107 MOY106:MOY107 MYU106:MYU107 NIQ106:NIQ107 NSM106:NSM107 OCI106:OCI107 OME106:OME107 OWA106:OWA107 PFW106:PFW107 PPS106:PPS107 PZO106:PZO107 QJK106:QJK107 QTG106:QTG107 RDC106:RDC107 RMY106:RMY107 RWU106:RWU107 SGQ106:SGQ107 SQM106:SQM107 TAI106:TAI107 TKE106:TKE107 TUA106:TUA107 UDW106:UDW107 UNS106:UNS107 UXO106:UXO107 VHK106:VHK107 VRG106:VRG107 WBC106:WBC107 WKY106:WKY107 WUU106:WUU107 SA106:SA107 II106:II107 IE106:IE107 WUQ106:WUQ107 WKU106:WKU107 WAY106:WAY107 VRC106:VRC107 VHG106:VHG107 UXK106:UXK107 UNO106:UNO107 UDS106:UDS107 TTW106:TTW107 TKA106:TKA107 TAE106:TAE107 SQI106:SQI107 SGM106:SGM107 RWQ106:RWQ107 RMU106:RMU107 RCY106:RCY107 QTC106:QTC107 QJG106:QJG107 PZK106:PZK107 PPO106:PPO107 PFS106:PFS107 OVW106:OVW107 OMA106:OMA107 OCE106:OCE107 NSI106:NSI107 NIM106:NIM107 MYQ106:MYQ107 MOU106:MOU107 MEY106:MEY107 LVC106:LVC107 LLG106:LLG107 LBK106:LBK107 KRO106:KRO107 KHS106:KHS107 JXW106:JXW107 JOA106:JOA107 JEE106:JEE107 IUI106:IUI107 IKM106:IKM107 IAQ106:IAQ107 HQU106:HQU107 HGY106:HGY107 GXC106:GXC107 GNG106:GNG107 GDK106:GDK107 FTO106:FTO107 FJS106:FJS107 EZW106:EZW107 EQA106:EQA107 EGE106:EGE107 DWI106:DWI107 DMM106:DMM107 DCQ106:DCQ107 CSU106:CSU107 CIY106:CIY107 BZC106:BZC107 BPG106:BPG107 BFK106:BFK107 AVO106:AVO107 ALS106:ALS107 ABW106:ABW107 SE106:SE107 ACA106:ACA107 AVS102:AVS103 ALW79 VRT127 VHX127 UYB127 UOF127 UEJ127 TUN127 TKR127 TAV127 SQZ127 SHD127 RXH127 RNL127 RDP127 QTT127 QJX127 QAB127 PQF127 PGJ127 OWN127 OMR127 OCV127 NSZ127 NJD127 MZH127 MPL127 MFP127 LVT127 LLX127 LCB127 KSF127 KIJ127 JYN127 JOR127 JEV127 IUZ127 ILD127 IBH127 HRL127 HHP127 GXT127 GNX127 GEB127 FUF127 FKJ127 FAN127 EQR127 EGV127 DWZ127 DND127 DDH127 CTL127 CJP127 BZT127 BPX127 BGB127 AWF127 AMJ127 ACN127 SR127 IV127 WVD127:WVE127 WLH127:WLI127 WBL127:WBM127 VRP127:VRQ127 VHT127:VHU127 UXX127:UXY127 UOB127:UOC127 UEF127:UEG127 TUJ127:TUK127 TKN127:TKO127 TAR127:TAS127 SQV127:SQW127 SGZ127:SHA127 RXD127:RXE127 RNH127:RNI127 RDL127:RDM127 QTP127:QTQ127 QJT127:QJU127 PZX127:PZY127 PQB127:PQC127 PGF127:PGG127 OWJ127:OWK127 OMN127:OMO127 OCR127:OCS127 NSV127:NSW127 NIZ127:NJA127 MZD127:MZE127 MPH127:MPI127 MFL127:MFM127 LVP127:LVQ127 LLT127:LLU127 LBX127:LBY127 KSB127:KSC127 KIF127:KIG127 JYJ127:JYK127 JON127:JOO127 JER127:JES127 IUV127:IUW127 IKZ127:ILA127 IBD127:IBE127 HRH127:HRI127 HHL127:HHM127 GXP127:GXQ127 GNT127:GNU127 GDX127:GDY127 FUB127:FUC127 FKF127:FKG127 FAJ127:FAK127 EQN127:EQO127 EGR127:EGS127 DWV127:DWW127 DMZ127:DNA127 DDD127:DDE127 CTH127:CTI127 CJL127:CJM127 BZP127:BZQ127 BPT127:BPU127 BFX127:BFY127 AWB127:AWC127 AMF127:AMG127 ACJ127:ACK127 SN127:SO127 IR127:IS127 WVH127 WLL127 S126:S128 P130:P132 DDB129 DMX129 DWT129 EGP129 EQL129 FAH129 FKD129 FTZ129 GDV129 GNR129 GXN129 HHJ129 HRF129 IBB129 IKX129 IUT129 JEP129 JOL129 JYH129 KID129 KRZ129 LBV129 LLR129 LVN129 MFJ129 MPF129 MZB129 NIX129 NST129 OCP129 OML129 OWH129 PGD129 PPZ129 PZV129 QJR129 QTN129 RDJ129 RNF129 RXB129 SGX129 SQT129 TAP129 TKL129 TUH129 UED129 UNZ129 UXV129 VHR129 VRN129 WBJ129 WLF129 WVB129 IL129 SH129 ACD129 ALZ129 AVV129 BFR129 BPN129 BZJ129 CJF129 CTB129 DCX129 DMT129 DWP129 EGL129 EQH129 FAD129 FJZ129 FTV129 GDR129 GNN129 GXJ129 HHF129 HRB129 IAX129 IKT129 IUP129 JEL129 JOH129 JYD129 KHZ129 KRV129 LBR129 LLN129 LVJ129 MFF129 MPB129 MYX129 NIT129 NSP129 OCL129 OMH129 OWD129 PFZ129 PPV129 PZR129 QJN129 QTJ129 RDF129 RNB129 RWX129 SGT129 SQP129 TAL129 TKH129 TUD129 UDZ129 UNV129 UXR129 VHN129 VRJ129 WBF129 WLB129 WUX129 IP129 SL129 ACH129 AMD129 AVZ129 BFV129 BPR129 BZN129 CJJ129 U43:U60 ACT142 AMP142 AWL142 BGH142 BQD142 BZZ142 CJV142 CTR142 DDN142 DNJ142 DXF142 EHB142 EQX142 FAT142 FKP142 FUL142 GEH142 GOD142 GXZ142 HHV142 HRR142 IBN142 ILJ142 IVF142 JFB142 JOX142 JYT142 KIP142 KSL142 LCH142 LMD142 LVZ142 MFV142 MPR142 MZN142 NJJ142 NTF142 ODB142 OMX142 OWT142 PGP142 PQL142 QAH142 QKD142 QTZ142 RDV142 RNR142 RXN142 SHJ142 SRF142 TBB142 TKX142 TUT142 UEP142 UOL142 UYH142 VID142 VRZ142 WBV142 WLR142 WVN142 IX142 ST142 ACP142 AML142 AWH142 BGD142 BPZ142 BZV142 CJR142 CTN142 DDJ142 DNF142 DXB142 EGX142 EQT142 FAP142 FKL142 FUH142 GED142 GNZ142 GXV142 HHR142 HRN142 IBJ142 ILF142 IVB142 JEX142 JOT142 JYP142 KIL142 KSH142 LCD142 LLZ142 LVV142 MFR142 MPN142 MZJ142 NJF142 NTB142 OCX142 OMT142 OWP142 PGL142 PQH142 QAD142 QJZ142 QTV142 RDR142 RNN142 RXJ142 SHF142 SRB142 TAX142 TKT142 TUP142 UEL142 UOH142 UYD142 VHZ142 VRV142 WBR142 WLN142 WVJ142 JB142 S162:S181 ACT145 AMP145 AWL145 BGH145 BQD145 BZZ145 CJV145 CTR145 DDN145 DNJ145 DXF145 EHB145 EQX145 FAT145 FKP145 FUL145 GEH145 GOD145 GXZ145 HHV145 HRR145 IBN145 ILJ145 IVF145 JFB145 JOX145 JYT145 KIP145 KSL145 LCH145 LMD145 LVZ145 MFV145 MPR145 MZN145 NJJ145 NTF145 ODB145 OMX145 OWT145 PGP145 PQL145 QAH145 QKD145 QTZ145 RDV145 RNR145 RXN145 SHJ145 SRF145 TBB145 TKX145 TUT145 UEP145 UOL145 UYH145 VID145 VRZ145 WBV145 WLR145 WVN145 IX145 ST145 ACP145 AML145 AWH145 BGD145 BPZ145 BZV145 CJR145 CTN145 DDJ145 DNF145 DXB145 EGX145 EQT145 FAP145 FKL145 FUH145 GED145 GNZ145 GXV145 HHR145 HRN145 IBJ145 ILF145 IVB145 JEX145 JOT145 JYP145 KIL145 KSH145 LCD145 LLZ145 LVV145 MFR145 MPN145 MZJ145 NJF145 NTB145 OCX145 OMT145 OWP145 PGL145 PQH145 QAD145 QJZ145 QTV145 RDR145 RNN145 RXJ145 SHF145 SRB145 TAX145 TKT145 TUP145 UEL145 UOH145 UYD145 VHZ145 VRV145 WBR145 WLN145 WVJ145 JB145 ADE143 SX148 ACT148 AMP148 AWL148 BGH148 BQD148 BZZ148 CJV148 CTR148 DDN148 DNJ148 DXF148 EHB148 EQX148 FAT148 FKP148 FUL148 GEH148 GOD148 GXZ148 HHV148 HRR148 IBN148 ILJ148 IVF148 JFB148 JOX148 JYT148 KIP148 KSL148 LCH148 LMD148 LVZ148 MFV148 MPR148 MZN148 NJJ148 NTF148 ODB148 OMX148 OWT148 PGP148 PQL148 QAH148 QKD148 QTZ148 RDV148 RNR148 RXN148 SHJ148 SRF148 TBB148 TKX148 TUT148 UEP148 UOL148 UYH148 VID148 VRZ148 WBV148 WLR148 WVN148 IX148 ST148 ACP148 AML148 AWH148 BGD148 BPZ148 BZV148 CJR148 CTN148 DDJ148 DNF148 DXB148 EGX148 EQT148 FAP148 FKL148 FUH148 GED148 GNZ148 GXV148 HHR148 HRN148 IBJ148 ILF148 IVB148 JEX148 JOT148 JYP148 KIL148 KSH148 LCD148 LLZ148 LVV148 MFR148 MPN148 MZJ148 NJF148 NTB148 OCX148 OMT148 OWP148 PGL148 PQH148 QAD148 QJZ148 QTV148 RDR148 RNN148 RXJ148 SHF148 SRB148 TAX148 TKT148 TUP148 UEL148 UOH148 UYD148 VHZ148 VRV148 WBR148 WLN148 WVJ148 JB148 SX150 ACT150 AMP150 AWL150 BGH150 BQD150 BZZ150 CJV150 CTR150 DDN150 DNJ150 DXF150 EHB150 EQX150 FAT150 FKP150 FUL150 GEH150 GOD150 GXZ150 HHV150 HRR150 IBN150 ILJ150 IVF150 JFB150 JOX150 JYT150 KIP150 KSL150 LCH150 LMD150 LVZ150 MFV150 MPR150 MZN150 NJJ150 NTF150 ODB150 OMX150 OWT150 PGP150 PQL150 QAH150 QKD150 QTZ150 RDV150 RNR150 RXN150 SHJ150 SRF150 TBB150 TKX150 TUT150 UEP150 UOL150 UYH150 VID150 VRZ150 WBV150 WLR150 WVN150 IX150 ST150 ACP150 AML150 AWH150 BGD150 BPZ150 BZV150 CJR150 CTN150 DDJ150 DNF150 DXB150 EGX150 EQT150 FAP150 FKL150 FUH150 GED150 GNZ150 GXV150 HHR150 HRN150 IBJ150 ILF150 IVB150 JEX150 JOT150 JYP150 KIL150 KSH150 LCD150 LLZ150 LVV150 MFR150 MPN150 MZJ150 NJF150 NTB150 OCX150 OMT150 OWP150 PGL150 PQH150 QAD150 QJZ150 QTV150 RDR150 RNN150 RXJ150 SHF150 SRB150 TAX150 TKT150 TUP150 UEL150 UOH150 UYD150 VHZ150 VRV150 WBR150 WLN150 WVJ150 JB150 SX152 ACT152 AMP152 AWL152 BGH152 BQD152 BZZ152 CJV152 CTR152 DDN152 DNJ152 DXF152 EHB152 EQX152 FAT152 FKP152 FUL152 GEH152 GOD152 GXZ152 HHV152 HRR152 IBN152 ILJ152 IVF152 JFB152 JOX152 JYT152 KIP152 KSL152 LCH152 LMD152 LVZ152 MFV152 MPR152 MZN152 NJJ152 NTF152 ODB152 OMX152 OWT152 PGP152 PQL152 QAH152 QKD152 QTZ152 RDV152 RNR152 RXN152 SHJ152 SRF152 TBB152 TKX152 TUT152 UEP152 UOL152 UYH152 VID152 VRZ152 WBV152 WLR152 WVN152 IX152 ST152 ACP152 AML152 AWH152 BGD152 BPZ152 BZV152 CJR152 CTN152 DDJ152 DNF152 DXB152 EGX152 EQT152 FAP152 FKL152 FUH152 GED152 GNZ152 GXV152 HHR152 HRN152 IBJ152 ILF152 IVB152 JEX152 JOT152 JYP152 KIL152 KSH152 LCD152 LLZ152 LVV152 MFR152 MPN152 MZJ152 NJF152 NTB152 OCX152 OMT152 OWP152 PGL152 PQH152 QAD152 QJZ152 QTV152 RDR152 RNN152 RXJ152 SHF152 SRB152 TAX152 TKT152 TUP152 UEL152 UOH152 UYD152 VHZ152 VRV152 WBR152 WLN152 WVJ152 O240 SX188 ACT188 AMP188 AWL188 BGH188 BQD188 BZZ188 CJV188 CTR188 DDN188 DNJ188 DXF188 EHB188 EQX188 FAT188 FKP188 FUL188 GEH188 GOD188 GXZ188 HHV188 HRR188 IBN188 ILJ188 IVF188 JFB188 JOX188 JYT188 KIP188 KSL188 LCH188 LMD188 LVZ188 MFV188 MPR188 MZN188 NJJ188 NTF188 ODB188 OMX188 OWT188 PGP188 PQL188 QAH188 QKD188 QTZ188 RDV188 RNR188 RXN188 SHJ188 SRF188 TBB188 TKX188 TUT188 UEP188 UOL188 UYH188 VID188 VRZ188 WBV188 WLR188 WVN188 IX188 ST188 ACP188 AML188 AWH188 BGD188 BPZ188 BZV188 CJR188 CTN188 DDJ188 DNF188 DXB188 EGX188 EQT188 FAP188 FKL188 FUH188 GED188 GNZ188 GXV188 HHR188 HRN188 IBJ188 ILF188 IVB188 JEX188 JOT188 JYP188 KIL188 KSH188 LCD188 LLZ188 LVV188 MFR188 MPN188 MZJ188 NJF188 NTB188 OCX188 OMT188 OWP188 PGL188 PQH188 QAD188 QJZ188 QTV188 RDR188 RNN188 RXJ188 SHF188 SRB188 TAX188 TKT188 TUP188 UEL188 UOH188 UYD188 VHZ188 VRV188 WBR188 WLN188 WVJ188 WLY255 CTF129 TE130 JI130 WVQ130 WLU130 WBY130 VSC130 VIG130 UYK130 UOO130 UES130 TUW130 TLA130 TBE130 SRI130 SHM130 RXQ130 RNU130 RDY130 QUC130 QKG130 QAK130 PQO130 PGS130 OWW130 ONA130 ODE130 NTI130 NJM130 MZQ130 MPU130 MFY130 LWC130 LMG130 LCK130 KSO130 KIS130 JYW130 JPA130 JFE130 IVI130 ILM130 IBQ130 HRU130 HHY130 GYC130 GOG130 GEK130 FUO130 FKS130 FAW130 ERA130 EHE130 DXI130 DNM130 DDQ130 CTU130 CJY130 CAC130 BQG130 BGK130 AWO130 AMS130 ACW130 TA130 JE130 WVU130 WLY130 WCC130 VSG130 VIK130 UYO130 UOS130 UEW130 TVA130 TLE130 TBI130 SRM130 SHQ130 RXU130 RNY130 REC130 QUG130 QKK130 QAO130 PQS130 PGW130 OXA130 ONE130 ODI130 NTM130 NJQ130 MZU130 MPY130 MGC130 LWG130 LMK130 LCO130 KSS130 KIW130 JZA130 JPE130 JFI130 IVM130 ILQ130 IBU130 HRY130 HIC130 GYG130 GOK130 GEO130 FUS130 FKW130 FBA130 ERE130 EHI130 DXM130 DNQ130 DDU130 CTY130 CKC130 CAG130 BQK130 BGO130 AWS130 AMW130 ADA130 O133:P133 CJU124 DDO115 CTS115 CJW115 CAA115 BQE115 BGI115 AWM115 AMQ115 ACU115 SY115 JC115 WVK115 WLO115 WBS115 VRW115 VIA115 UYE115 UOI115 UEM115 TUQ115 TKU115 TAY115 SRC115 SHG115 RXK115 RNO115 RDS115 QTW115 QKA115 QAE115 PQI115 PGM115 OWQ115 OMU115 OCY115 NTC115 NJG115 MZK115 MPO115 MFS115 LVW115 LMA115 LCE115 KSI115 KIM115 JYQ115 JOU115 JEY115 IVC115 ILG115 IBK115 HRO115 HHS115 GXW115 GOA115 GEE115 FUI115 FKM115 FAQ115 EQU115 EGY115 DXC115 DNG115 DDK115 CTO115 CJS115 BZW115 BQA115 BGE115 AWI115 AMM115 ACQ115 SU115 IY115 WVO115 WLS115 WBW115 VSA115 VIE115 UYI115 UOM115 UEQ115 TUU115 TKY115 TBC115 SRG115 SHK115 RXO115 RNS115 RDW115 QUA115 QKE115 QAI115 PQM115 PGQ115 OWU115 OMY115 ODC115 NTG115 NJK115 MZO115 MPS115 MFW115 LWA115 LME115 LCI115 KSM115 KIQ115 JYU115 JOY115 JFC115 IVG115 ILK115 IBO115 HRS115 HHW115 GYA115 GOE115 GEI115 FUM115 FKQ115 FAU115 EQY115 EHC115 DXG115 DNK115 ADA116 TE116 JI116 WVQ116 WLU116 WBY116 VSC116 VIG116 UYK116 UOO116 UES116 TUW116 TLA116 TBE116 SRI116 SHM116 RXQ116 RNU116 RDY116 QUC116 QKG116 QAK116 PQO116 PGS116 OWW116 ONA116 ODE116 NTI116 NJM116 MZQ116 MPU116 MFY116 LWC116 LMG116 LCK116 KSO116 KIS116 JYW116 JPA116 JFE116 IVI116 ILM116 IBQ116 HRU116 HHY116 GYC116 GOG116 GEK116 FUO116 FKS116 FAW116 ERA116 EHE116 DXI116 DNM116 DDQ116 CTU116 CJY116 CAC116 BQG116 BGK116 AWO116 AMS116 ACW116 TA116 JE116 WVU116 WLY116 WCC116 VSG116 VIK116 UYO116 UOS116 UEW116 TVA116 TLE116 TBI116 SRM116 SHQ116 RXU116 RNY116 REC116 QUG116 QKK116 QAO116 PQS116 PGW116 OXA116 ONE116 ODI116 NTM116 NJQ116 MZU116 MPY116 MGC116 LWG116 LMK116 LCO116 KSS116 KIW116 JZA116 JPE116 JFI116 IVM116 ILQ116 IBU116 HRY116 HIC116 GYG116 GOK116 GEO116 FUS116 FKW116 FBA116 ERE116 EHI116 DXM116 DNQ116 DDU116 CTY116 CKC116 CAG116 BQK116 BGO116 AWS116 AMW116 S112:S122 DDO117 CTS117 CJW117 CAA117 BQE117 BGI117 AWM117 AMQ117 ACU117 SY117 JC117 WVK117 WLO117 WBS117 VRW117 VIA117 UYE117 UOI117 UEM117 TUQ117 TKU117 TAY117 SRC117 SHG117 RXK117 RNO117 RDS117 QTW117 QKA117 QAE117 PQI117 PGM117 OWQ117 OMU117 OCY117 NTC117 NJG117 MZK117 MPO117 MFS117 LVW117 LMA117 LCE117 KSI117 KIM117 JYQ117 JOU117 JEY117 IVC117 ILG117 IBK117 HRO117 HHS117 GXW117 GOA117 GEE117 FUI117 FKM117 FAQ117 EQU117 EGY117 DXC117 DNG117 DDK117 CTO117 CJS117 BZW117 BQA117 BGE117 AWI117 AMM117 ACQ117 SU117 IY117 WVO117 WLS117 WBW117 VSA117 VIE117 UYI117 UOM117 UEQ117 TUU117 TKY117 TBC117 SRG117 SHK117 RXO117 RNS117 RDW117 QUA117 QKE117 QAI117 PQM117 PGQ117 OWU117 OMY117 ODC117 NTG117 NJK117 MZO117 MPS117 MFW117 LWA117 LME117 LCI117 KSM117 KIQ117 JYU117 JOY117 JFC117 IVG117 ILK117 IBO117 HRS117 HHW117 GYA117 GOE117 GEI117 FUM117 FKQ117 FAU117 EQY117 EHC117 DXG117 DNK117 ADA118 TE118 JI118 WVQ118 WLU118 WBY118 VSC118 VIG118 UYK118 UOO118 UES118 TUW118 TLA118 TBE118 SRI118 SHM118 RXQ118 RNU118 RDY118 QUC118 QKG118 QAK118 PQO118 PGS118 OWW118 ONA118 ODE118 NTI118 NJM118 MZQ118 MPU118 MFY118 LWC118 LMG118 LCK118 KSO118 KIS118 JYW118 JPA118 JFE118 IVI118 ILM118 IBQ118 HRU118 HHY118 GYC118 GOG118 GEK118 FUO118 FKS118 FAW118 ERA118 EHE118 DXI118 DNM118 DDQ118 CTU118 CJY118 CAC118 BQG118 BGK118 AWO118 AMS118 ACW118 TA118 JE118 WVU118 WLY118 WCC118 VSG118 VIK118 UYO118 UOS118 UEW118 TVA118 TLE118 TBI118 SRM118 SHQ118 RXU118 RNY118 REC118 QUG118 QKK118 QAO118 PQS118 PGW118 OXA118 ONE118 ODI118 NTM118 NJQ118 MZU118 MPY118 MGC118 LWG118 LMK118 LCO118 KSS118 KIW118 JZA118 JPE118 JFI118 IVM118 ILQ118 IBU118 HRY118 HIC118 GYG118 GOK118 GEO118 FUS118 FKW118 FBA118 ERE118 EHI118 DXM118 DNQ118 DDU118 CTY118 CKC118 CAG118 BQK118 BGO118 AWS118 AMW118 DNK119 O112:O122 DXG123 DDO119 CTS119 CJW119 CAA119 BQE119 BGI119 AWM119 AMQ119 ACU119 SY119 JC119 WVK119 WLO119 WBS119 VRW119 VIA119 UYE119 UOI119 UEM119 TUQ119 TKU119 TAY119 SRC119 SHG119 RXK119 RNO119 RDS119 QTW119 QKA119 QAE119 PQI119 PGM119 OWQ119 OMU119 OCY119 NTC119 NJG119 MZK119 MPO119 MFS119 LVW119 LMA119 LCE119 KSI119 KIM119 JYQ119 JOU119 JEY119 IVC119 ILG119 IBK119 HRO119 HHS119 GXW119 GOA119 GEE119 FUI119 FKM119 FAQ119 EQU119 EGY119 DXC119 DNG119 DDK119 CTO119 CJS119 BZW119 BQA119 BGE119 AWI119 AMM119 ACQ119 SU119 IY119 WVO119 WLS119 WBW119 VSA119 VIE119 UYI119 UOM119 UEQ119 TUU119 TKY119 TBC119 SRG119 SHK119 RXO119 RNS119 RDW119 QUA119 QKE119 QAI119 PQM119 PGQ119 OWU119 OMY119 ODC119 NTG119 NJK119 MZO119 MPS119 MFW119 LWA119 LME119 LCI119 KSM119 KIQ119 JYU119 JOY119 JFC119 IVG119 ILK119 IBO119 HRS119 HHW119 GYA119 GOE119 GEI119 FUM119 FKQ119 FAU119 EQY119 EHC119 DXG119 ADA120 TE120 JI120 WVQ120 WLU120 WBY120 VSC120 VIG120 UYK120 UOO120 UES120 TUW120 TLA120 TBE120 SRI120 SHM120 RXQ120 RNU120 RDY120 QUC120 QKG120 QAK120 PQO120 PGS120 OWW120 ONA120 ODE120 NTI120 NJM120 MZQ120 MPU120 MFY120 LWC120 LMG120 LCK120 KSO120 KIS120 JYW120 JPA120 JFE120 IVI120 ILM120 IBQ120 HRU120 HHY120 GYC120 GOG120 GEK120 FUO120 FKS120 FAW120 ERA120 EHE120 DXI120 DNM120 DDQ120 CTU120 CJY120 CAC120 BQG120 BGK120 AWO120 AMS120 ACW120 TA120 JE120 WVU120 WLY120 WCC120 VSG120 VIK120 UYO120 UOS120 UEW120 TVA120 TLE120 TBI120 SRM120 SHQ120 RXU120 RNY120 REC120 QUG120 QKK120 QAO120 PQS120 PGW120 OXA120 ONE120 ODI120 NTM120 NJQ120 MZU120 MPY120 MGC120 LWG120 LMK120 LCO120 KSS120 KIW120 JZA120 JPE120 JFI120 IVM120 ILQ120 IBU120 HRY120 HIC120 GYG120 GOK120 GEO120 FUS120 FKW120 FBA120 ERE120 EHI120 DXM120 DNQ120 DDU120 CTY120 CKC120 CAG120 BQK120 BGO120 AWS120 AMW120 DXG121 DNK121 DDO121 CTS121 CJW121 CAA121 BQE121 BGI121 AWM121 AMQ121 ACU121 SY121 JC121 WVK121 WLO121 WBS121 VRW121 VIA121 UYE121 UOI121 UEM121 TUQ121 TKU121 TAY121 SRC121 SHG121 RXK121 RNO121 RDS121 QTW121 QKA121 QAE121 PQI121 PGM121 OWQ121 OMU121 OCY121 NTC121 NJG121 MZK121 MPO121 MFS121 LVW121 LMA121 LCE121 KSI121 KIM121 JYQ121 JOU121 JEY121 IVC121 ILG121 IBK121 HRO121 HHS121 GXW121 GOA121 GEE121 FUI121 FKM121 FAQ121 EQU121 EGY121 DXC121 DNG121 DDK121 CTO121 CJS121 BZW121 BQA121 BGE121 AWI121 AMM121 ACQ121 SU121 IY121 WVO121 WLS121 WBW121 VSA121 VIE121 UYI121 UOM121 UEQ121 TUU121 TKY121 TBC121 SRG121 SHK121 RXO121 RNS121 RDW121 QUA121 QKE121 QAI121 PQM121 PGQ121 OWU121 OMY121 ODC121 NTG121 NJK121 MZO121 MPS121 MFW121 LWA121 LME121 LCI121 KSM121 KIQ121 JYU121 JOY121 JFC121 IVG121 ILK121 IBO121 HRS121 HHW121 GYA121 GOE121 GEI121 FUM121 FKQ121 FAU121 EQY121 EHC121 EHC123 TE122 JI122 WVQ122 WLU122 WBY122 VSC122 VIG122 UYK122 UOO122 UES122 TUW122 TLA122 TBE122 SRI122 SHM122 RXQ122 RNU122 RDY122 QUC122 QKG122 QAK122 PQO122 PGS122 OWW122 ONA122 ODE122 NTI122 NJM122 MZQ122 MPU122 MFY122 LWC122 LMG122 LCK122 KSO122 KIS122 JYW122 JPA122 JFE122 IVI122 ILM122 IBQ122 HRU122 HHY122 GYC122 GOG122 GEK122 FUO122 FKS122 FAW122 ERA122 EHE122 DXI122 DNM122 DDQ122 CTU122 CJY122 CAC122 BQG122 BGK122 AWO122 AMS122 ACW122 TA122 JE122 WVU122 WLY122 WCC122 VSG122 VIK122 UYO122 UOS122 UEW122 TVA122 TLE122 TBI122 SRM122 SHQ122 RXU122 RNY122 REC122 QUG122 QKK122 QAO122 PQS122 PGW122 OXA122 ONE122 ODI122 NTM122 NJQ122 MZU122 MPY122 MGC122 LWG122 LMK122 LCO122 KSS122 KIW122 JZA122 JPE122 JFI122 IVM122 ILQ122 IBU122 HRY122 HIC122 GYG122 GOK122 GEO122 FUS122 FKW122 FBA122 ERE122 EHI122 DXM122 DNQ122 DDU122 CTY122 CKC122 CAG122 BQK122 BGO122 AWS122 AMW122 O162:O181 SX142 TI143 JM143 WVU143 WLY143 WCC143 VSG143 VIK143 UYO143 UOS143 UEW143 TVA143 TLE143 TBI143 SRM143 SHQ143 RXU143 RNY143 REC143 QUG143 QKK143 QAO143 PQS143 PGW143 OXA143 ONE143 ODI143 NTM143 NJQ143 MZU143 MPY143 MGC143 LWG143 LMK143 LCO143 KSS143 KIW143 JZA143 JPE143 JFI143 IVM143 ILQ143 IBU143 HRY143 HIC143 GYG143 GOK143 GEO143 FUS143 FKW143 FBA143 ERE143 EHI143 DXM143 DNQ143 DDU143 CTY143 CKC143 CAG143 BQK143 BGO143 AWS143 AMW143 ADA143 TE143 JI143 WVY143 WMC143 WCG143 VSK143 VIO143 UYS143 UOW143 UFA143 TVE143 TLI143 TBM143 SRQ143 SHU143 RXY143 ROC143 REG143 QUK143 QKO143 QAS143 PQW143 PHA143 OXE143 ONI143 ODM143 NTQ143 NJU143 MZY143 MQC143 MGG143 LWK143 LMO143 LCS143 KSW143 KJA143 JZE143 JPI143 JFM143 IVQ143 ILU143 IBY143 HSC143 HIG143 GYK143 GOO143 GES143 FUW143 FLA143 FBE143 ERI143 EHM143 DXQ143 DNU143 DDY143 CUC143 CKG143 CAK143 BQO143 BGS143 AWW143 ANA143 SX145 TI146 JM146 WVU146 WLY146 WCC146 VSG146 VIK146 UYO146 UOS146 UEW146 TVA146 TLE146 TBI146 SRM146 SHQ146 RXU146 RNY146 REC146 QUG146 QKK146 QAO146 PQS146 PGW146 OXA146 ONE146 ODI146 NTM146 NJQ146 MZU146 MPY146 MGC146 LWG146 LMK146 LCO146 KSS146 KIW146 JZA146 JPE146 JFI146 IVM146 ILQ146 IBU146 HRY146 HIC146 GYG146 GOK146 GEO146 FUS146 FKW146 FBA146 ERE146 EHI146 DXM146 DNQ146 DDU146 CTY146 CKC146 CAG146 BQK146 BGO146 AWS146 AMW146 ADA146 TE146 JI146 WVY146 WMC146 WCG146 VSK146 VIO146 UYS146 UOW146 UFA146 TVE146 TLI146 TBM146 SRQ146 SHU146 RXY146 ROC146 REG146 QUK146 QKO146 QAS146 PQW146 PHA146 OXE146 ONI146 ODM146 NTQ146 NJU146 MZY146 MQC146 MGG146 LWK146 LMO146 LCS146 KSW146 KJA146 JZE146 JPI146 JFM146 IVQ146 ILU146 IBY146 HSC146 HIG146 GYK146 GOO146 GES146 FUW146 FLA146 FBE146 ERI146 EHM146 DXQ146 DNU146 DDY146 CUC146 CKG146 CAK146 BQO146 BGS146 AWW146 ANA146 SX128 WVJ133 WLN133 WBR133 VRV133 VHZ133 UYD133 UOH133 UEL133 TUP133 TKT133 TAX133 SRB133 SHF133 RXJ133 RNN133 RDR133 QTV133 QJZ133 QAD133 PQH133 PGL133 OWP133 OMT133 OCX133 NTB133 NJF133 MZJ133 MPN133 MFR133 LVV133 LLZ133 LCD133 KSH133 KIL133 JYP133 JOT133 JEX133 IVB133 ILF133 IBJ133 HRN133 HHR133 GXV133 GNZ133 GED133 FUH133 FKL133 FAP133 EQT133 EGX133 DXB133 DNF133 DDJ133 CTN133 CJR133 BZV133 BPZ133 BGD133 AWH133 AML133 ACP133 ST133 IX133 WVN133 WLR133 WBV133 VRZ133 VID133 UYH133 UOL133 UEP133 TUT133 TKX133 TBB133 SRF133 SHJ133 RXN133 RNR133 RDV133 QTZ133 QKD133 QAH133 PQL133 PGP133 OWT133 OMX133 ODB133 NTF133 NJJ133 MZN133 MPR133 MFV133 LVZ133 LMD133 LCH133 KSL133 KIP133 JYT133 JOX133 JFB133 IVF133 ILJ133 IBN133 HRR133 HHV133 GXZ133 GOD133 GEH133 FUL133 FKP133 FAT133 EQX133 EHB133 DXF133 DNJ133 DDN133 CTR133 CJV133 BZZ133 BQD133 BGH133 AWL133 AMP133 ACT133 N108:N109 O126:P128 JB128 WVJ128 WLN128 WBR128 VRV128 VHZ128 UYD128 UOH128 UEL128 TUP128 TKT128 TAX128 SRB128 SHF128 RXJ128 RNN128 RDR128 QTV128 QJZ128 QAD128 PQH128 PGL128 OWP128 OMT128 OCX128 NTB128 NJF128 MZJ128 MPN128 MFR128 LVV128 LLZ128 LCD128 KSH128 KIL128 JYP128 JOT128 JEX128 IVB128 ILF128 IBJ128 HRN128 HHR128 GXV128 GNZ128 GED128 FUH128 FKL128 FAP128 EQT128 EGX128 DXB128 DNF128 DDJ128 CTN128 CJR128 BZV128 BPZ128 BGD128 AWH128 AML128 ACP128 ST128 IX128 WVN128 WLR128 WBV128 VRZ128 VID128 UYH128 UOL128 UEP128 TUT128 TKX128 TBB128 SRF128 SHJ128 RXN128 RNR128 RDV128 QTZ128 QKD128 QAH128 PQL128 PGP128 OWT128 OMX128 ODB128 NTF128 NJJ128 MZN128 MPR128 MFV128 LVZ128 LMD128 LCH128 KSL128 KIP128 JYT128 JOX128 JFB128 IVF128 ILJ128 IBN128 HRR128 HHV128 GXZ128 GOD128 GEH128 FUL128 FKP128 FAT128 EQX128 EHB128 DXF128 DNJ128 DDN128 CTR128 CJV128 BZZ128 BQD128 BGH128 AWL128 AMP128 ACT128 WLS194:WLT194 WLU195 WVW196 JK196 TG196 ADC196 AMY196 AWU196 BGQ196 BQM196 CAI196 CKE196 CUA196 DDW196 DNS196 DXO196 EHK196 ERG196 FBC196 FKY196 FUU196 GEQ196 GOM196 GYI196 HIE196 HSA196 IBW196 ILS196 IVO196 JFK196 JPG196 JZC196 KIY196 KSU196 LCQ196 LMM196 LWI196 MGE196 MQA196 MZW196 NJS196 NTO196 ODK196 ONG196 OXC196 PGY196 PQU196 QAQ196 QKM196 QUI196 REE196 ROA196 RXW196 SHS196 SRO196 TBK196 TLG196 TVC196 UEY196 UOU196 UYQ196 VIM196 VSI196 WCE196 WMA196 O199:O200 JK200 TG200 ADC200 AMY200 AWU200 BGQ200 BQM200 CAI200 CKE200 CUA200 DDW200 DNS200 DXO200 EHK200 ERG200 FBC200 FKY200 FUU200 GEQ200 GOM200 GYI200 HIE200 HSA200 IBW200 ILS200 IVO200 JFK200 JPG200 JZC200 KIY200 KSU200 LCQ200 LMM200 LWI200 MGE200 MQA200 MZW200 NJS200 NTO200 ODK200 ONG200 OXC200 PGY200 PQU200 QAQ200 QKM200 QUI200 REE200 ROA200 RXW200 SHS200 SRO200 TBK200 TLG200 TVC200 UEY200 UOU200 UYQ200 VIM200 VSI200 WCE200 WMA200 WVW200 P256 TG256 JK256 WVW256 WMA256 WCE256 VSI256 VIM256 UYQ256 UOU256 UEY256 TVC256 TLG256 TBK256 SRO256 SHS256 RXW256 ROA256 REE256 QUI256 QKM256 QAQ256 PQU256 PGY256 OXC256 ONG256 ODK256 NTO256 NJS256 MZW256 MQA256 MGE256 LWI256 LMM256 LCQ256 KSU256 KIY256 JZC256 JPG256 JFK256 IVO256 ILS256 IBW256 HSA256 HIE256 GYI256 GOM256 GEQ256 FUU256 FKY256 FBC256 ERG256 EHK256 DXO256 DNS256 DDW256 CUA256 CKE256 CAI256 BQM256 BGQ256 AWU256 AMY256 ADC256 TI257:TI259 WVU257:WVU259 ADE257:ADE259 ANA257:ANA259 AWW257:AWW259 BGS257:BGS259 BQO257:BQO259 CAK257:CAK259 CKG257:CKG259 CUC257:CUC259 DDY257:DDY259 DNU257:DNU259 DXQ257:DXQ259 EHM257:EHM259 ERI257:ERI259 FBE257:FBE259 FLA257:FLA259 FUW257:FUW259 GES257:GES259 GOO257:GOO259 GYK257:GYK259 HIG257:HIG259 HSC257:HSC259 IBY257:IBY259 ILU257:ILU259 IVQ257:IVQ259 JFM257:JFM259 JPI257:JPI259 JZE257:JZE259 KJA257:KJA259 KSW257:KSW259 LCS257:LCS259 LMO257:LMO259 LWK257:LWK259 MGG257:MGG259 MQC257:MQC259 MZY257:MZY259 NJU257:NJU259 NTQ257:NTQ259 ODM257:ODM259 ONI257:ONI259 OXE257:OXE259 PHA257:PHA259 PQW257:PQW259 QAS257:QAS259 QKO257:QKO259 QUK257:QUK259 REG257:REG259 ROC257:ROC259 RXY257:RXY259 SHU257:SHU259 SRQ257:SRQ259 TBM257:TBM259 TLI257:TLI259 TVE257:TVE259 UFA257:UFA259 UOW257:UOW259 UYS257:UYS259 VIO257:VIO259 VSK257:VSK259 WCG257:WCG259 WMC257:WMC259 WVY257:WVY259 JI257:JI259 TE257:TE259 ADA257:ADA259 AMW257:AMW259 AWS257:AWS259 BGO257:BGO259 BQK257:BQK259 CAG257:CAG259 CKC257:CKC259 CTY257:CTY259 DDU257:DDU259 DNQ257:DNQ259 DXM257:DXM259 EHI257:EHI259 ERE257:ERE259 FBA257:FBA259 FKW257:FKW259 FUS257:FUS259 GEO257:GEO259 GOK257:GOK259 GYG257:GYG259 HIC257:HIC259 HRY257:HRY259 IBU257:IBU259 ILQ257:ILQ259 IVM257:IVM259 JFI257:JFI259 JPE257:JPE259 JZA257:JZA259 KIW257:KIW259 KSS257:KSS259 LCO257:LCO259 LMK257:LMK259 LWG257:LWG259 MGC257:MGC259 MPY257:MPY259 MZU257:MZU259 NJQ257:NJQ259 NTM257:NTM259 ODI257:ODI259 ONE257:ONE259 OXA257:OXA259 PGW257:PGW259 PQS257:PQS259 QAO257:QAO259 QKK257:QKK259 QUG257:QUG259 REC257:REC259 RNY257:RNY259 RXU257:RXU259 SHQ257:SHQ259 SRM257:SRM259 TBI257:TBI259 TLE257:TLE259 TVA257:TVA259 UEW257:UEW259 UOS257:UOS259 UYO257:UYO259 VIK257:VIK259 VSG257:VSG259 WCC257:WCC259 WLY257:WLY259 O187:O191 WVM193 JE193 TA193 ACW193 AMS193 AWO193 BGK193 BQG193 CAC193 CJY193 CTU193 DDQ193 DNM193 DXI193 EHE193 ERA193 FAW193 FKS193 FUO193 GEK193 GOG193 GYC193 HHY193 HRU193 IBQ193 ILM193 IVI193 JFE193 JPA193 JYW193 KIS193 KSO193 LCK193 LMG193 LWC193 MFY193 MPU193 MZQ193 NJM193 NTI193 ODE193 ONA193 OWW193 PGS193 PQO193 QAK193 QKG193 QUC193 RDY193 RNU193 RXQ193 SHM193 SRI193 TBE193 TLA193 TUW193 UES193 UOO193 UYK193 VIG193 VSC193 WBY193 WLU193 WVQ193 JA193 SW193 ACS193 AMO193 AWK193 BGG193 BQC193 BZY193 CJU193 CTQ193 DDM193 DNI193 DXE193 EHA193 EQW193 FAS193 FKO193 FUK193 GEG193 GOC193 GXY193 HHU193 HRQ193 IBM193 ILI193 IVE193 JFA193 JOW193 JYS193 KIO193 KSK193 LCG193 LMC193 LVY193 MFU193 MPQ193 MZM193 NJI193 NTE193 ODA193 OMW193 OWS193 PGO193 PQK193 QAG193 QKC193 QTY193 RDU193 RNQ193 RXM193 SHI193 SRE193 TBA193 TKW193 TUS193 UEO193 UOK193 UYG193 VIC193 VRY193 WBU193 WLQ193 JM251 TI251 WVU251 ADE251 ANA251 AWW251 BGS251 BQO251 CAK251 CKG251 CUC251 DDY251 DNU251 DXQ251 EHM251 ERI251 FBE251 FLA251 FUW251 GES251 GOO251 GYK251 HIG251 HSC251 IBY251 ILU251 IVQ251 JFM251 JPI251 JZE251 KJA251 KSW251 LCS251 LMO251 LWK251 MGG251 MQC251 MZY251 NJU251 NTQ251 ODM251 ONI251 OXE251 PHA251 PQW251 QAS251 QKO251 QUK251 REG251 ROC251 RXY251 SHU251 SRQ251 TBM251 TLI251 TVE251 UFA251 UOW251 UYS251 VIO251 VSK251 WCG251 WMC251 WVY251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JM253 TI253 WVU253 ADE253 ANA253 AWW253 BGS253 BQO253 CAK253 CKG253 CUC253 DDY253 DNU253 DXQ253 EHM253 ERI253 FBE253 FLA253 FUW253 GES253 GOO253 GYK253 HIG253 HSC253 IBY253 ILU253 IVQ253 JFM253 JPI253 JZE253 KJA253 KSW253 LCS253 LMO253 LWK253 MGG253 MQC253 MZY253 NJU253 NTQ253 ODM253 ONI253 OXE253 PHA253 PQW253 QAS253 QKO253 QUK253 REG253 ROC253 RXY253 SHU253 SRQ253 TBM253 TLI253 TVE253 UFA253 UOW253 UYS253 VIO253 VSK253 WCG253 WMC253 WVY253 JI253 TE253 ADA253 AMW253 AWS253 BGO253 BQK253 CAG253 CKC253 CTY253 DDU253 DNQ253 DXM253 EHI253 ERE253 FBA253 FKW253 FUS253 GEO253 GOK253 GYG253 HIC253 HRY253 IBU253 ILQ253 IVM253 JFI253 JPE253 JZA253 KIW253 KSS253 LCO253 LMK253 LWG253 MGC253 MPY253 MZU253 NJQ253 NTM253 ODI253 ONE253 OXA253 PGW253 PQS253 QAO253 QKK253 QUG253 REC253 RNY253 RXU253 SHQ253 SRM253 TBI253 TLE253 TVA253 UEW253 UOS253 UYO253 VIK253 VSG253 WCC253 WLY253 JM255 TI255 WVU255 ADE255 ANA255 AWW255 BGS255 BQO255 CAK255 CKG255 CUC255 DDY255 DNU255 DXQ255 EHM255 ERI255 FBE255 FLA255 FUW255 GES255 GOO255 GYK255 HIG255 HSC255 IBY255 ILU255 IVQ255 JFM255 JPI255 JZE255 KJA255 KSW255 LCS255 LMO255 LWK255 MGG255 MQC255 MZY255 NJU255 NTQ255 ODM255 ONI255 OXE255 PHA255 PQW255 QAS255 QKO255 QUK255 REG255 ROC255 RXY255 SHU255 SRQ255 TBM255 TLI255 TVE255 UFA255 UOW255 UYS255 VIO255 VSK255 WCG255 WMC255 WVY255 JI255 TE255 ADA255 AMW255 AWS255 BGO255 BQK255 CAG255 CKC255 CTY255 DDU255 DNQ255 DXM255 EHI255 ERE255 FBA255 FKW255 FUS255 GEO255 GOK255 GYG255 HIC255 HRY255 IBU255 ILQ255 IVM255 JFI255 JPE255 JZA255 KIW255 KSS255 LCO255 LMK255 LWG255 MGC255 MPY255 MZU255 NJQ255 NTM255 ODI255 ONE255 OXA255 PGW255 PQS255 QAO255 QKK255 QUG255 REC255 RNY255 RXU255 SHQ255 SRM255 TBI255 TLE255 TVA255 UEW255 UOS255 UYO255 VIK255 VSG255 WCC255 AVS64:AVS65 AVS69:AVS70 AVS74:AVS75 AVS98:AVS99 AVS85:AVS86 AVS94:AVS95 SJ132 AVS89:AVS90 U105:U107 R108:R109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IX131 ST131 ACP131 AML131 AWH131 BGD131 BPZ131 BZV131 CJR131 CTN131 DDJ131 DNF131 DXB131 EGX131 EQT131 FAP131 FKL131 FUH131 GED131 GNZ131 GXV131 HHR131 HRN131 IBJ131 ILF131 IVB131 JEX131 JOT131 JYP131 KIL131 KSH131 LCD131 LLZ131 LVV131 MFR131 MPN131 MZJ131 NJF131 NTB131 OCX131 OMT131 OWP131 PGL131 PQH131 QAD131 QJZ131 QTV131 RDR131 RNN131 RXJ131 SHF131 SRB131 TAX131 TKT131 TUP131 UEL131 UOH131 UYD131 VHZ131 VRV131 WBR131 WLN131 WVJ131 JB131 SX131 T130:T132 IN132 WUV132 WKZ132 WBD132 VRH132 VHL132 UXP132 UNT132 UDX132 TUB132 TKF132 TAJ132 SQN132 SGR132 RWV132 RMZ132 RDD132 QTH132 QJL132 PZP132 PPT132 PFX132 OWB132 OMF132 OCJ132 NSN132 NIR132 MYV132 MOZ132 MFD132 LVH132 LLL132 LBP132 KRT132 KHX132 JYB132 JOF132 JEJ132 IUN132 IKR132 IAV132 HQZ132 HHD132 GXH132 GNL132 GDP132 FTT132 FJX132 FAB132 EQF132 EGJ132 DWN132 DMR132 DCV132 CSZ132 CJD132 BZH132 BPL132 BFP132 AVT132 ALX132 ACB132 SF132 IJ132 WUZ132 WLD132 WBH132 VRL132 VHP132 UXT132 UNX132 UEB132 TUF132 TKJ132 TAN132 SQR132 SGV132 RWZ132 RND132 RDH132 QTL132 QJP132 PZT132 PPX132 PGB132 OWF132 OMJ132 OCN132 NSR132 NIV132 MYZ132 MPD132 MFH132 LVL132 LLP132 LBT132 KRX132 KIB132 JYF132 JOJ132 JEN132 IUR132 IKV132 IAZ132 HRD132 HHH132 GXL132 GNP132 GDT132 FTX132 FKB132 FAF132 EQJ132 EGN132 DWR132 DMV132 DCZ132 CTD132 CJH132 BZL132 BPP132 BFT132 AVX132 AMB132 ACF132 AVS79 WUY260:WUY261 R84:R104 AVS82 O229:O231 S133:S136 O234 O237 S187:S191 JM257:JM259 SM260:SM261 ACI260:ACI261 AME260:AME261 AWA260:AWA261 BFW260:BFW261 BPS260:BPS261 BZO260:BZO261 CJK260:CJK261 CTG260:CTG261 DDC260:DDC261 DMY260:DMY261 DWU260:DWU261 EGQ260:EGQ261 EQM260:EQM261 FAI260:FAI261 FKE260:FKE261 FUA260:FUA261 GDW260:GDW261 GNS260:GNS261 GXO260:GXO261 HHK260:HHK261 HRG260:HRG261 IBC260:IBC261 IKY260:IKY261 IUU260:IUU261 JEQ260:JEQ261 JOM260:JOM261 JYI260:JYI261 KIE260:KIE261 KSA260:KSA261 LBW260:LBW261 LLS260:LLS261 LVO260:LVO261 MFK260:MFK261 MPG260:MPG261 MZC260:MZC261 NIY260:NIY261 NSU260:NSU261 OCQ260:OCQ261 OMM260:OMM261 OWI260:OWI261 PGE260:PGE261 PQA260:PQA261 PZW260:PZW261 QJS260:QJS261 QTO260:QTO261 RDK260:RDK261 RNG260:RNG261 RXC260:RXC261 SGY260:SGY261 SQU260:SQU261 TAQ260:TAQ261 TKM260:TKM261 TUI260:TUI261 UEE260:UEE261 UOA260:UOA261 UXW260:UXW261 VHS260:VHS261 VRO260:VRO261 WBK260:WBK261 WLG260:WLG261 WVC260:WVC261 IM260:IM261 SI260:SI261 ACE260:ACE261 AMA260:AMA261 AVW260:AVW261 BFS260:BFS261 BPO260:BPO261 BZK260:BZK261 CJG260:CJG261 CTC260:CTC261 DCY260:DCY261 DMU260:DMU261 DWQ260:DWQ261 EGM260:EGM261 EQI260:EQI261 FAE260:FAE261 FKA260:FKA261 FTW260:FTW261 GDS260:GDS261 GNO260:GNO261 GXK260:GXK261 HHG260:HHG261 HRC260:HRC261 IAY260:IAY261 IKU260:IKU261 IUQ260:IUQ261 JEM260:JEM261 JOI260:JOI261 JYE260:JYE261 KIA260:KIA261 KRW260:KRW261 LBS260:LBS261 LLO260:LLO261 LVK260:LVK261 MFG260:MFG261 MPC260:MPC261 MYY260:MYY261 NIU260:NIU261 NSQ260:NSQ261 OCM260:OCM261 OMI260:OMI261 OWE260:OWE261 PGA260:PGA261 PPW260:PPW261 PZS260:PZS261 QJO260:QJO261 QTK260:QTK261 RDG260:RDG261 RNC260:RNC261 RWY260:RWY261 SGU260:SGU261 SQQ260:SQQ261 TAM260:TAM261 TKI260:TKI261 TUE260:TUE261 UEA260:UEA261 UNW260:UNW261 UXS260:UXS261 VHO260:VHO261 VRK260:VRK261 WBG260:WBG261 S229:S242 N84:N104 SX133 D136 IZ136 SV136 ACR136 AMN136 AWJ136 BGF136 BQB136 BZX136 CJT136 CTP136 DDL136 DNH136 DXD136 EGZ136 EQV136 FAR136 FKN136 FUJ136 GEF136 GOB136 GXX136 HHT136 HRP136 IBL136 ILH136 IVD136 JEZ136 JOV136 JYR136 KIN136 KSJ136 LCF136 LMB136 LVX136 MFT136 MPP136 MZL136 NJH136 NTD136 OCZ136 OMV136 OWR136 PGN136 PQJ136 QAF136 QKB136 QTX136 RDT136 RNP136 RXL136 SHH136 SRD136 TAZ136 TKV136 TUR136 UEN136 UOJ136 UYF136 VIB136 VRX136 WBT136 WLP136 WVL136 N63:N82 O264:O863 O260:O261 WLY262:WLY263 WLC260:WLC261 WVU262:WVU263 JI262:JI263 TE262:TE263 ADA262:ADA263 AMW262:AMW263 AWS262:AWS263 BGO262:BGO263 BQK262:BQK263 CAG262:CAG263 CKC262:CKC263 CTY262:CTY263 DDU262:DDU263 DNQ262:DNQ263 DXM262:DXM263 EHI262:EHI263 ERE262:ERE263 FBA262:FBA263 FKW262:FKW263 FUS262:FUS263 GEO262:GEO263 GOK262:GOK263 GYG262:GYG263 HIC262:HIC263 HRY262:HRY263 IBU262:IBU263 ILQ262:ILQ263 IVM262:IVM263 JFI262:JFI263 JPE262:JPE263 JZA262:JZA263 KIW262:KIW263 KSS262:KSS263 LCO262:LCO263 LMK262:LMK263 LWG262:LWG263 MGC262:MGC263 MPY262:MPY263 MZU262:MZU263 NJQ262:NJQ263 NTM262:NTM263 ODI262:ODI263 ONE262:ONE263 OXA262:OXA263 PGW262:PGW263 PQS262:PQS263 QAO262:QAO263 QKK262:QKK263 QUG262:QUG263 REC262:REC263 RNY262:RNY263 RXU262:RXU263 SHQ262:SHQ263 SRM262:SRM263 TBI262:TBI263 TLE262:TLE263 TVA262:TVA263 UEW262:UEW263 UOS262:UOS263 UYO262:UYO263 VIK262:VIK263 VSG262:VSG263 WVU216 R63:R82 WCC134:WCC136 VSG134:VSG136 VIK134:VIK136 UYO134:UYO136 UOS134:UOS136 UEW134:UEW136 TVA134:TVA136 TLE134:TLE136 TBI134:TBI136 SRM134:SRM136 SHQ134:SHQ136 RXU134:RXU136 RNY134:RNY136 REC134:REC136 QUG134:QUG136 QKK134:QKK136 QAO134:QAO136 PQS134:PQS136 PGW134:PGW136 OXA134:OXA136 ONE134:ONE136 ODI134:ODI136 NTM134:NTM136 NJQ134:NJQ136 MZU134:MZU136 MPY134:MPY136 MGC134:MGC136 LWG134:LWG136 LMK134:LMK136 LCO134:LCO136 KSS134:KSS136 KIW134:KIW136 JZA134:JZA136 JPE134:JPE136 JFI134:JFI136 IVM134:IVM136 ILQ134:ILQ136 IBU134:IBU136 HRY134:HRY136 HIC134:HIC136 GYG134:GYG136 GOK134:GOK136 GEO134:GEO136 FUS134:FUS136 FKW134:FKW136 FBA134:FBA136 ERE134:ERE136 EHI134:EHI136 DXM134:DXM136 DNQ134:DNQ136 DDU134:DDU136 CTY134:CTY136 CKC134:CKC136 CAG134:CAG136 BQK134:BQK136 BGO134:BGO136 AWS134:AWS136 AMW134:AMW136 ADA134:ADA136 TE134:TE136 JI134:JI136 WVU134:WVU136 WLY134:WLY136 R201:R228 TI216 JM216 ADE216 ANA216 AWW216 BGS216 BQO216 CAK216 CKG216 CUC216 DDY216 DNU216 DXQ216 EHM216 ERI216 FBE216 FLA216 FUW216 GES216 GOO216 GYK216 HIG216 HSC216 IBY216 ILU216 IVQ216 JFM216 JPI216 JZE216 KJA216 KSW216 LCS216 LMO216 LWK216 MGG216 MQC216 MZY216 NJU216 NTQ216 ODM216 ONI216 OXE216 PHA216 PQW216 QAS216 QKO216 QUK216 REG216 ROC216 RXY216 SHU216 SRQ216 TBM216 TLI216 TVE216 UFA216 UOW216 UYS216 VIO216 VSK216 WCG216 WMC216 WVY216 JI216 TE216 ADA216 AMW216 AWS216 BGO216 BQK216 CAG216 CKC216 CTY216 DDU216 DNQ216 DXM216 EHI216 ERE216 FBA216 FKW216 FUS216 GEO216 GOK216 GYG216 HIC216 HRY216 IBU216 ILQ216 IVM216 JFI216 JPE216 JZA216 KIW216 KSS216 LCO216 LMK216 LWG216 MGC216 MPY216 MZU216 NJQ216 NTM216 ODI216 ONE216 OXA216 PGW216 PQS216 QAO216 QKK216 QUG216 REC216 RNY216 RXU216 SHQ216 SRM216 TBI216 TLE216 TVA216 UEW216 UOS216 UYO216 VIK216 VSG216 WCC216 WLY216 S260:S862 WCC262:WCC263</xm:sqref>
        </x14:dataValidation>
        <x14:dataValidation type="whole" allowBlank="1" showInputMessage="1" showErrorMessage="1">
          <x14:formula1>
            <xm:f>0</xm:f>
          </x14:formula1>
          <x14:formula2>
            <xm:f>100</xm:f>
          </x14:formula2>
          <xm:sqref>N65570:N66398 JH65570:JH66398 TD65570:TD66398 ACZ65570:ACZ66398 AMV65570:AMV66398 AWR65570:AWR66398 BGN65570:BGN66398 BQJ65570:BQJ66398 CAF65570:CAF66398 CKB65570:CKB66398 CTX65570:CTX66398 DDT65570:DDT66398 DNP65570:DNP66398 DXL65570:DXL66398 EHH65570:EHH66398 ERD65570:ERD66398 FAZ65570:FAZ66398 FKV65570:FKV66398 FUR65570:FUR66398 GEN65570:GEN66398 GOJ65570:GOJ66398 GYF65570:GYF66398 HIB65570:HIB66398 HRX65570:HRX66398 IBT65570:IBT66398 ILP65570:ILP66398 IVL65570:IVL66398 JFH65570:JFH66398 JPD65570:JPD66398 JYZ65570:JYZ66398 KIV65570:KIV66398 KSR65570:KSR66398 LCN65570:LCN66398 LMJ65570:LMJ66398 LWF65570:LWF66398 MGB65570:MGB66398 MPX65570:MPX66398 MZT65570:MZT66398 NJP65570:NJP66398 NTL65570:NTL66398 ODH65570:ODH66398 OND65570:OND66398 OWZ65570:OWZ66398 PGV65570:PGV66398 PQR65570:PQR66398 QAN65570:QAN66398 QKJ65570:QKJ66398 QUF65570:QUF66398 REB65570:REB66398 RNX65570:RNX66398 RXT65570:RXT66398 SHP65570:SHP66398 SRL65570:SRL66398 TBH65570:TBH66398 TLD65570:TLD66398 TUZ65570:TUZ66398 UEV65570:UEV66398 UOR65570:UOR66398 UYN65570:UYN66398 VIJ65570:VIJ66398 VSF65570:VSF66398 WCB65570:WCB66398 WLX65570:WLX66398 WVT65570:WVT66398 N131106:N131934 JH131106:JH131934 TD131106:TD131934 ACZ131106:ACZ131934 AMV131106:AMV131934 AWR131106:AWR131934 BGN131106:BGN131934 BQJ131106:BQJ131934 CAF131106:CAF131934 CKB131106:CKB131934 CTX131106:CTX131934 DDT131106:DDT131934 DNP131106:DNP131934 DXL131106:DXL131934 EHH131106:EHH131934 ERD131106:ERD131934 FAZ131106:FAZ131934 FKV131106:FKV131934 FUR131106:FUR131934 GEN131106:GEN131934 GOJ131106:GOJ131934 GYF131106:GYF131934 HIB131106:HIB131934 HRX131106:HRX131934 IBT131106:IBT131934 ILP131106:ILP131934 IVL131106:IVL131934 JFH131106:JFH131934 JPD131106:JPD131934 JYZ131106:JYZ131934 KIV131106:KIV131934 KSR131106:KSR131934 LCN131106:LCN131934 LMJ131106:LMJ131934 LWF131106:LWF131934 MGB131106:MGB131934 MPX131106:MPX131934 MZT131106:MZT131934 NJP131106:NJP131934 NTL131106:NTL131934 ODH131106:ODH131934 OND131106:OND131934 OWZ131106:OWZ131934 PGV131106:PGV131934 PQR131106:PQR131934 QAN131106:QAN131934 QKJ131106:QKJ131934 QUF131106:QUF131934 REB131106:REB131934 RNX131106:RNX131934 RXT131106:RXT131934 SHP131106:SHP131934 SRL131106:SRL131934 TBH131106:TBH131934 TLD131106:TLD131934 TUZ131106:TUZ131934 UEV131106:UEV131934 UOR131106:UOR131934 UYN131106:UYN131934 VIJ131106:VIJ131934 VSF131106:VSF131934 WCB131106:WCB131934 WLX131106:WLX131934 WVT131106:WVT131934 N196642:N197470 JH196642:JH197470 TD196642:TD197470 ACZ196642:ACZ197470 AMV196642:AMV197470 AWR196642:AWR197470 BGN196642:BGN197470 BQJ196642:BQJ197470 CAF196642:CAF197470 CKB196642:CKB197470 CTX196642:CTX197470 DDT196642:DDT197470 DNP196642:DNP197470 DXL196642:DXL197470 EHH196642:EHH197470 ERD196642:ERD197470 FAZ196642:FAZ197470 FKV196642:FKV197470 FUR196642:FUR197470 GEN196642:GEN197470 GOJ196642:GOJ197470 GYF196642:GYF197470 HIB196642:HIB197470 HRX196642:HRX197470 IBT196642:IBT197470 ILP196642:ILP197470 IVL196642:IVL197470 JFH196642:JFH197470 JPD196642:JPD197470 JYZ196642:JYZ197470 KIV196642:KIV197470 KSR196642:KSR197470 LCN196642:LCN197470 LMJ196642:LMJ197470 LWF196642:LWF197470 MGB196642:MGB197470 MPX196642:MPX197470 MZT196642:MZT197470 NJP196642:NJP197470 NTL196642:NTL197470 ODH196642:ODH197470 OND196642:OND197470 OWZ196642:OWZ197470 PGV196642:PGV197470 PQR196642:PQR197470 QAN196642:QAN197470 QKJ196642:QKJ197470 QUF196642:QUF197470 REB196642:REB197470 RNX196642:RNX197470 RXT196642:RXT197470 SHP196642:SHP197470 SRL196642:SRL197470 TBH196642:TBH197470 TLD196642:TLD197470 TUZ196642:TUZ197470 UEV196642:UEV197470 UOR196642:UOR197470 UYN196642:UYN197470 VIJ196642:VIJ197470 VSF196642:VSF197470 WCB196642:WCB197470 WLX196642:WLX197470 WVT196642:WVT197470 N262178:N263006 JH262178:JH263006 TD262178:TD263006 ACZ262178:ACZ263006 AMV262178:AMV263006 AWR262178:AWR263006 BGN262178:BGN263006 BQJ262178:BQJ263006 CAF262178:CAF263006 CKB262178:CKB263006 CTX262178:CTX263006 DDT262178:DDT263006 DNP262178:DNP263006 DXL262178:DXL263006 EHH262178:EHH263006 ERD262178:ERD263006 FAZ262178:FAZ263006 FKV262178:FKV263006 FUR262178:FUR263006 GEN262178:GEN263006 GOJ262178:GOJ263006 GYF262178:GYF263006 HIB262178:HIB263006 HRX262178:HRX263006 IBT262178:IBT263006 ILP262178:ILP263006 IVL262178:IVL263006 JFH262178:JFH263006 JPD262178:JPD263006 JYZ262178:JYZ263006 KIV262178:KIV263006 KSR262178:KSR263006 LCN262178:LCN263006 LMJ262178:LMJ263006 LWF262178:LWF263006 MGB262178:MGB263006 MPX262178:MPX263006 MZT262178:MZT263006 NJP262178:NJP263006 NTL262178:NTL263006 ODH262178:ODH263006 OND262178:OND263006 OWZ262178:OWZ263006 PGV262178:PGV263006 PQR262178:PQR263006 QAN262178:QAN263006 QKJ262178:QKJ263006 QUF262178:QUF263006 REB262178:REB263006 RNX262178:RNX263006 RXT262178:RXT263006 SHP262178:SHP263006 SRL262178:SRL263006 TBH262178:TBH263006 TLD262178:TLD263006 TUZ262178:TUZ263006 UEV262178:UEV263006 UOR262178:UOR263006 UYN262178:UYN263006 VIJ262178:VIJ263006 VSF262178:VSF263006 WCB262178:WCB263006 WLX262178:WLX263006 WVT262178:WVT263006 N327714:N328542 JH327714:JH328542 TD327714:TD328542 ACZ327714:ACZ328542 AMV327714:AMV328542 AWR327714:AWR328542 BGN327714:BGN328542 BQJ327714:BQJ328542 CAF327714:CAF328542 CKB327714:CKB328542 CTX327714:CTX328542 DDT327714:DDT328542 DNP327714:DNP328542 DXL327714:DXL328542 EHH327714:EHH328542 ERD327714:ERD328542 FAZ327714:FAZ328542 FKV327714:FKV328542 FUR327714:FUR328542 GEN327714:GEN328542 GOJ327714:GOJ328542 GYF327714:GYF328542 HIB327714:HIB328542 HRX327714:HRX328542 IBT327714:IBT328542 ILP327714:ILP328542 IVL327714:IVL328542 JFH327714:JFH328542 JPD327714:JPD328542 JYZ327714:JYZ328542 KIV327714:KIV328542 KSR327714:KSR328542 LCN327714:LCN328542 LMJ327714:LMJ328542 LWF327714:LWF328542 MGB327714:MGB328542 MPX327714:MPX328542 MZT327714:MZT328542 NJP327714:NJP328542 NTL327714:NTL328542 ODH327714:ODH328542 OND327714:OND328542 OWZ327714:OWZ328542 PGV327714:PGV328542 PQR327714:PQR328542 QAN327714:QAN328542 QKJ327714:QKJ328542 QUF327714:QUF328542 REB327714:REB328542 RNX327714:RNX328542 RXT327714:RXT328542 SHP327714:SHP328542 SRL327714:SRL328542 TBH327714:TBH328542 TLD327714:TLD328542 TUZ327714:TUZ328542 UEV327714:UEV328542 UOR327714:UOR328542 UYN327714:UYN328542 VIJ327714:VIJ328542 VSF327714:VSF328542 WCB327714:WCB328542 WLX327714:WLX328542 WVT327714:WVT328542 N393250:N394078 JH393250:JH394078 TD393250:TD394078 ACZ393250:ACZ394078 AMV393250:AMV394078 AWR393250:AWR394078 BGN393250:BGN394078 BQJ393250:BQJ394078 CAF393250:CAF394078 CKB393250:CKB394078 CTX393250:CTX394078 DDT393250:DDT394078 DNP393250:DNP394078 DXL393250:DXL394078 EHH393250:EHH394078 ERD393250:ERD394078 FAZ393250:FAZ394078 FKV393250:FKV394078 FUR393250:FUR394078 GEN393250:GEN394078 GOJ393250:GOJ394078 GYF393250:GYF394078 HIB393250:HIB394078 HRX393250:HRX394078 IBT393250:IBT394078 ILP393250:ILP394078 IVL393250:IVL394078 JFH393250:JFH394078 JPD393250:JPD394078 JYZ393250:JYZ394078 KIV393250:KIV394078 KSR393250:KSR394078 LCN393250:LCN394078 LMJ393250:LMJ394078 LWF393250:LWF394078 MGB393250:MGB394078 MPX393250:MPX394078 MZT393250:MZT394078 NJP393250:NJP394078 NTL393250:NTL394078 ODH393250:ODH394078 OND393250:OND394078 OWZ393250:OWZ394078 PGV393250:PGV394078 PQR393250:PQR394078 QAN393250:QAN394078 QKJ393250:QKJ394078 QUF393250:QUF394078 REB393250:REB394078 RNX393250:RNX394078 RXT393250:RXT394078 SHP393250:SHP394078 SRL393250:SRL394078 TBH393250:TBH394078 TLD393250:TLD394078 TUZ393250:TUZ394078 UEV393250:UEV394078 UOR393250:UOR394078 UYN393250:UYN394078 VIJ393250:VIJ394078 VSF393250:VSF394078 WCB393250:WCB394078 WLX393250:WLX394078 WVT393250:WVT394078 N458786:N459614 JH458786:JH459614 TD458786:TD459614 ACZ458786:ACZ459614 AMV458786:AMV459614 AWR458786:AWR459614 BGN458786:BGN459614 BQJ458786:BQJ459614 CAF458786:CAF459614 CKB458786:CKB459614 CTX458786:CTX459614 DDT458786:DDT459614 DNP458786:DNP459614 DXL458786:DXL459614 EHH458786:EHH459614 ERD458786:ERD459614 FAZ458786:FAZ459614 FKV458786:FKV459614 FUR458786:FUR459614 GEN458786:GEN459614 GOJ458786:GOJ459614 GYF458786:GYF459614 HIB458786:HIB459614 HRX458786:HRX459614 IBT458786:IBT459614 ILP458786:ILP459614 IVL458786:IVL459614 JFH458786:JFH459614 JPD458786:JPD459614 JYZ458786:JYZ459614 KIV458786:KIV459614 KSR458786:KSR459614 LCN458786:LCN459614 LMJ458786:LMJ459614 LWF458786:LWF459614 MGB458786:MGB459614 MPX458786:MPX459614 MZT458786:MZT459614 NJP458786:NJP459614 NTL458786:NTL459614 ODH458786:ODH459614 OND458786:OND459614 OWZ458786:OWZ459614 PGV458786:PGV459614 PQR458786:PQR459614 QAN458786:QAN459614 QKJ458786:QKJ459614 QUF458786:QUF459614 REB458786:REB459614 RNX458786:RNX459614 RXT458786:RXT459614 SHP458786:SHP459614 SRL458786:SRL459614 TBH458786:TBH459614 TLD458786:TLD459614 TUZ458786:TUZ459614 UEV458786:UEV459614 UOR458786:UOR459614 UYN458786:UYN459614 VIJ458786:VIJ459614 VSF458786:VSF459614 WCB458786:WCB459614 WLX458786:WLX459614 WVT458786:WVT459614 N524322:N525150 JH524322:JH525150 TD524322:TD525150 ACZ524322:ACZ525150 AMV524322:AMV525150 AWR524322:AWR525150 BGN524322:BGN525150 BQJ524322:BQJ525150 CAF524322:CAF525150 CKB524322:CKB525150 CTX524322:CTX525150 DDT524322:DDT525150 DNP524322:DNP525150 DXL524322:DXL525150 EHH524322:EHH525150 ERD524322:ERD525150 FAZ524322:FAZ525150 FKV524322:FKV525150 FUR524322:FUR525150 GEN524322:GEN525150 GOJ524322:GOJ525150 GYF524322:GYF525150 HIB524322:HIB525150 HRX524322:HRX525150 IBT524322:IBT525150 ILP524322:ILP525150 IVL524322:IVL525150 JFH524322:JFH525150 JPD524322:JPD525150 JYZ524322:JYZ525150 KIV524322:KIV525150 KSR524322:KSR525150 LCN524322:LCN525150 LMJ524322:LMJ525150 LWF524322:LWF525150 MGB524322:MGB525150 MPX524322:MPX525150 MZT524322:MZT525150 NJP524322:NJP525150 NTL524322:NTL525150 ODH524322:ODH525150 OND524322:OND525150 OWZ524322:OWZ525150 PGV524322:PGV525150 PQR524322:PQR525150 QAN524322:QAN525150 QKJ524322:QKJ525150 QUF524322:QUF525150 REB524322:REB525150 RNX524322:RNX525150 RXT524322:RXT525150 SHP524322:SHP525150 SRL524322:SRL525150 TBH524322:TBH525150 TLD524322:TLD525150 TUZ524322:TUZ525150 UEV524322:UEV525150 UOR524322:UOR525150 UYN524322:UYN525150 VIJ524322:VIJ525150 VSF524322:VSF525150 WCB524322:WCB525150 WLX524322:WLX525150 WVT524322:WVT525150 N589858:N590686 JH589858:JH590686 TD589858:TD590686 ACZ589858:ACZ590686 AMV589858:AMV590686 AWR589858:AWR590686 BGN589858:BGN590686 BQJ589858:BQJ590686 CAF589858:CAF590686 CKB589858:CKB590686 CTX589858:CTX590686 DDT589858:DDT590686 DNP589858:DNP590686 DXL589858:DXL590686 EHH589858:EHH590686 ERD589858:ERD590686 FAZ589858:FAZ590686 FKV589858:FKV590686 FUR589858:FUR590686 GEN589858:GEN590686 GOJ589858:GOJ590686 GYF589858:GYF590686 HIB589858:HIB590686 HRX589858:HRX590686 IBT589858:IBT590686 ILP589858:ILP590686 IVL589858:IVL590686 JFH589858:JFH590686 JPD589858:JPD590686 JYZ589858:JYZ590686 KIV589858:KIV590686 KSR589858:KSR590686 LCN589858:LCN590686 LMJ589858:LMJ590686 LWF589858:LWF590686 MGB589858:MGB590686 MPX589858:MPX590686 MZT589858:MZT590686 NJP589858:NJP590686 NTL589858:NTL590686 ODH589858:ODH590686 OND589858:OND590686 OWZ589858:OWZ590686 PGV589858:PGV590686 PQR589858:PQR590686 QAN589858:QAN590686 QKJ589858:QKJ590686 QUF589858:QUF590686 REB589858:REB590686 RNX589858:RNX590686 RXT589858:RXT590686 SHP589858:SHP590686 SRL589858:SRL590686 TBH589858:TBH590686 TLD589858:TLD590686 TUZ589858:TUZ590686 UEV589858:UEV590686 UOR589858:UOR590686 UYN589858:UYN590686 VIJ589858:VIJ590686 VSF589858:VSF590686 WCB589858:WCB590686 WLX589858:WLX590686 WVT589858:WVT590686 N655394:N656222 JH655394:JH656222 TD655394:TD656222 ACZ655394:ACZ656222 AMV655394:AMV656222 AWR655394:AWR656222 BGN655394:BGN656222 BQJ655394:BQJ656222 CAF655394:CAF656222 CKB655394:CKB656222 CTX655394:CTX656222 DDT655394:DDT656222 DNP655394:DNP656222 DXL655394:DXL656222 EHH655394:EHH656222 ERD655394:ERD656222 FAZ655394:FAZ656222 FKV655394:FKV656222 FUR655394:FUR656222 GEN655394:GEN656222 GOJ655394:GOJ656222 GYF655394:GYF656222 HIB655394:HIB656222 HRX655394:HRX656222 IBT655394:IBT656222 ILP655394:ILP656222 IVL655394:IVL656222 JFH655394:JFH656222 JPD655394:JPD656222 JYZ655394:JYZ656222 KIV655394:KIV656222 KSR655394:KSR656222 LCN655394:LCN656222 LMJ655394:LMJ656222 LWF655394:LWF656222 MGB655394:MGB656222 MPX655394:MPX656222 MZT655394:MZT656222 NJP655394:NJP656222 NTL655394:NTL656222 ODH655394:ODH656222 OND655394:OND656222 OWZ655394:OWZ656222 PGV655394:PGV656222 PQR655394:PQR656222 QAN655394:QAN656222 QKJ655394:QKJ656222 QUF655394:QUF656222 REB655394:REB656222 RNX655394:RNX656222 RXT655394:RXT656222 SHP655394:SHP656222 SRL655394:SRL656222 TBH655394:TBH656222 TLD655394:TLD656222 TUZ655394:TUZ656222 UEV655394:UEV656222 UOR655394:UOR656222 UYN655394:UYN656222 VIJ655394:VIJ656222 VSF655394:VSF656222 WCB655394:WCB656222 WLX655394:WLX656222 WVT655394:WVT656222 N720930:N721758 JH720930:JH721758 TD720930:TD721758 ACZ720930:ACZ721758 AMV720930:AMV721758 AWR720930:AWR721758 BGN720930:BGN721758 BQJ720930:BQJ721758 CAF720930:CAF721758 CKB720930:CKB721758 CTX720930:CTX721758 DDT720930:DDT721758 DNP720930:DNP721758 DXL720930:DXL721758 EHH720930:EHH721758 ERD720930:ERD721758 FAZ720930:FAZ721758 FKV720930:FKV721758 FUR720930:FUR721758 GEN720930:GEN721758 GOJ720930:GOJ721758 GYF720930:GYF721758 HIB720930:HIB721758 HRX720930:HRX721758 IBT720930:IBT721758 ILP720930:ILP721758 IVL720930:IVL721758 JFH720930:JFH721758 JPD720930:JPD721758 JYZ720930:JYZ721758 KIV720930:KIV721758 KSR720930:KSR721758 LCN720930:LCN721758 LMJ720930:LMJ721758 LWF720930:LWF721758 MGB720930:MGB721758 MPX720930:MPX721758 MZT720930:MZT721758 NJP720930:NJP721758 NTL720930:NTL721758 ODH720930:ODH721758 OND720930:OND721758 OWZ720930:OWZ721758 PGV720930:PGV721758 PQR720930:PQR721758 QAN720930:QAN721758 QKJ720930:QKJ721758 QUF720930:QUF721758 REB720930:REB721758 RNX720930:RNX721758 RXT720930:RXT721758 SHP720930:SHP721758 SRL720930:SRL721758 TBH720930:TBH721758 TLD720930:TLD721758 TUZ720930:TUZ721758 UEV720930:UEV721758 UOR720930:UOR721758 UYN720930:UYN721758 VIJ720930:VIJ721758 VSF720930:VSF721758 WCB720930:WCB721758 WLX720930:WLX721758 WVT720930:WVT721758 N786466:N787294 JH786466:JH787294 TD786466:TD787294 ACZ786466:ACZ787294 AMV786466:AMV787294 AWR786466:AWR787294 BGN786466:BGN787294 BQJ786466:BQJ787294 CAF786466:CAF787294 CKB786466:CKB787294 CTX786466:CTX787294 DDT786466:DDT787294 DNP786466:DNP787294 DXL786466:DXL787294 EHH786466:EHH787294 ERD786466:ERD787294 FAZ786466:FAZ787294 FKV786466:FKV787294 FUR786466:FUR787294 GEN786466:GEN787294 GOJ786466:GOJ787294 GYF786466:GYF787294 HIB786466:HIB787294 HRX786466:HRX787294 IBT786466:IBT787294 ILP786466:ILP787294 IVL786466:IVL787294 JFH786466:JFH787294 JPD786466:JPD787294 JYZ786466:JYZ787294 KIV786466:KIV787294 KSR786466:KSR787294 LCN786466:LCN787294 LMJ786466:LMJ787294 LWF786466:LWF787294 MGB786466:MGB787294 MPX786466:MPX787294 MZT786466:MZT787294 NJP786466:NJP787294 NTL786466:NTL787294 ODH786466:ODH787294 OND786466:OND787294 OWZ786466:OWZ787294 PGV786466:PGV787294 PQR786466:PQR787294 QAN786466:QAN787294 QKJ786466:QKJ787294 QUF786466:QUF787294 REB786466:REB787294 RNX786466:RNX787294 RXT786466:RXT787294 SHP786466:SHP787294 SRL786466:SRL787294 TBH786466:TBH787294 TLD786466:TLD787294 TUZ786466:TUZ787294 UEV786466:UEV787294 UOR786466:UOR787294 UYN786466:UYN787294 VIJ786466:VIJ787294 VSF786466:VSF787294 WCB786466:WCB787294 WLX786466:WLX787294 WVT786466:WVT787294 N852002:N852830 JH852002:JH852830 TD852002:TD852830 ACZ852002:ACZ852830 AMV852002:AMV852830 AWR852002:AWR852830 BGN852002:BGN852830 BQJ852002:BQJ852830 CAF852002:CAF852830 CKB852002:CKB852830 CTX852002:CTX852830 DDT852002:DDT852830 DNP852002:DNP852830 DXL852002:DXL852830 EHH852002:EHH852830 ERD852002:ERD852830 FAZ852002:FAZ852830 FKV852002:FKV852830 FUR852002:FUR852830 GEN852002:GEN852830 GOJ852002:GOJ852830 GYF852002:GYF852830 HIB852002:HIB852830 HRX852002:HRX852830 IBT852002:IBT852830 ILP852002:ILP852830 IVL852002:IVL852830 JFH852002:JFH852830 JPD852002:JPD852830 JYZ852002:JYZ852830 KIV852002:KIV852830 KSR852002:KSR852830 LCN852002:LCN852830 LMJ852002:LMJ852830 LWF852002:LWF852830 MGB852002:MGB852830 MPX852002:MPX852830 MZT852002:MZT852830 NJP852002:NJP852830 NTL852002:NTL852830 ODH852002:ODH852830 OND852002:OND852830 OWZ852002:OWZ852830 PGV852002:PGV852830 PQR852002:PQR852830 QAN852002:QAN852830 QKJ852002:QKJ852830 QUF852002:QUF852830 REB852002:REB852830 RNX852002:RNX852830 RXT852002:RXT852830 SHP852002:SHP852830 SRL852002:SRL852830 TBH852002:TBH852830 TLD852002:TLD852830 TUZ852002:TUZ852830 UEV852002:UEV852830 UOR852002:UOR852830 UYN852002:UYN852830 VIJ852002:VIJ852830 VSF852002:VSF852830 WCB852002:WCB852830 WLX852002:WLX852830 WVT852002:WVT852830 N917538:N918366 JH917538:JH918366 TD917538:TD918366 ACZ917538:ACZ918366 AMV917538:AMV918366 AWR917538:AWR918366 BGN917538:BGN918366 BQJ917538:BQJ918366 CAF917538:CAF918366 CKB917538:CKB918366 CTX917538:CTX918366 DDT917538:DDT918366 DNP917538:DNP918366 DXL917538:DXL918366 EHH917538:EHH918366 ERD917538:ERD918366 FAZ917538:FAZ918366 FKV917538:FKV918366 FUR917538:FUR918366 GEN917538:GEN918366 GOJ917538:GOJ918366 GYF917538:GYF918366 HIB917538:HIB918366 HRX917538:HRX918366 IBT917538:IBT918366 ILP917538:ILP918366 IVL917538:IVL918366 JFH917538:JFH918366 JPD917538:JPD918366 JYZ917538:JYZ918366 KIV917538:KIV918366 KSR917538:KSR918366 LCN917538:LCN918366 LMJ917538:LMJ918366 LWF917538:LWF918366 MGB917538:MGB918366 MPX917538:MPX918366 MZT917538:MZT918366 NJP917538:NJP918366 NTL917538:NTL918366 ODH917538:ODH918366 OND917538:OND918366 OWZ917538:OWZ918366 PGV917538:PGV918366 PQR917538:PQR918366 QAN917538:QAN918366 QKJ917538:QKJ918366 QUF917538:QUF918366 REB917538:REB918366 RNX917538:RNX918366 RXT917538:RXT918366 SHP917538:SHP918366 SRL917538:SRL918366 TBH917538:TBH918366 TLD917538:TLD918366 TUZ917538:TUZ918366 UEV917538:UEV918366 UOR917538:UOR918366 UYN917538:UYN918366 VIJ917538:VIJ918366 VSF917538:VSF918366 WCB917538:WCB918366 WLX917538:WLX918366 WVT917538:WVT918366 N983074:N983902 JH983074:JH983902 TD983074:TD983902 ACZ983074:ACZ983902 AMV983074:AMV983902 AWR983074:AWR983902 BGN983074:BGN983902 BQJ983074:BQJ983902 CAF983074:CAF983902 CKB983074:CKB983902 CTX983074:CTX983902 DDT983074:DDT983902 DNP983074:DNP983902 DXL983074:DXL983902 EHH983074:EHH983902 ERD983074:ERD983902 FAZ983074:FAZ983902 FKV983074:FKV983902 FUR983074:FUR983902 GEN983074:GEN983902 GOJ983074:GOJ983902 GYF983074:GYF983902 HIB983074:HIB983902 HRX983074:HRX983902 IBT983074:IBT983902 ILP983074:ILP983902 IVL983074:IVL983902 JFH983074:JFH983902 JPD983074:JPD983902 JYZ983074:JYZ983902 KIV983074:KIV983902 KSR983074:KSR983902 LCN983074:LCN983902 LMJ983074:LMJ983902 LWF983074:LWF983902 MGB983074:MGB983902 MPX983074:MPX983902 MZT983074:MZT983902 NJP983074:NJP983902 NTL983074:NTL983902 ODH983074:ODH983902 OND983074:OND983902 OWZ983074:OWZ983902 PGV983074:PGV983902 PQR983074:PQR983902 QAN983074:QAN983902 QKJ983074:QKJ983902 QUF983074:QUF983902 REB983074:REB983902 RNX983074:RNX983902 RXT983074:RXT983902 SHP983074:SHP983902 SRL983074:SRL983902 TBH983074:TBH983902 TLD983074:TLD983902 TUZ983074:TUZ983902 UEV983074:UEV983902 UOR983074:UOR983902 UYN983074:UYN983902 VIJ983074:VIJ983902 VSF983074:VSF983902 WCB983074:WCB983902 WLX983074:WLX983902 WVT983074:WVT983902 WWE983074:WWG983902 Y65570:AA66398 JS65570:JU66398 TO65570:TQ66398 ADK65570:ADM66398 ANG65570:ANI66398 AXC65570:AXE66398 BGY65570:BHA66398 BQU65570:BQW66398 CAQ65570:CAS66398 CKM65570:CKO66398 CUI65570:CUK66398 DEE65570:DEG66398 DOA65570:DOC66398 DXW65570:DXY66398 EHS65570:EHU66398 ERO65570:ERQ66398 FBK65570:FBM66398 FLG65570:FLI66398 FVC65570:FVE66398 GEY65570:GFA66398 GOU65570:GOW66398 GYQ65570:GYS66398 HIM65570:HIO66398 HSI65570:HSK66398 ICE65570:ICG66398 IMA65570:IMC66398 IVW65570:IVY66398 JFS65570:JFU66398 JPO65570:JPQ66398 JZK65570:JZM66398 KJG65570:KJI66398 KTC65570:KTE66398 LCY65570:LDA66398 LMU65570:LMW66398 LWQ65570:LWS66398 MGM65570:MGO66398 MQI65570:MQK66398 NAE65570:NAG66398 NKA65570:NKC66398 NTW65570:NTY66398 ODS65570:ODU66398 ONO65570:ONQ66398 OXK65570:OXM66398 PHG65570:PHI66398 PRC65570:PRE66398 QAY65570:QBA66398 QKU65570:QKW66398 QUQ65570:QUS66398 REM65570:REO66398 ROI65570:ROK66398 RYE65570:RYG66398 SIA65570:SIC66398 SRW65570:SRY66398 TBS65570:TBU66398 TLO65570:TLQ66398 TVK65570:TVM66398 UFG65570:UFI66398 UPC65570:UPE66398 UYY65570:UZA66398 VIU65570:VIW66398 VSQ65570:VSS66398 WCM65570:WCO66398 WMI65570:WMK66398 WWE65570:WWG66398 Y131106:AA131934 JS131106:JU131934 TO131106:TQ131934 ADK131106:ADM131934 ANG131106:ANI131934 AXC131106:AXE131934 BGY131106:BHA131934 BQU131106:BQW131934 CAQ131106:CAS131934 CKM131106:CKO131934 CUI131106:CUK131934 DEE131106:DEG131934 DOA131106:DOC131934 DXW131106:DXY131934 EHS131106:EHU131934 ERO131106:ERQ131934 FBK131106:FBM131934 FLG131106:FLI131934 FVC131106:FVE131934 GEY131106:GFA131934 GOU131106:GOW131934 GYQ131106:GYS131934 HIM131106:HIO131934 HSI131106:HSK131934 ICE131106:ICG131934 IMA131106:IMC131934 IVW131106:IVY131934 JFS131106:JFU131934 JPO131106:JPQ131934 JZK131106:JZM131934 KJG131106:KJI131934 KTC131106:KTE131934 LCY131106:LDA131934 LMU131106:LMW131934 LWQ131106:LWS131934 MGM131106:MGO131934 MQI131106:MQK131934 NAE131106:NAG131934 NKA131106:NKC131934 NTW131106:NTY131934 ODS131106:ODU131934 ONO131106:ONQ131934 OXK131106:OXM131934 PHG131106:PHI131934 PRC131106:PRE131934 QAY131106:QBA131934 QKU131106:QKW131934 QUQ131106:QUS131934 REM131106:REO131934 ROI131106:ROK131934 RYE131106:RYG131934 SIA131106:SIC131934 SRW131106:SRY131934 TBS131106:TBU131934 TLO131106:TLQ131934 TVK131106:TVM131934 UFG131106:UFI131934 UPC131106:UPE131934 UYY131106:UZA131934 VIU131106:VIW131934 VSQ131106:VSS131934 WCM131106:WCO131934 WMI131106:WMK131934 WWE131106:WWG131934 Y196642:AA197470 JS196642:JU197470 TO196642:TQ197470 ADK196642:ADM197470 ANG196642:ANI197470 AXC196642:AXE197470 BGY196642:BHA197470 BQU196642:BQW197470 CAQ196642:CAS197470 CKM196642:CKO197470 CUI196642:CUK197470 DEE196642:DEG197470 DOA196642:DOC197470 DXW196642:DXY197470 EHS196642:EHU197470 ERO196642:ERQ197470 FBK196642:FBM197470 FLG196642:FLI197470 FVC196642:FVE197470 GEY196642:GFA197470 GOU196642:GOW197470 GYQ196642:GYS197470 HIM196642:HIO197470 HSI196642:HSK197470 ICE196642:ICG197470 IMA196642:IMC197470 IVW196642:IVY197470 JFS196642:JFU197470 JPO196642:JPQ197470 JZK196642:JZM197470 KJG196642:KJI197470 KTC196642:KTE197470 LCY196642:LDA197470 LMU196642:LMW197470 LWQ196642:LWS197470 MGM196642:MGO197470 MQI196642:MQK197470 NAE196642:NAG197470 NKA196642:NKC197470 NTW196642:NTY197470 ODS196642:ODU197470 ONO196642:ONQ197470 OXK196642:OXM197470 PHG196642:PHI197470 PRC196642:PRE197470 QAY196642:QBA197470 QKU196642:QKW197470 QUQ196642:QUS197470 REM196642:REO197470 ROI196642:ROK197470 RYE196642:RYG197470 SIA196642:SIC197470 SRW196642:SRY197470 TBS196642:TBU197470 TLO196642:TLQ197470 TVK196642:TVM197470 UFG196642:UFI197470 UPC196642:UPE197470 UYY196642:UZA197470 VIU196642:VIW197470 VSQ196642:VSS197470 WCM196642:WCO197470 WMI196642:WMK197470 WWE196642:WWG197470 Y262178:AA263006 JS262178:JU263006 TO262178:TQ263006 ADK262178:ADM263006 ANG262178:ANI263006 AXC262178:AXE263006 BGY262178:BHA263006 BQU262178:BQW263006 CAQ262178:CAS263006 CKM262178:CKO263006 CUI262178:CUK263006 DEE262178:DEG263006 DOA262178:DOC263006 DXW262178:DXY263006 EHS262178:EHU263006 ERO262178:ERQ263006 FBK262178:FBM263006 FLG262178:FLI263006 FVC262178:FVE263006 GEY262178:GFA263006 GOU262178:GOW263006 GYQ262178:GYS263006 HIM262178:HIO263006 HSI262178:HSK263006 ICE262178:ICG263006 IMA262178:IMC263006 IVW262178:IVY263006 JFS262178:JFU263006 JPO262178:JPQ263006 JZK262178:JZM263006 KJG262178:KJI263006 KTC262178:KTE263006 LCY262178:LDA263006 LMU262178:LMW263006 LWQ262178:LWS263006 MGM262178:MGO263006 MQI262178:MQK263006 NAE262178:NAG263006 NKA262178:NKC263006 NTW262178:NTY263006 ODS262178:ODU263006 ONO262178:ONQ263006 OXK262178:OXM263006 PHG262178:PHI263006 PRC262178:PRE263006 QAY262178:QBA263006 QKU262178:QKW263006 QUQ262178:QUS263006 REM262178:REO263006 ROI262178:ROK263006 RYE262178:RYG263006 SIA262178:SIC263006 SRW262178:SRY263006 TBS262178:TBU263006 TLO262178:TLQ263006 TVK262178:TVM263006 UFG262178:UFI263006 UPC262178:UPE263006 UYY262178:UZA263006 VIU262178:VIW263006 VSQ262178:VSS263006 WCM262178:WCO263006 WMI262178:WMK263006 WWE262178:WWG263006 Y327714:AA328542 JS327714:JU328542 TO327714:TQ328542 ADK327714:ADM328542 ANG327714:ANI328542 AXC327714:AXE328542 BGY327714:BHA328542 BQU327714:BQW328542 CAQ327714:CAS328542 CKM327714:CKO328542 CUI327714:CUK328542 DEE327714:DEG328542 DOA327714:DOC328542 DXW327714:DXY328542 EHS327714:EHU328542 ERO327714:ERQ328542 FBK327714:FBM328542 FLG327714:FLI328542 FVC327714:FVE328542 GEY327714:GFA328542 GOU327714:GOW328542 GYQ327714:GYS328542 HIM327714:HIO328542 HSI327714:HSK328542 ICE327714:ICG328542 IMA327714:IMC328542 IVW327714:IVY328542 JFS327714:JFU328542 JPO327714:JPQ328542 JZK327714:JZM328542 KJG327714:KJI328542 KTC327714:KTE328542 LCY327714:LDA328542 LMU327714:LMW328542 LWQ327714:LWS328542 MGM327714:MGO328542 MQI327714:MQK328542 NAE327714:NAG328542 NKA327714:NKC328542 NTW327714:NTY328542 ODS327714:ODU328542 ONO327714:ONQ328542 OXK327714:OXM328542 PHG327714:PHI328542 PRC327714:PRE328542 QAY327714:QBA328542 QKU327714:QKW328542 QUQ327714:QUS328542 REM327714:REO328542 ROI327714:ROK328542 RYE327714:RYG328542 SIA327714:SIC328542 SRW327714:SRY328542 TBS327714:TBU328542 TLO327714:TLQ328542 TVK327714:TVM328542 UFG327714:UFI328542 UPC327714:UPE328542 UYY327714:UZA328542 VIU327714:VIW328542 VSQ327714:VSS328542 WCM327714:WCO328542 WMI327714:WMK328542 WWE327714:WWG328542 Y393250:AA394078 JS393250:JU394078 TO393250:TQ394078 ADK393250:ADM394078 ANG393250:ANI394078 AXC393250:AXE394078 BGY393250:BHA394078 BQU393250:BQW394078 CAQ393250:CAS394078 CKM393250:CKO394078 CUI393250:CUK394078 DEE393250:DEG394078 DOA393250:DOC394078 DXW393250:DXY394078 EHS393250:EHU394078 ERO393250:ERQ394078 FBK393250:FBM394078 FLG393250:FLI394078 FVC393250:FVE394078 GEY393250:GFA394078 GOU393250:GOW394078 GYQ393250:GYS394078 HIM393250:HIO394078 HSI393250:HSK394078 ICE393250:ICG394078 IMA393250:IMC394078 IVW393250:IVY394078 JFS393250:JFU394078 JPO393250:JPQ394078 JZK393250:JZM394078 KJG393250:KJI394078 KTC393250:KTE394078 LCY393250:LDA394078 LMU393250:LMW394078 LWQ393250:LWS394078 MGM393250:MGO394078 MQI393250:MQK394078 NAE393250:NAG394078 NKA393250:NKC394078 NTW393250:NTY394078 ODS393250:ODU394078 ONO393250:ONQ394078 OXK393250:OXM394078 PHG393250:PHI394078 PRC393250:PRE394078 QAY393250:QBA394078 QKU393250:QKW394078 QUQ393250:QUS394078 REM393250:REO394078 ROI393250:ROK394078 RYE393250:RYG394078 SIA393250:SIC394078 SRW393250:SRY394078 TBS393250:TBU394078 TLO393250:TLQ394078 TVK393250:TVM394078 UFG393250:UFI394078 UPC393250:UPE394078 UYY393250:UZA394078 VIU393250:VIW394078 VSQ393250:VSS394078 WCM393250:WCO394078 WMI393250:WMK394078 WWE393250:WWG394078 Y458786:AA459614 JS458786:JU459614 TO458786:TQ459614 ADK458786:ADM459614 ANG458786:ANI459614 AXC458786:AXE459614 BGY458786:BHA459614 BQU458786:BQW459614 CAQ458786:CAS459614 CKM458786:CKO459614 CUI458786:CUK459614 DEE458786:DEG459614 DOA458786:DOC459614 DXW458786:DXY459614 EHS458786:EHU459614 ERO458786:ERQ459614 FBK458786:FBM459614 FLG458786:FLI459614 FVC458786:FVE459614 GEY458786:GFA459614 GOU458786:GOW459614 GYQ458786:GYS459614 HIM458786:HIO459614 HSI458786:HSK459614 ICE458786:ICG459614 IMA458786:IMC459614 IVW458786:IVY459614 JFS458786:JFU459614 JPO458786:JPQ459614 JZK458786:JZM459614 KJG458786:KJI459614 KTC458786:KTE459614 LCY458786:LDA459614 LMU458786:LMW459614 LWQ458786:LWS459614 MGM458786:MGO459614 MQI458786:MQK459614 NAE458786:NAG459614 NKA458786:NKC459614 NTW458786:NTY459614 ODS458786:ODU459614 ONO458786:ONQ459614 OXK458786:OXM459614 PHG458786:PHI459614 PRC458786:PRE459614 QAY458786:QBA459614 QKU458786:QKW459614 QUQ458786:QUS459614 REM458786:REO459614 ROI458786:ROK459614 RYE458786:RYG459614 SIA458786:SIC459614 SRW458786:SRY459614 TBS458786:TBU459614 TLO458786:TLQ459614 TVK458786:TVM459614 UFG458786:UFI459614 UPC458786:UPE459614 UYY458786:UZA459614 VIU458786:VIW459614 VSQ458786:VSS459614 WCM458786:WCO459614 WMI458786:WMK459614 WWE458786:WWG459614 Y524322:AA525150 JS524322:JU525150 TO524322:TQ525150 ADK524322:ADM525150 ANG524322:ANI525150 AXC524322:AXE525150 BGY524322:BHA525150 BQU524322:BQW525150 CAQ524322:CAS525150 CKM524322:CKO525150 CUI524322:CUK525150 DEE524322:DEG525150 DOA524322:DOC525150 DXW524322:DXY525150 EHS524322:EHU525150 ERO524322:ERQ525150 FBK524322:FBM525150 FLG524322:FLI525150 FVC524322:FVE525150 GEY524322:GFA525150 GOU524322:GOW525150 GYQ524322:GYS525150 HIM524322:HIO525150 HSI524322:HSK525150 ICE524322:ICG525150 IMA524322:IMC525150 IVW524322:IVY525150 JFS524322:JFU525150 JPO524322:JPQ525150 JZK524322:JZM525150 KJG524322:KJI525150 KTC524322:KTE525150 LCY524322:LDA525150 LMU524322:LMW525150 LWQ524322:LWS525150 MGM524322:MGO525150 MQI524322:MQK525150 NAE524322:NAG525150 NKA524322:NKC525150 NTW524322:NTY525150 ODS524322:ODU525150 ONO524322:ONQ525150 OXK524322:OXM525150 PHG524322:PHI525150 PRC524322:PRE525150 QAY524322:QBA525150 QKU524322:QKW525150 QUQ524322:QUS525150 REM524322:REO525150 ROI524322:ROK525150 RYE524322:RYG525150 SIA524322:SIC525150 SRW524322:SRY525150 TBS524322:TBU525150 TLO524322:TLQ525150 TVK524322:TVM525150 UFG524322:UFI525150 UPC524322:UPE525150 UYY524322:UZA525150 VIU524322:VIW525150 VSQ524322:VSS525150 WCM524322:WCO525150 WMI524322:WMK525150 WWE524322:WWG525150 Y589858:AA590686 JS589858:JU590686 TO589858:TQ590686 ADK589858:ADM590686 ANG589858:ANI590686 AXC589858:AXE590686 BGY589858:BHA590686 BQU589858:BQW590686 CAQ589858:CAS590686 CKM589858:CKO590686 CUI589858:CUK590686 DEE589858:DEG590686 DOA589858:DOC590686 DXW589858:DXY590686 EHS589858:EHU590686 ERO589858:ERQ590686 FBK589858:FBM590686 FLG589858:FLI590686 FVC589858:FVE590686 GEY589858:GFA590686 GOU589858:GOW590686 GYQ589858:GYS590686 HIM589858:HIO590686 HSI589858:HSK590686 ICE589858:ICG590686 IMA589858:IMC590686 IVW589858:IVY590686 JFS589858:JFU590686 JPO589858:JPQ590686 JZK589858:JZM590686 KJG589858:KJI590686 KTC589858:KTE590686 LCY589858:LDA590686 LMU589858:LMW590686 LWQ589858:LWS590686 MGM589858:MGO590686 MQI589858:MQK590686 NAE589858:NAG590686 NKA589858:NKC590686 NTW589858:NTY590686 ODS589858:ODU590686 ONO589858:ONQ590686 OXK589858:OXM590686 PHG589858:PHI590686 PRC589858:PRE590686 QAY589858:QBA590686 QKU589858:QKW590686 QUQ589858:QUS590686 REM589858:REO590686 ROI589858:ROK590686 RYE589858:RYG590686 SIA589858:SIC590686 SRW589858:SRY590686 TBS589858:TBU590686 TLO589858:TLQ590686 TVK589858:TVM590686 UFG589858:UFI590686 UPC589858:UPE590686 UYY589858:UZA590686 VIU589858:VIW590686 VSQ589858:VSS590686 WCM589858:WCO590686 WMI589858:WMK590686 WWE589858:WWG590686 Y655394:AA656222 JS655394:JU656222 TO655394:TQ656222 ADK655394:ADM656222 ANG655394:ANI656222 AXC655394:AXE656222 BGY655394:BHA656222 BQU655394:BQW656222 CAQ655394:CAS656222 CKM655394:CKO656222 CUI655394:CUK656222 DEE655394:DEG656222 DOA655394:DOC656222 DXW655394:DXY656222 EHS655394:EHU656222 ERO655394:ERQ656222 FBK655394:FBM656222 FLG655394:FLI656222 FVC655394:FVE656222 GEY655394:GFA656222 GOU655394:GOW656222 GYQ655394:GYS656222 HIM655394:HIO656222 HSI655394:HSK656222 ICE655394:ICG656222 IMA655394:IMC656222 IVW655394:IVY656222 JFS655394:JFU656222 JPO655394:JPQ656222 JZK655394:JZM656222 KJG655394:KJI656222 KTC655394:KTE656222 LCY655394:LDA656222 LMU655394:LMW656222 LWQ655394:LWS656222 MGM655394:MGO656222 MQI655394:MQK656222 NAE655394:NAG656222 NKA655394:NKC656222 NTW655394:NTY656222 ODS655394:ODU656222 ONO655394:ONQ656222 OXK655394:OXM656222 PHG655394:PHI656222 PRC655394:PRE656222 QAY655394:QBA656222 QKU655394:QKW656222 QUQ655394:QUS656222 REM655394:REO656222 ROI655394:ROK656222 RYE655394:RYG656222 SIA655394:SIC656222 SRW655394:SRY656222 TBS655394:TBU656222 TLO655394:TLQ656222 TVK655394:TVM656222 UFG655394:UFI656222 UPC655394:UPE656222 UYY655394:UZA656222 VIU655394:VIW656222 VSQ655394:VSS656222 WCM655394:WCO656222 WMI655394:WMK656222 WWE655394:WWG656222 Y720930:AA721758 JS720930:JU721758 TO720930:TQ721758 ADK720930:ADM721758 ANG720930:ANI721758 AXC720930:AXE721758 BGY720930:BHA721758 BQU720930:BQW721758 CAQ720930:CAS721758 CKM720930:CKO721758 CUI720930:CUK721758 DEE720930:DEG721758 DOA720930:DOC721758 DXW720930:DXY721758 EHS720930:EHU721758 ERO720930:ERQ721758 FBK720930:FBM721758 FLG720930:FLI721758 FVC720930:FVE721758 GEY720930:GFA721758 GOU720930:GOW721758 GYQ720930:GYS721758 HIM720930:HIO721758 HSI720930:HSK721758 ICE720930:ICG721758 IMA720930:IMC721758 IVW720930:IVY721758 JFS720930:JFU721758 JPO720930:JPQ721758 JZK720930:JZM721758 KJG720930:KJI721758 KTC720930:KTE721758 LCY720930:LDA721758 LMU720930:LMW721758 LWQ720930:LWS721758 MGM720930:MGO721758 MQI720930:MQK721758 NAE720930:NAG721758 NKA720930:NKC721758 NTW720930:NTY721758 ODS720930:ODU721758 ONO720930:ONQ721758 OXK720930:OXM721758 PHG720930:PHI721758 PRC720930:PRE721758 QAY720930:QBA721758 QKU720930:QKW721758 QUQ720930:QUS721758 REM720930:REO721758 ROI720930:ROK721758 RYE720930:RYG721758 SIA720930:SIC721758 SRW720930:SRY721758 TBS720930:TBU721758 TLO720930:TLQ721758 TVK720930:TVM721758 UFG720930:UFI721758 UPC720930:UPE721758 UYY720930:UZA721758 VIU720930:VIW721758 VSQ720930:VSS721758 WCM720930:WCO721758 WMI720930:WMK721758 WWE720930:WWG721758 Y786466:AA787294 JS786466:JU787294 TO786466:TQ787294 ADK786466:ADM787294 ANG786466:ANI787294 AXC786466:AXE787294 BGY786466:BHA787294 BQU786466:BQW787294 CAQ786466:CAS787294 CKM786466:CKO787294 CUI786466:CUK787294 DEE786466:DEG787294 DOA786466:DOC787294 DXW786466:DXY787294 EHS786466:EHU787294 ERO786466:ERQ787294 FBK786466:FBM787294 FLG786466:FLI787294 FVC786466:FVE787294 GEY786466:GFA787294 GOU786466:GOW787294 GYQ786466:GYS787294 HIM786466:HIO787294 HSI786466:HSK787294 ICE786466:ICG787294 IMA786466:IMC787294 IVW786466:IVY787294 JFS786466:JFU787294 JPO786466:JPQ787294 JZK786466:JZM787294 KJG786466:KJI787294 KTC786466:KTE787294 LCY786466:LDA787294 LMU786466:LMW787294 LWQ786466:LWS787294 MGM786466:MGO787294 MQI786466:MQK787294 NAE786466:NAG787294 NKA786466:NKC787294 NTW786466:NTY787294 ODS786466:ODU787294 ONO786466:ONQ787294 OXK786466:OXM787294 PHG786466:PHI787294 PRC786466:PRE787294 QAY786466:QBA787294 QKU786466:QKW787294 QUQ786466:QUS787294 REM786466:REO787294 ROI786466:ROK787294 RYE786466:RYG787294 SIA786466:SIC787294 SRW786466:SRY787294 TBS786466:TBU787294 TLO786466:TLQ787294 TVK786466:TVM787294 UFG786466:UFI787294 UPC786466:UPE787294 UYY786466:UZA787294 VIU786466:VIW787294 VSQ786466:VSS787294 WCM786466:WCO787294 WMI786466:WMK787294 WWE786466:WWG787294 Y852002:AA852830 JS852002:JU852830 TO852002:TQ852830 ADK852002:ADM852830 ANG852002:ANI852830 AXC852002:AXE852830 BGY852002:BHA852830 BQU852002:BQW852830 CAQ852002:CAS852830 CKM852002:CKO852830 CUI852002:CUK852830 DEE852002:DEG852830 DOA852002:DOC852830 DXW852002:DXY852830 EHS852002:EHU852830 ERO852002:ERQ852830 FBK852002:FBM852830 FLG852002:FLI852830 FVC852002:FVE852830 GEY852002:GFA852830 GOU852002:GOW852830 GYQ852002:GYS852830 HIM852002:HIO852830 HSI852002:HSK852830 ICE852002:ICG852830 IMA852002:IMC852830 IVW852002:IVY852830 JFS852002:JFU852830 JPO852002:JPQ852830 JZK852002:JZM852830 KJG852002:KJI852830 KTC852002:KTE852830 LCY852002:LDA852830 LMU852002:LMW852830 LWQ852002:LWS852830 MGM852002:MGO852830 MQI852002:MQK852830 NAE852002:NAG852830 NKA852002:NKC852830 NTW852002:NTY852830 ODS852002:ODU852830 ONO852002:ONQ852830 OXK852002:OXM852830 PHG852002:PHI852830 PRC852002:PRE852830 QAY852002:QBA852830 QKU852002:QKW852830 QUQ852002:QUS852830 REM852002:REO852830 ROI852002:ROK852830 RYE852002:RYG852830 SIA852002:SIC852830 SRW852002:SRY852830 TBS852002:TBU852830 TLO852002:TLQ852830 TVK852002:TVM852830 UFG852002:UFI852830 UPC852002:UPE852830 UYY852002:UZA852830 VIU852002:VIW852830 VSQ852002:VSS852830 WCM852002:WCO852830 WMI852002:WMK852830 WWE852002:WWG852830 Y917538:AA918366 JS917538:JU918366 TO917538:TQ918366 ADK917538:ADM918366 ANG917538:ANI918366 AXC917538:AXE918366 BGY917538:BHA918366 BQU917538:BQW918366 CAQ917538:CAS918366 CKM917538:CKO918366 CUI917538:CUK918366 DEE917538:DEG918366 DOA917538:DOC918366 DXW917538:DXY918366 EHS917538:EHU918366 ERO917538:ERQ918366 FBK917538:FBM918366 FLG917538:FLI918366 FVC917538:FVE918366 GEY917538:GFA918366 GOU917538:GOW918366 GYQ917538:GYS918366 HIM917538:HIO918366 HSI917538:HSK918366 ICE917538:ICG918366 IMA917538:IMC918366 IVW917538:IVY918366 JFS917538:JFU918366 JPO917538:JPQ918366 JZK917538:JZM918366 KJG917538:KJI918366 KTC917538:KTE918366 LCY917538:LDA918366 LMU917538:LMW918366 LWQ917538:LWS918366 MGM917538:MGO918366 MQI917538:MQK918366 NAE917538:NAG918366 NKA917538:NKC918366 NTW917538:NTY918366 ODS917538:ODU918366 ONO917538:ONQ918366 OXK917538:OXM918366 PHG917538:PHI918366 PRC917538:PRE918366 QAY917538:QBA918366 QKU917538:QKW918366 QUQ917538:QUS918366 REM917538:REO918366 ROI917538:ROK918366 RYE917538:RYG918366 SIA917538:SIC918366 SRW917538:SRY918366 TBS917538:TBU918366 TLO917538:TLQ918366 TVK917538:TVM918366 UFG917538:UFI918366 UPC917538:UPE918366 UYY917538:UZA918366 VIU917538:VIW918366 VSQ917538:VSS918366 WCM917538:WCO918366 WMI917538:WMK918366 WWE917538:WWG918366 Y983074:AA983902 JS983074:JU983902 TO983074:TQ983902 ADK983074:ADM983902 ANG983074:ANI983902 AXC983074:AXE983902 BGY983074:BHA983902 BQU983074:BQW983902 CAQ983074:CAS983902 CKM983074:CKO983902 CUI983074:CUK983902 DEE983074:DEG983902 DOA983074:DOC983902 DXW983074:DXY983902 EHS983074:EHU983902 ERO983074:ERQ983902 FBK983074:FBM983902 FLG983074:FLI983902 FVC983074:FVE983902 GEY983074:GFA983902 GOU983074:GOW983902 GYQ983074:GYS983902 HIM983074:HIO983902 HSI983074:HSK983902 ICE983074:ICG983902 IMA983074:IMC983902 IVW983074:IVY983902 JFS983074:JFU983902 JPO983074:JPQ983902 JZK983074:JZM983902 KJG983074:KJI983902 KTC983074:KTE983902 LCY983074:LDA983902 LMU983074:LMW983902 LWQ983074:LWS983902 MGM983074:MGO983902 MQI983074:MQK983902 NAE983074:NAG983902 NKA983074:NKC983902 NTW983074:NTY983902 ODS983074:ODU983902 ONO983074:ONQ983902 OXK983074:OXM983902 PHG983074:PHI983902 PRC983074:PRE983902 QAY983074:QBA983902 QKU983074:QKW983902 QUQ983074:QUS983902 REM983074:REO983902 ROI983074:ROK983902 RYE983074:RYG983902 SIA983074:SIC983902 SRW983074:SRY983902 TBS983074:TBU983902 TLO983074:TLQ983902 TVK983074:TVM983902 UFG983074:UFI983902 UPC983074:UPE983902 UYY983074:UZA983902 VIU983074:VIW983902 VSQ983074:VSS983902 WCM983074:WCO983902 WMI983074:WMK983902 WLP110 WLP9 WBT9 WBT110 VRX9 VRX110 VIB9 VIB110 UYF9 UYF110 UOJ9 UOJ110 UEN9 UEN110 TUR9 TUR110 TKV9 TKV110 TAZ9 TAZ110 SRD9 SRD110 SHH9 SHH110 RXL9 RXL110 RNP9 RNP110 RDT9 RDT110 QTX9 QTX110 QKB9 QKB110 QAF9 QAF110 PQJ9 PQJ110 PGN9 PGN110 OWR9 OWR110 OMV9 OMV110 OCZ9 OCZ110 NTD9 NTD110 NJH9 NJH110 MZL9 MZL110 MPP9 MPP110 MFT9 MFT110 LVX9 LVX110 LMB9 LMB110 LCF9 LCF110 KSJ9 KSJ110 KIN9 KIN110 JYR9 JYR110 JOV9 JOV110 JEZ9 JEZ110 IVD9 IVD110 ILH9 ILH110 IBL9 IBL110 HRP9 HRP110 HHT9 HHT110 GXX9 GXX110 GOB9 GOB110 GEF9 GEF110 FUJ9 FUJ110 FKN9 FKN110 FAR9 FAR110 EQV9 EQV110 EGZ9 EGZ110 DXD9 DXD110 DNH9 DNH110 DDL9 DDL110 CTP9 CTP110 CJT9 CJT110 BZX9 BZX110 BQB9 BQB110 BGF9 BGF110 AWJ9 AWJ110 AMN9 AMN110 ACR9 ACR110 SV9 SV110 IZ9 IZ110 WVW9:WVY9 WVW110:WVY110 WMA9:WMC9 WMA110:WMC110 WCE9:WCG9 WCE110:WCG110 VSI9:VSK9 VSI110:VSK110 VIM9:VIO9 VIM110:VIO110 UYQ9:UYS9 UYQ110:UYS110 UOU9:UOW9 UOU110:UOW110 UEY9:UFA9 UEY110:UFA110 TVC9:TVE9 TVC110:TVE110 TLG9:TLI9 TLG110:TLI110 TBK9:TBM9 TBK110:TBM110 SRO9:SRQ9 SRO110:SRQ110 SHS9:SHU9 SHS110:SHU110 RXW9:RXY9 RXW110:RXY110 ROA9:ROC9 ROA110:ROC110 REE9:REG9 REE110:REG110 QUI9:QUK9 QUI110:QUK110 QKM9:QKO9 QKM110:QKO110 QAQ9:QAS9 QAQ110:QAS110 PQU9:PQW9 PQU110:PQW110 PGY9:PHA9 PGY110:PHA110 OXC9:OXE9 OXC110:OXE110 ONG9:ONI9 ONG110:ONI110 ODK9:ODM9 ODK110:ODM110 NTO9:NTQ9 NTO110:NTQ110 NJS9:NJU9 NJS110:NJU110 MZW9:MZY9 MZW110:MZY110 MQA9:MQC9 MQA110:MQC110 MGE9:MGG9 MGE110:MGG110 LWI9:LWK9 LWI110:LWK110 LMM9:LMO9 LMM110:LMO110 LCQ9:LCS9 LCQ110:LCS110 KSU9:KSW9 KSU110:KSW110 KIY9:KJA9 KIY110:KJA110 JZC9:JZE9 JZC110:JZE110 JPG9:JPI9 JPG110:JPI110 JFK9:JFM9 JFK110:JFM110 IVO9:IVQ9 IVO110:IVQ110 ILS9:ILU9 ILS110:ILU110 IBW9:IBY9 IBW110:IBY110 HSA9:HSC9 HSA110:HSC110 HIE9:HIG9 HIE110:HIG110 GYI9:GYK9 GYI110:GYK110 GOM9:GOO9 GOM110:GOO110 GEQ9:GES9 GEQ110:GES110 FUU9:FUW9 FUU110:FUW110 FKY9:FLA9 FKY110:FLA110 FBC9:FBE9 FBC110:FBE110 ERG9:ERI9 ERG110:ERI110 EHK9:EHM9 EHK110:EHM110 DXO9:DXQ9 DXO110:DXQ110 DNS9:DNU9 DNS110:DNU110 DDW9:DDY9 DDW110:DDY110 CUA9:CUC9 CUA110:CUC110 CKE9:CKG9 CKE110:CKG110 CAI9:CAK9 CAI110:CAK110 BQM9:BQO9 BQM110:BQO110 BGQ9:BGS9 BGQ110:BGS110 AWU9:AWW9 AWU110:AWW110 AMY9:ANA9 AMY110:ANA110 ADC9:ADE9 ADC110:ADE110 TG9:TI9 TG110:TI110 JK9:JM9 JK110:JM110 WVL9 WVL110 Y9:AA9 N9 Y110:AA110 N110 Y112:AA114 ACZ267:ACZ862 TD267:TD862 JH267:JH862 WWE267:WWG862 WMI267:WMK862 WCM267:WCO862 VSQ267:VSS862 VIU267:VIW862 UYY267:UZA862 UPC267:UPE862 UFG267:UFI862 TVK267:TVM862 TLO267:TLQ862 TBS267:TBU862 SRW267:SRY862 SIA267:SIC862 RYE267:RYG862 ROI267:ROK862 REM267:REO862 QUQ267:QUS862 QKU267:QKW862 QAY267:QBA862 PRC267:PRE862 PHG267:PHI862 OXK267:OXM862 ONO267:ONQ862 ODS267:ODU862 NTW267:NTY862 NKA267:NKC862 NAE267:NAG862 MQI267:MQK862 MGM267:MGO862 LWQ267:LWS862 LMU267:LMW862 LCY267:LDA862 KTC267:KTE862 KJG267:KJI862 JZK267:JZM862 JPO267:JPQ862 JFS267:JFU862 IVW267:IVY862 IMA267:IMC862 ICE267:ICG862 HSI267:HSK862 HIM267:HIO862 GYQ267:GYS862 GOU267:GOW862 GEY267:GFA862 FVC267:FVE862 FLG267:FLI862 FBK267:FBM862 ERO267:ERQ862 EHS267:EHU862 DXW267:DXY862 DOA267:DOC862 DEE267:DEG862 CUI267:CUK862 CKM267:CKO862 CAQ267:CAS862 BQU267:BQW862 BGY267:BHA862 AXC267:AXE862 ANG267:ANI862 ADK267:ADM862 TO267:TQ862 JS267:JU862 WVT267:WVT862 WLX267:WLX862 WCB267:WCB862 VSF267:VSF862 VIJ267:VIJ862 UYN267:UYN862 UOR267:UOR862 UEV267:UEV862 TUZ267:TUZ862 TLD267:TLD862 TBH267:TBH862 SRL267:SRL862 SHP267:SHP862 RXT267:RXT862 RNX267:RNX862 REB267:REB862 QUF267:QUF862 QKJ267:QKJ862 QAN267:QAN862 PQR267:PQR862 PGV267:PGV862 OWZ267:OWZ862 OND267:OND862 ODH267:ODH862 NTL267:NTL862 NJP267:NJP862 MZT267:MZT862 MPX267:MPX862 MGB267:MGB862 LWF267:LWF862 LMJ267:LMJ862 LCN267:LCN862 KSR267:KSR862 KIV267:KIV862 JYZ267:JYZ862 JPD267:JPD862 JFH267:JFH862 IVL267:IVL862 ILP267:ILP862 IBT267:IBT862 HRX267:HRX862 HIB267:HIB862 GYF267:GYF862 GOJ267:GOJ862 GEN267:GEN862 FUR267:FUR862 FKV267:FKV862 FAZ267:FAZ862 ERD267:ERD862 EHH267:EHH862 DXL267:DXL862 DNP267:DNP862 DDT267:DDT862 CTX267:CTX862 CKB267:CKB862 CAF267:CAF862 BQJ267:BQJ862 BGN267:BGN862 AWR267:AWR862 AMV267:AMV862 AWP264:AWP266 AMT264:AMT266 ACX264:ACX266 TB264:TB266 JF264:JF266 WWC264:WWE266 WMG264:WMI266 WCK264:WCM266 VSO264:VSQ266 VIS264:VIU266 UYW264:UYY266 UPA264:UPC266 UFE264:UFG266 TVI264:TVK266 TLM264:TLO266 TBQ264:TBS266 SRU264:SRW266 SHY264:SIA266 RYC264:RYE266 ROG264:ROI266 REK264:REM266 QUO264:QUQ266 QKS264:QKU266 QAW264:QAY266 PRA264:PRC266 PHE264:PHG266 OXI264:OXK266 ONM264:ONO266 ODQ264:ODS266 NTU264:NTW266 NJY264:NKA266 NAC264:NAE266 MQG264:MQI266 MGK264:MGM266 LWO264:LWQ266 LMS264:LMU266 LCW264:LCY266 KTA264:KTC266 KJE264:KJG266 JZI264:JZK266 JPM264:JPO266 JFQ264:JFS266 IVU264:IVW266 ILY264:IMA266 ICC264:ICE266 HSG264:HSI266 HIK264:HIM266 GYO264:GYQ266 GOS264:GOU266 GEW264:GEY266 FVA264:FVC266 FLE264:FLG266 FBI264:FBK266 ERM264:ERO266 EHQ264:EHS266 DXU264:DXW266 DNY264:DOA266 DEC264:DEE266 CUG264:CUI266 CKK264:CKM266 CAO264:CAQ266 BQS264:BQU266 BGW264:BGY266 AXA264:AXC266 ANE264:ANG266 ADI264:ADK266 TM264:TO266 JQ264:JS266 WVR264:WVR266 WLV264:WLV266 WBZ264:WBZ266 VSD264:VSD266 VIH264:VIH266 UYL264:UYL266 UOP264:UOP266 UET264:UET266 TUX264:TUX266 TLB264:TLB266 TBF264:TBF266 SRJ264:SRJ266 SHN264:SHN266 RXR264:RXR266 RNV264:RNV266 RDZ264:RDZ266 QUD264:QUD266 QKH264:QKH266 QAL264:QAL266 PQP264:PQP266 PGT264:PGT266 OWX264:OWX266 ONB264:ONB266 ODF264:ODF266 NTJ264:NTJ266 NJN264:NJN266 MZR264:MZR266 MPV264:MPV266 MFZ264:MFZ266 LWD264:LWD266 LMH264:LMH266 LCL264:LCL266 KSP264:KSP266 KIT264:KIT266 JYX264:JYX266 JPB264:JPB266 JFF264:JFF266 IVJ264:IVJ266 ILN264:ILN266 IBR264:IBR266 HRV264:HRV266 HHZ264:HHZ266 GYD264:GYD266 GOH264:GOH266 GEL264:GEL266 FUP264:FUP266 FKT264:FKT266 FAX264:FAX266 ERB264:ERB266 EHF264:EHF266 DXJ264:DXJ266 DNN264:DNN266 DDR264:DDR266 CTV264:CTV266 CJZ264:CJZ266 CAD264:CAD266 BQH264:BQH266 BGL264:BGL266 AB43:AB60 WVW195:WVY195 DNF123 Y47:Y48 Y56:Y57 AB105:AB107 UEB105 TUF105 TKJ105 TAN105 SQR105 SGV105 RWZ105 RND105 RDH105 QTL105 QJP105 PZT105 PPX105 PGB105 OWF105 OMJ105 OCN105 NSR105 NIV105 MYZ105 MPD105 MFH105 LVL105 LLP105 LBT105 KRX105 KIB105 JYF105 JOJ105 JEN105 IUR105 IKV105 IAZ105 HRD105 HHH105 GXL105 GNP105 GDT105 FTX105 FKB105 FAF105 EQJ105 EGN105 DWR105 DMV105 DCZ105 CTD105 CJH105 BZL105 BPP105 BFT105 AVX105 AMB105 ACF105 SJ105 IN105 WVK105:WVM105 WLO105:WLQ105 WBS105:WBU105 VRW105:VRY105 VIA105:VIC105 UYE105:UYG105 UOI105:UOK105 UEM105:UEO105 TUQ105:TUS105 TKU105:TKW105 TAY105:TBA105 SRC105:SRE105 SHG105:SHI105 RXK105:RXM105 RNO105:RNQ105 RDS105:RDU105 QTW105:QTY105 QKA105:QKC105 QAE105:QAG105 PQI105:PQK105 PGM105:PGO105 OWQ105:OWS105 OMU105:OMW105 OCY105:ODA105 NTC105:NTE105 NJG105:NJI105 MZK105:MZM105 MPO105:MPQ105 MFS105:MFU105 LVW105:LVY105 LMA105:LMC105 LCE105:LCG105 KSI105:KSK105 KIM105:KIO105 JYQ105:JYS105 JOU105:JOW105 JEY105:JFA105 IVC105:IVE105 ILG105:ILI105 IBK105:IBM105 HRO105:HRQ105 HHS105:HHU105 GXW105:GXY105 GOA105:GOC105 GEE105:GEG105 FUI105:FUK105 FKM105:FKO105 FAQ105:FAS105 EQU105:EQW105 EGY105:EHA105 DXC105:DXE105 DNG105:DNI105 DDK105:DDM105 CTO105:CTQ105 CJS105:CJU105 BZW105:BZY105 BQA105:BQC105 BGE105:BGG105 AWI105:AWK105 AMM105:AMO105 ACQ105:ACS105 SU105:SW105 IY105:JA105 WUZ105 WLD105 WBH105 VRL105 VHP105 UXT105 BC243:BC244 DXB123 EGX123 EQT123 FAP123 FKL123 FUH123 GED123 GNZ123 GXV123 HHR123 HRN123 IBJ123 ILF123 IVB123 JEX123 JOT123 JYP123 KIL123 KSH123 LCD123 LLZ123 LVV123 MFR123 MPN123 MZJ123 NJF123 NTB123 OCX123 OMT123 OWP123 PGL123 PQH123 QAD123 QJZ123 QTV123 RDR123 RNN123 RXJ123 SHF123 SRB123 TAX123 TKT123 TUP123 UEL123 UOH123 UYD123 VHZ123 VRV123 WBR123 WLN123 WVJ123 JI123:JK123 TE123:TG123 ADA123:ADC123 AMW123:AMY123 AWS123:AWU123 BGO123:BGQ123 BQK123:BQM123 CAG123:CAI123 CKC123:CKE123 CTY123:CUA123 DDU123:DDW123 DNQ123:DNS123 DXM123:DXO123 EHI123:EHK123 ERE123:ERG123 FBA123:FBC123 FKW123:FKY123 FUS123:FUU123 GEO123:GEQ123 GOK123:GOM123 GYG123:GYI123 HIC123:HIE123 HRY123:HSA123 IBU123:IBW123 ILQ123:ILS123 IVM123:IVO123 JFI123:JFK123 JPE123:JPG123 JZA123:JZC123 KIW123:KIY123 KSS123:KSU123 LCO123:LCQ123 LMK123:LMM123 LWG123:LWI123 MGC123:MGE123 MPY123:MQA123 MZU123:MZW123 NJQ123:NJS123 NTM123:NTO123 ODI123:ODK123 ONE123:ONG123 OXA123:OXC123 PGW123:PGY123 PQS123:PQU123 QAO123:QAQ123 QKK123:QKM123 QUG123:QUI123 REC123:REE123 RNY123:ROA123 RXU123:RXW123 SHQ123:SHS123 SRM123:SRO123 TBI123:TBK123 TLE123:TLG123 TVA123:TVC123 UEW123:UEY123 UOS123:UOU123 UYO123:UYQ123 VIK123:VIM123 VSG123:VSI123 WCC123:WCE123 WLY123:WMA123 WVU123:WVW123 IX123 ST123 ACP123 AML123 AWH123 BGD123 BZV123 BPZ123 CJR123 O32 WMC126:WME126 WCG126:WCI126 VSK126:VSM126 VIO126:VIQ126 UYS126:UYU126 UOW126:UOY126 UFA126:UFC126 TVE126:TVG126 TLI126:TLK126 TBM126:TBO126 SRQ126:SRS126 SHU126:SHW126 RXY126:RYA126 ROC126:ROE126 REG126:REI126 QUK126:QUM126 QKO126:QKQ126 QAS126:QAU126 PQW126:PQY126 PHA126:PHC126 OXE126:OXG126 ONI126:ONK126 ODM126:ODO126 NTQ126:NTS126 NJU126:NJW126 MZY126:NAA126 MQC126:MQE126 MGG126:MGI126 LWK126:LWM126 LMO126:LMQ126 LCS126:LCU126 KSW126:KSY126 KJA126:KJC126 JZE126:JZG126 JPI126:JPK126 JFM126:JFO126 IVQ126:IVS126 ILU126:ILW126 IBY126:ICA126 HSC126:HSE126 HIG126:HII126 GYK126:GYM126 GOO126:GOQ126 GES126:GEU126 FUW126:FUY126 FLA126:FLC126 FBE126:FBG126 ERI126:ERK126 EHM126:EHO126 DXQ126:DXS126 DNU126:DNW126 DDY126:DEA126 CUC126:CUE126 CKG126:CKI126 CAK126:CAM126 BQO126:BQQ126 BGS126:BGU126 AWW126:AWY126 ANA126:ANC126 ADE126:ADG126 TI126:TK126 JM126:JO126 WVN126 WLR126 WBV126 VRZ126 VID126 UYH126 UOL126 UEP126 TUT126 TKX126 TBB126 SRF126 SHJ126 RXN126 RNR126 RDV126 QTZ126 QKD126 QAH126 PQL126 PGP126 OWT126 OMX126 ODB126 NTF126 NJJ126 MZN126 MPR126 MFV126 LVZ126 LMD126 LCH126 KSL126 KIP126 JYT126 JOX126 JFB126 IVF126 ILJ126 IBN126 HRR126 HHV126 GXZ126 GOD126 GEH126 FUL126 FKP126 FAT126 EQX126 EHB126 DXF126 DNJ126 DDN126 CTR126 CJV126 BZZ126 BQD126 BGH126 AWL126 AMP126 ACT126 SX126 JB126 WLR127:WLT127 WVY126:WWA126 AMC106:AME107 AWG152 VSK194:VSM194 VIO194:VIQ194 UYS194:UYU194 UOW194:UOY194 UFA194:UFC194 TVE194:TVG194 TLI194:TLK194 TBM194:TBO194 SRQ194:SRS194 SHU194:SHW194 RXY194:RYA194 ROC194:ROE194 REG194:REI194 QUK194:QUM194 QKO194:QKQ194 QAS194:QAU194 PQW194:PQY194 PHA194:PHC194 OXE194:OXG194 ONI194:ONK194 ODM194:ODO194 NTQ194:NTS194 NJU194:NJW194 MZY194:NAA194 MQC194:MQE194 MGG194:MGI194 LWK194:LWM194 LMO194:LMQ194 LCS194:LCU194 KSW194:KSY194 KJA194:KJC194 JZE194:JZG194 JPI194:JPK194 JFM194:JFO194 IVQ194:IVS194 ILU194:ILW194 IBY194:ICA194 HSC194:HSE194 HIG194:HII194 GYK194:GYM194 GOO194:GOQ194 GES194:GEU194 FUW194:FUY194 FLA194:FLC194 FBE194:FBG194 ERI194:ERK194 EHM194:EHO194 DXQ194:DXS194 DNU194:DNW194 DDY194:DEA194 CUC194:CUE194 CKG194:CKI194 CAK194:CAM194 BQO194:BQQ194 BGS194:BGU194 AWW194:AWY194 ANA194:ANC194 ADE194:ADG194 TI194:TK194 JM194:JO194 WVN194 WLR194 WBV194 VRZ194 VID194 UYH194 UOL194 UEP194 TUT194 TKX194 TBB194 SRF194 SHJ194 RXN194 RNR194 RDV194 QTZ194 QKD194 QAH194 PQL194 PGP194 OWT194 OMX194 ODB194 NTF194 NJJ194 MZN194 MPR194 MFV194 LVZ194 LMD194 LCH194 KSL194 KIP194 JYT194 JOX194 JFB194 IVF194 ILJ194 IBN194 HRR194 HHV194 GXZ194 GOD194 GEH194 FUL194 FKP194 FAT194 EQX194 EHB194 DXF194 DNJ194 DDN194 CTR194 CJV194 BZZ194 BQD194 BGH194 AWL194 AMP194 ACT194 SX194 JB194 WVY194:WWA194 ALZ260:ALZ261 WMC194:WME194 BGB124 AMY62:ANA62 AWU62:AWW62 BGQ62:BGS62 BQM62:BQO62 CAI62:CAK62 CKE62:CKG62 CUA62:CUC62 DDW62:DDY62 DNS62:DNU62 DXO62:DXQ62 EHK62:EHM62 ERG62:ERI62 FBC62:FBE62 FKY62:FLA62 FUU62:FUW62 GEQ62:GES62 GOM62:GOO62 GYI62:GYK62 HIE62:HIG62 HSA62:HSC62 IBW62:IBY62 ILS62:ILU62 IVO62:IVQ62 JFK62:JFM62 JPG62:JPI62 JZC62:JZE62 KIY62:KJA62 KSU62:KSW62 LCQ62:LCS62 LMM62:LMO62 LWI62:LWK62 MGE62:MGG62 MQA62:MQC62 MZW62:MZY62 NJS62:NJU62 NTO62:NTQ62 ODK62:ODM62 ONG62:ONI62 OXC62:OXE62 PGY62:PHA62 PQU62:PQW62 QAQ62:QAS62 QKM62:QKO62 QUI62:QUK62 REE62:REG62 ROA62:ROC62 RXW62:RXY62 SHS62:SHU62 SRO62:SRQ62 TBK62:TBM62 TLG62:TLI62 TVC62:TVE62 UEY62:UFA62 UOU62:UOW62 UYQ62:UYS62 VIM62:VIO62 VSI62:VSK62 WCE62:WCG62 WMA62:WMC62 WVW62:WVY62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ADC62:ADE62 JK62:JM62 TG62:TI62 AB62 O62 AMY22:ANA22 AWU22:AWW22 BGQ22:BGS22 BQM22:BQO22 CAI22:CAK22 CKE22:CKG22 CUA22:CUC22 DDW22:DDY22 DNS22:DNU22 DXO22:DXQ22 EHK22:EHM22 ERG22:ERI22 FBC22:FBE22 FKY22:FLA22 FUU22:FUW22 GEQ22:GES22 GOM22:GOO22 GYI22:GYK22 HIE22:HIG22 HSA22:HSC22 IBW22:IBY22 ILS22:ILU22 IVO22:IVQ22 JFK22:JFM22 JPG22:JPI22 JZC22:JZE22 KIY22:KJA22 KSU22:KSW22 LCQ22:LCS22 LMM22:LMO22 LWI22:LWK22 MGE22:MGG22 MQA22:MQC22 MZW22:MZY22 NJS22:NJU22 NTO22:NTQ22 ODK22:ODM22 ONG22:ONI22 OXC22:OXE22 PGY22:PHA22 PQU22:PQW22 QAQ22:QAS22 QKM22:QKO22 QUI22:QUK22 REE22:REG22 ROA22:ROC22 RXW22:RXY22 SHS22:SHU22 SRO22:SRQ22 TBK22:TBM22 TLG22:TLI22 TVC22:TVE22 UEY22:UFA22 UOU22:UOW22 UYQ22:UYS22 VIM22:VIO22 VSI22:VSK22 WCE22:WCG22 WMA22:WMC22 WVW22:WVY22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ADC22:ADE22 JK22:JM22 TG22:TI22 AB22 O22 AMY25:ANA25 AWU25:AWW25 BGQ25:BGS25 BQM25:BQO25 CAI25:CAK25 CKE25:CKG25 CUA25:CUC25 DDW25:DDY25 DNS25:DNU25 DXO25:DXQ25 EHK25:EHM25 ERG25:ERI25 FBC25:FBE25 FKY25:FLA25 FUU25:FUW25 GEQ25:GES25 GOM25:GOO25 GYI25:GYK25 HIE25:HIG25 HSA25:HSC25 IBW25:IBY25 ILS25:ILU25 IVO25:IVQ25 JFK25:JFM25 JPG25:JPI25 JZC25:JZE25 KIY25:KJA25 KSU25:KSW25 LCQ25:LCS25 LMM25:LMO25 LWI25:LWK25 MGE25:MGG25 MQA25:MQC25 MZW25:MZY25 NJS25:NJU25 NTO25:NTQ25 ODK25:ODM25 ONG25:ONI25 OXC25:OXE25 PGY25:PHA25 PQU25:PQW25 QAQ25:QAS25 QKM25:QKO25 QUI25:QUK25 REE25:REG25 ROA25:ROC25 RXW25:RXY25 SHS25:SHU25 SRO25:SRQ25 TBK25:TBM25 TLG25:TLI25 TVC25:TVE25 UEY25:UFA25 UOU25:UOW25 UYQ25:UYS25 VIM25:VIO25 VSI25:VSK25 WCE25:WCG25 WMA25:WMC25 WVW25:WVY25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ADC25:ADE25 JK25:JM25 TG25:TI25 AB25 O25 AMY29:ANA29 AWU29:AWW29 BGQ29:BGS29 BQM29:BQO29 CAI29:CAK29 CKE29:CKG29 CUA29:CUC29 DDW29:DDY29 DNS29:DNU29 DXO29:DXQ29 EHK29:EHM29 ERG29:ERI29 FBC29:FBE29 FKY29:FLA29 FUU29:FUW29 GEQ29:GES29 GOM29:GOO29 GYI29:GYK29 HIE29:HIG29 HSA29:HSC29 IBW29:IBY29 ILS29:ILU29 IVO29:IVQ29 JFK29:JFM29 JPG29:JPI29 JZC29:JZE29 KIY29:KJA29 KSU29:KSW29 LCQ29:LCS29 LMM29:LMO29 LWI29:LWK29 MGE29:MGG29 MQA29:MQC29 MZW29:MZY29 NJS29:NJU29 NTO29:NTQ29 ODK29:ODM29 ONG29:ONI29 OXC29:OXE29 PGY29:PHA29 PQU29:PQW29 QAQ29:QAS29 QKM29:QKO29 QUI29:QUK29 REE29:REG29 ROA29:ROC29 RXW29:RXY29 SHS29:SHU29 SRO29:SRQ29 TBK29:TBM29 TLG29:TLI29 TVC29:TVE29 UEY29:UFA29 UOU29:UOW29 UYQ29:UYS29 VIM29:VIO29 VSI29:VSK29 WCE29:WCG29 WMA29:WMC29 WVW29:WVY29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ADC29:ADE29 JK29:JM29 TG29:TI29 AB29 O29 AMY32:ANA32 AWU32:AWW32 BGQ32:BGS32 BQM32:BQO32 CAI32:CAK32 CKE32:CKG32 CUA32:CUC32 DDW32:DDY32 DNS32:DNU32 DXO32:DXQ32 EHK32:EHM32 ERG32:ERI32 FBC32:FBE32 FKY32:FLA32 FUU32:FUW32 GEQ32:GES32 GOM32:GOO32 GYI32:GYK32 HIE32:HIG32 HSA32:HSC32 IBW32:IBY32 ILS32:ILU32 IVO32:IVQ32 JFK32:JFM32 JPG32:JPI32 JZC32:JZE32 KIY32:KJA32 KSU32:KSW32 LCQ32:LCS32 LMM32:LMO32 LWI32:LWK32 MGE32:MGG32 MQA32:MQC32 MZW32:MZY32 NJS32:NJU32 NTO32:NTQ32 ODK32:ODM32 ONG32:ONI32 OXC32:OXE32 PGY32:PHA32 PQU32:PQW32 QAQ32:QAS32 QKM32:QKO32 QUI32:QUK32 REE32:REG32 ROA32:ROC32 RXW32:RXY32 SHS32:SHU32 SRO32:SRQ32 TBK32:TBM32 TLG32:TLI32 TVC32:TVE32 UEY32:UFA32 UOU32:UOW32 UYQ32:UYS32 VIM32:VIO32 VSI32:VSK32 WCE32:WCG32 WMA32:WMC32 WVW32:WVY32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ADC32:ADE32 JK32:JM32 TG32:TI32 AB32 AMR130 BZT124 BPX124 CJP124 CTL124 DDH124 DND124 DWZ124 EGV124 EQR124 FAN124 FKJ124 FUF124 GEB124 GNX124 GXT124 HHP124 HRL124 IBH124 ILD124 IUZ124 JEV124 JOR124 JYN124 KIJ124 KSF124 LCB124 LLX124 LVT124 MFP124 MPL124 MZH124 NJD124 NSZ124 OCV124 OMR124 OWN124 PGJ124 PQF124 QAB124 QJX124 QTT124 RDP124 RNL124 RXH124 SHD124 SQZ124 TAV124 TKR124 TUN124 UEJ124 UOF124 UYB124 VHX124 VRT124 WBP124 WLL124 WVH124 JG124:JI124 TC124:TE124 ACY124:ADA124 AMU124:AMW124 AWQ124:AWS124 BGM124:BGO124 BQI124:BQK124 CAE124:CAG124 CKA124:CKC124 CTW124:CTY124 DDS124:DDU124 DNO124:DNQ124 DXK124:DXM124 EHG124:EHI124 ERC124:ERE124 FAY124:FBA124 FKU124:FKW124 FUQ124:FUS124 GEM124:GEO124 GOI124:GOK124 GYE124:GYG124 HIA124:HIC124 HRW124:HRY124 IBS124:IBU124 ILO124:ILQ124 IVK124:IVM124 JFG124:JFI124 JPC124:JPE124 JYY124:JZA124 KIU124:KIW124 KSQ124:KSS124 LCM124:LCO124 LMI124:LMK124 LWE124:LWG124 MGA124:MGC124 MPW124:MPY124 MZS124:MZU124 NJO124:NJQ124 NTK124:NTM124 ODG124:ODI124 ONC124:ONE124 OWY124:OXA124 PGU124:PGW124 PQQ124:PQS124 QAM124:QAO124 QKI124:QKK124 QUE124:QUG124 REA124:REC124 RNW124:RNY124 RXS124:RXU124 SHO124:SHQ124 SRK124:SRM124 TBG124:TBI124 TLC124:TLE124 TUY124:TVA124 UEU124:UEW124 UOQ124:UOS124 UYM124:UYO124 VII124:VIK124 VSE124:VSG124 WCA124:WCC124 WLW124:WLY124 WVS124:WVU124 IV124 SR124 ACN124 AMJ124 Y162:AA181 BFQ129 WMA195:WMC195 WCE195:WCG195 VSI195:VSK195 VIM195:VIO195 UYQ195:UYS195 UOU195:UOW195 UEY195:UFA195 TVC195:TVE195 TLG195:TLI195 TBK195:TBM195 SRO195:SRQ195 SHS195:SHU195 RXW195:RXY195 ROA195:ROC195 REE195:REG195 QUI195:QUK195 QKM195:QKO195 QAQ195:QAS195 PQU195:PQW195 PGY195:PHA195 OXC195:OXE195 ONG195:ONI195 ODK195:ODM195 NTO195:NTQ195 NJS195:NJU195 MZW195:MZY195 MQA195:MQC195 MGE195:MGG195 LWI195:LWK195 LMM195:LMO195 LCQ195:LCS195 KSU195:KSW195 KIY195:KJA195 JZC195:JZE195 JPG195:JPI195 JFK195:JFM195 IVO195:IVQ195 ILS195:ILU195 IBW195:IBY195 HSA195:HSC195 HIE195:HIG195 GYI195:GYK195 GOM195:GOO195 GEQ195:GES195 FUU195:FUW195 FKY195:FLA195 FBC195:FBE195 ERG195:ERI195 EHK195:EHM195 DXO195:DXQ195 DNS195:DNU195 DDW195:DDY195 CUA195:CUC195 CKE195:CKG195 CAI195:CAK195 BQM195:BQO195 BGQ195:BGS195 AWU195:AWW195 AMY195:ANA195 ADC195:ADE195 TG195:TI195 JK195:JM195 WVL195 WLP195 WBT195 VRX195 VIB195 UYF195 UOJ195 UEN195 TUR195 TKV195 TAZ195 SRD195 SHH195 RXL195 RNP195 RDT195 QTX195 QKB195 QAF195 PQJ195 PGN195 OWR195 OMV195 OCZ195 NTD195 NJH195 MZL195 MPP195 MFT195 LVX195 LMB195 LCF195 KSJ195 KIN195 JYR195 JOV195 JEZ195 IVD195 ILH195 IBL195 HRP195 HHT195 GXX195 GOB195 GEF195 FUJ195 FKN195 FAR195 EQV195 EGZ195 DXD195 DNH195 DDL195 CTP195 CJT195 BZX195 BQB195 BGF195 AWJ195 AMN195 ACR195 SV195 BC156 BC153 ACO133 AWG188 Y194:AA200 AMM63:AMO63 AWI63:AWK63 BGE63:BGG63 BQA63:BQC63 BZW63:BZY63 CJS63:CJU63 CTO63:CTQ63 DDK63:DDM63 DNG63:DNI63 DXC63:DXE63 EGY63:EHA63 EQU63:EQW63 FAQ63:FAS63 FKM63:FKO63 FUI63:FUK63 GEE63:GEG63 GOA63:GOC63 GXW63:GXY63 HHS63:HHU63 HRO63:HRQ63 IBK63:IBM63 ILG63:ILI63 IVC63:IVE63 JEY63:JFA63 JOU63:JOW63 JYQ63:JYS63 KIM63:KIO63 KSI63:KSK63 LCE63:LCG63 LMA63:LMC63 LVW63:LVY63 MFS63:MFU63 MPO63:MPQ63 MZK63:MZM63 NJG63:NJI63 NTC63:NTE63 OCY63:ODA63 OMU63:OMW63 OWQ63:OWS63 PGM63:PGO63 PQI63:PQK63 QAE63:QAG63 QKA63:QKC63 QTW63:QTY63 RDS63:RDU63 RNO63:RNQ63 RXK63:RXM63 SHG63:SHI63 SRC63:SRE63 TAY63:TBA63 TKU63:TKW63 TUQ63:TUS63 UEM63:UEO63 UOI63:UOK63 UYE63:UYG63 VIA63:VIC63 VRW63:VRY63 WBS63:WBU63 WLO63:WLQ63 WVK63:WVM63 IN63 SJ63 ACF63 AMB63 AVX63 BFT63 BPP63 BZL63 CJH63 CTD63 DCZ63 DMV63 DWR63 EGN63 EQJ63 FAF63 FKB63 FTX63 GDT63 GNP63 GXL63 HHH63 HRD63 IAZ63 IKV63 IUR63 JEN63 JOJ63 JYF63 KIB63 KRX63 LBT63 LLP63 LVL63 MFH63 MPD63 MYZ63 NIV63 NSR63 OCN63 OMJ63 OWF63 PGB63 PPX63 PZT63 QJP63 QTL63 RDH63 RND63 RWZ63 SGV63 SQR63 TAN63 TKJ63 TUF63 UEB63 UNX63 UXT63 VHP63 VRL63 WBH63 WLD63 WUZ63 IY63:JA63 SU63:SW63 ACQ63:ACS63 AVY64:AWA65 BFU64:BFW65 BPQ64:BPS65 BZM64:BZO65 CJI64:CJK65 CTE64:CTG65 DDA64:DDC65 DMW64:DMY65 DWS64:DWU65 EGO64:EGQ65 EQK64:EQM65 FAG64:FAI65 FKC64:FKE65 FTY64:FUA65 GDU64:GDW65 GNQ64:GNS65 GXM64:GXO65 HHI64:HHK65 HRE64:HRG65 IBA64:IBC65 IKW64:IKY65 IUS64:IUU65 JEO64:JEQ65 JOK64:JOM65 JYG64:JYI65 KIC64:KIE65 KRY64:KSA65 LBU64:LBW65 LLQ64:LLS65 LVM64:LVO65 MFI64:MFK65 MPE64:MPG65 MZA64:MZC65 NIW64:NIY65 NSS64:NSU65 OCO64:OCQ65 OMK64:OMM65 OWG64:OWI65 PGC64:PGE65 PPY64:PQA65 PZU64:PZW65 QJQ64:QJS65 QTM64:QTO65 RDI64:RDK65 RNE64:RNG65 RXA64:RXC65 SGW64:SGY65 SQS64:SQU65 TAO64:TAQ65 TKK64:TKM65 TUG64:TUI65 UEC64:UEE65 UNY64:UOA65 UXU64:UXW65 VHQ64:VHS65 VRM64:VRO65 WBI64:WBK65 WLE64:WLG65 WVA64:WVC65 ID64:ID65 RZ64:RZ65 ABV64:ABV65 ALR64:ALR65 AVN64:AVN65 BFJ64:BFJ65 BPF64:BPF65 BZB64:BZB65 CIX64:CIX65 CST64:CST65 DCP64:DCP65 DML64:DML65 DWH64:DWH65 EGD64:EGD65 EPZ64:EPZ65 EZV64:EZV65 FJR64:FJR65 FTN64:FTN65 GDJ64:GDJ65 GNF64:GNF65 GXB64:GXB65 HGX64:HGX65 HQT64:HQT65 IAP64:IAP65 IKL64:IKL65 IUH64:IUH65 JED64:JED65 JNZ64:JNZ65 JXV64:JXV65 KHR64:KHR65 KRN64:KRN65 LBJ64:LBJ65 LLF64:LLF65 LVB64:LVB65 MEX64:MEX65 MOT64:MOT65 MYP64:MYP65 NIL64:NIL65 NSH64:NSH65 OCD64:OCD65 OLZ64:OLZ65 OVV64:OVV65 PFR64:PFR65 PPN64:PPN65 PZJ64:PZJ65 QJF64:QJF65 QTB64:QTB65 RCX64:RCX65 RMT64:RMT65 RWP64:RWP65 SGL64:SGL65 SQH64:SQH65 TAD64:TAD65 TJZ64:TJZ65 TTV64:TTV65 UDR64:UDR65 UNN64:UNN65 UXJ64:UXJ65 VHF64:VHF65 VRB64:VRB65 WAX64:WAX65 WKT64:WKT65 WUP64:WUP65 IO64:IQ65 SK64:SM65 ACQ68:ACS68 AMM68:AMO68 AWI68:AWK68 BGE68:BGG68 BQA68:BQC68 BZW68:BZY68 CJS68:CJU68 CTO68:CTQ68 DDK68:DDM68 DNG68:DNI68 DXC68:DXE68 EGY68:EHA68 EQU68:EQW68 FAQ68:FAS68 FKM68:FKO68 FUI68:FUK68 GEE68:GEG68 GOA68:GOC68 GXW68:GXY68 HHS68:HHU68 HRO68:HRQ68 IBK68:IBM68 ILG68:ILI68 IVC68:IVE68 JEY68:JFA68 JOU68:JOW68 JYQ68:JYS68 KIM68:KIO68 KSI68:KSK68 LCE68:LCG68 LMA68:LMC68 LVW68:LVY68 MFS68:MFU68 MPO68:MPQ68 MZK68:MZM68 NJG68:NJI68 NTC68:NTE68 OCY68:ODA68 OMU68:OMW68 OWQ68:OWS68 PGM68:PGO68 PQI68:PQK68 QAE68:QAG68 QKA68:QKC68 QTW68:QTY68 RDS68:RDU68 RNO68:RNQ68 RXK68:RXM68 SHG68:SHI68 SRC68:SRE68 TAY68:TBA68 TKU68:TKW68 TUQ68:TUS68 UEM68:UEO68 UOI68:UOK68 UYE68:UYG68 VIA68:VIC68 VRW68:VRY68 WBS68:WBU68 WLO68:WLQ68 WVK68:WVM68 IN68 SJ68 ACF68 AMB68 AVX68 BFT68 BPP68 BZL68 CJH68 CTD68 DCZ68 DMV68 DWR68 EGN68 EQJ68 FAF68 FKB68 FTX68 GDT68 GNP68 GXL68 HHH68 HRD68 IAZ68 IKV68 IUR68 JEN68 JOJ68 JYF68 KIB68 KRX68 LBT68 LLP68 LVL68 MFH68 MPD68 MYZ68 NIV68 NSR68 OCN68 OMJ68 OWF68 PGB68 PPX68 PZT68 QJP68 QTL68 RDH68 RND68 RWZ68 SGV68 SQR68 TAN68 TKJ68 TUF68 UEB68 UNX68 UXT68 VHP68 VRL68 WBH68 WLD68 WUZ68 IY68:JA68 SU68:SW68 AVY69:AWA70 BFU69:BFW70 BPQ69:BPS70 BZM69:BZO70 CJI69:CJK70 CTE69:CTG70 DDA69:DDC70 DMW69:DMY70 DWS69:DWU70 EGO69:EGQ70 EQK69:EQM70 FAG69:FAI70 FKC69:FKE70 FTY69:FUA70 GDU69:GDW70 GNQ69:GNS70 GXM69:GXO70 HHI69:HHK70 HRE69:HRG70 IBA69:IBC70 IKW69:IKY70 IUS69:IUU70 JEO69:JEQ70 JOK69:JOM70 JYG69:JYI70 KIC69:KIE70 KRY69:KSA70 LBU69:LBW70 LLQ69:LLS70 LVM69:LVO70 MFI69:MFK70 MPE69:MPG70 MZA69:MZC70 NIW69:NIY70 NSS69:NSU70 OCO69:OCQ70 OMK69:OMM70 OWG69:OWI70 PGC69:PGE70 PPY69:PQA70 PZU69:PZW70 QJQ69:QJS70 QTM69:QTO70 RDI69:RDK70 RNE69:RNG70 RXA69:RXC70 SGW69:SGY70 SQS69:SQU70 TAO69:TAQ70 TKK69:TKM70 TUG69:TUI70 UEC69:UEE70 UNY69:UOA70 UXU69:UXW70 VHQ69:VHS70 VRM69:VRO70 WBI69:WBK70 WLE69:WLG70 WVA69:WVC70 ID69:ID70 RZ69:RZ70 ABV69:ABV70 ALR69:ALR70 AVN69:AVN70 BFJ69:BFJ70 BPF69:BPF70 BZB69:BZB70 CIX69:CIX70 CST69:CST70 DCP69:DCP70 DML69:DML70 DWH69:DWH70 EGD69:EGD70 EPZ69:EPZ70 EZV69:EZV70 FJR69:FJR70 FTN69:FTN70 GDJ69:GDJ70 GNF69:GNF70 GXB69:GXB70 HGX69:HGX70 HQT69:HQT70 IAP69:IAP70 IKL69:IKL70 IUH69:IUH70 JED69:JED70 JNZ69:JNZ70 JXV69:JXV70 KHR69:KHR70 KRN69:KRN70 LBJ69:LBJ70 LLF69:LLF70 LVB69:LVB70 MEX69:MEX70 MOT69:MOT70 MYP69:MYP70 NIL69:NIL70 NSH69:NSH70 OCD69:OCD70 OLZ69:OLZ70 OVV69:OVV70 PFR69:PFR70 PPN69:PPN70 PZJ69:PZJ70 QJF69:QJF70 QTB69:QTB70 RCX69:RCX70 RMT69:RMT70 RWP69:RWP70 SGL69:SGL70 SQH69:SQH70 TAD69:TAD70 TJZ69:TJZ70 TTV69:TTV70 UDR69:UDR70 UNN69:UNN70 UXJ69:UXJ70 VHF69:VHF70 VRB69:VRB70 WAX69:WAX70 WKT69:WKT70 WUP69:WUP70 IO69:IQ70 SK69:SM70 AMC74:AME75 SU73:SW73 ACQ73:ACS73 AMM73:AMO73 AWI73:AWK73 BGE73:BGG73 BQA73:BQC73 BZW73:BZY73 CJS73:CJU73 CTO73:CTQ73 DDK73:DDM73 DNG73:DNI73 DXC73:DXE73 EGY73:EHA73 EQU73:EQW73 FAQ73:FAS73 FKM73:FKO73 FUI73:FUK73 GEE73:GEG73 GOA73:GOC73 GXW73:GXY73 HHS73:HHU73 HRO73:HRQ73 IBK73:IBM73 ILG73:ILI73 IVC73:IVE73 JEY73:JFA73 JOU73:JOW73 JYQ73:JYS73 KIM73:KIO73 KSI73:KSK73 LCE73:LCG73 LMA73:LMC73 LVW73:LVY73 MFS73:MFU73 MPO73:MPQ73 MZK73:MZM73 NJG73:NJI73 NTC73:NTE73 OCY73:ODA73 OMU73:OMW73 OWQ73:OWS73 PGM73:PGO73 PQI73:PQK73 QAE73:QAG73 QKA73:QKC73 QTW73:QTY73 RDS73:RDU73 RNO73:RNQ73 RXK73:RXM73 SHG73:SHI73 SRC73:SRE73 TAY73:TBA73 TKU73:TKW73 TUQ73:TUS73 UEM73:UEO73 UOI73:UOK73 UYE73:UYG73 VIA73:VIC73 VRW73:VRY73 WBS73:WBU73 WLO73:WLQ73 WVK73:WVM73 IN73 SJ73 ACF73 AMB73 AVX73 BFT73 BPP73 BZL73 CJH73 CTD73 DCZ73 DMV73 DWR73 EGN73 EQJ73 FAF73 FKB73 FTX73 GDT73 GNP73 GXL73 HHH73 HRD73 IAZ73 IKV73 IUR73 JEN73 JOJ73 JYF73 KIB73 KRX73 LBT73 LLP73 LVL73 MFH73 MPD73 MYZ73 NIV73 NSR73 OCN73 OMJ73 OWF73 PGB73 PPX73 PZT73 QJP73 QTL73 RDH73 RND73 RWZ73 SGV73 SQR73 TAN73 TKJ73 TUF73 UEB73 UNX73 UXT73 VHP73 VRL73 WBH73 WLD73 WUZ73 IY73:JA73 AVY74:AWA75 BFU74:BFW75 BPQ74:BPS75 BZM74:BZO75 CJI74:CJK75 CTE74:CTG75 DDA74:DDC75 DMW74:DMY75 DWS74:DWU75 EGO74:EGQ75 EQK74:EQM75 FAG74:FAI75 FKC74:FKE75 FTY74:FUA75 GDU74:GDW75 GNQ74:GNS75 GXM74:GXO75 HHI74:HHK75 HRE74:HRG75 IBA74:IBC75 IKW74:IKY75 IUS74:IUU75 JEO74:JEQ75 JOK74:JOM75 JYG74:JYI75 KIC74:KIE75 KRY74:KSA75 LBU74:LBW75 LLQ74:LLS75 LVM74:LVO75 MFI74:MFK75 MPE74:MPG75 MZA74:MZC75 NIW74:NIY75 NSS74:NSU75 OCO74:OCQ75 OMK74:OMM75 OWG74:OWI75 PGC74:PGE75 PPY74:PQA75 PZU74:PZW75 QJQ74:QJS75 QTM74:QTO75 RDI74:RDK75 RNE74:RNG75 RXA74:RXC75 SGW74:SGY75 SQS74:SQU75 TAO74:TAQ75 TKK74:TKM75 TUG74:TUI75 UEC74:UEE75 UNY74:UOA75 UXU74:UXW75 VHQ74:VHS75 VRM74:VRO75 WBI74:WBK75 WLE74:WLG75 WVA74:WVC75 ID74:ID75 RZ74:RZ75 ABV74:ABV75 ALR74:ALR75 AVN74:AVN75 BFJ74:BFJ75 BPF74:BPF75 BZB74:BZB75 CIX74:CIX75 CST74:CST75 DCP74:DCP75 DML74:DML75 DWH74:DWH75 EGD74:EGD75 EPZ74:EPZ75 EZV74:EZV75 FJR74:FJR75 FTN74:FTN75 GDJ74:GDJ75 GNF74:GNF75 GXB74:GXB75 HGX74:HGX75 HQT74:HQT75 IAP74:IAP75 IKL74:IKL75 IUH74:IUH75 JED74:JED75 JNZ74:JNZ75 JXV74:JXV75 KHR74:KHR75 KRN74:KRN75 LBJ74:LBJ75 LLF74:LLF75 LVB74:LVB75 MEX74:MEX75 MOT74:MOT75 MYP74:MYP75 NIL74:NIL75 NSH74:NSH75 OCD74:OCD75 OLZ74:OLZ75 OVV74:OVV75 PFR74:PFR75 PPN74:PPN75 PZJ74:PZJ75 QJF74:QJF75 QTB74:QTB75 RCX74:RCX75 RMT74:RMT75 RWP74:RWP75 SGL74:SGL75 SQH74:SQH75 TAD74:TAD75 TJZ74:TJZ75 TTV74:TTV75 UDR74:UDR75 UNN74:UNN75 UXJ74:UXJ75 VHF74:VHF75 VRB74:VRB75 WAX74:WAX75 WKT74:WKT75 WUP74:WUP75 IO74:IQ75 SK74:SM75 ACG74:ACI75 IY77:JA78 SU77:SW78 ACQ77:ACS78 AMM77:AMO78 AWI77:AWK78 BGE77:BGG78 BQA77:BQC78 BZW77:BZY78 CJS77:CJU78 CTO77:CTQ78 DDK77:DDM78 DNG77:DNI78 DXC77:DXE78 EGY77:EHA78 EQU77:EQW78 FAQ77:FAS78 FKM77:FKO78 FUI77:FUK78 GEE77:GEG78 GOA77:GOC78 GXW77:GXY78 HHS77:HHU78 HRO77:HRQ78 IBK77:IBM78 ILG77:ILI78 IVC77:IVE78 JEY77:JFA78 JOU77:JOW78 JYQ77:JYS78 KIM77:KIO78 KSI77:KSK78 LCE77:LCG78 LMA77:LMC78 LVW77:LVY78 MFS77:MFU78 MPO77:MPQ78 MZK77:MZM78 NJG77:NJI78 NTC77:NTE78 OCY77:ODA78 OMU77:OMW78 OWQ77:OWS78 PGM77:PGO78 PQI77:PQK78 QAE77:QAG78 QKA77:QKC78 QTW77:QTY78 RDS77:RDU78 RNO77:RNQ78 RXK77:RXM78 SHG77:SHI78 SRC77:SRE78 TAY77:TBA78 TKU77:TKW78 TUQ77:TUS78 UEM77:UEO78 UOI77:UOK78 UYE77:UYG78 VIA77:VIC78 VRW77:VRY78 WBS77:WBU78 WLO77:WLQ78 WVK77:WVM78 IN77:IN78 SJ77:SJ78 ACF77:ACF78 AMB77:AMB78 AVX77:AVX78 BFT77:BFT78 BPP77:BPP78 BZL77:BZL78 CJH77:CJH78 CTD77:CTD78 DCZ77:DCZ78 DMV77:DMV78 DWR77:DWR78 EGN77:EGN78 EQJ77:EQJ78 FAF77:FAF78 FKB77:FKB78 FTX77:FTX78 GDT77:GDT78 GNP77:GNP78 GXL77:GXL78 HHH77:HHH78 HRD77:HRD78 IAZ77:IAZ78 IKV77:IKV78 IUR77:IUR78 JEN77:JEN78 JOJ77:JOJ78 JYF77:JYF78 KIB77:KIB78 KRX77:KRX78 LBT77:LBT78 LLP77:LLP78 LVL77:LVL78 MFH77:MFH78 MPD77:MPD78 MYZ77:MYZ78 NIV77:NIV78 NSR77:NSR78 OCN77:OCN78 OMJ77:OMJ78 OWF77:OWF78 PGB77:PGB78 PPX77:PPX78 PZT77:PZT78 QJP77:QJP78 QTL77:QTL78 RDH77:RDH78 RND77:RND78 RWZ77:RWZ78 SGV77:SGV78 SQR77:SQR78 TAN77:TAN78 TKJ77:TKJ78 TUF77:TUF78 UEB77:UEB78 UNX77:UNX78 UXT77:UXT78 VHP77:VHP78 VRL77:VRL78 WBH77:WBH78 WLD77:WLD78 WUZ77:WUZ78 AVY79:AWA79 BFU79:BFW79 BPQ79:BPS79 BZM79:BZO79 CJI79:CJK79 CTE79:CTG79 DDA79:DDC79 DMW79:DMY79 DWS79:DWU79 EGO79:EGQ79 EQK79:EQM79 FAG79:FAI79 FKC79:FKE79 FTY79:FUA79 GDU79:GDW79 GNQ79:GNS79 GXM79:GXO79 HHI79:HHK79 HRE79:HRG79 IBA79:IBC79 IKW79:IKY79 IUS79:IUU79 JEO79:JEQ79 JOK79:JOM79 JYG79:JYI79 KIC79:KIE79 KRY79:KSA79 LBU79:LBW79 LLQ79:LLS79 LVM79:LVO79 MFI79:MFK79 MPE79:MPG79 MZA79:MZC79 NIW79:NIY79 NSS79:NSU79 OCO79:OCQ79 OMK79:OMM79 OWG79:OWI79 PGC79:PGE79 PPY79:PQA79 PZU79:PZW79 QJQ79:QJS79 QTM79:QTO79 RDI79:RDK79 RNE79:RNG79 RXA79:RXC79 SGW79:SGY79 SQS79:SQU79 TAO79:TAQ79 TKK79:TKM79 TUG79:TUI79 UEC79:UEE79 UNY79:UOA79 UXU79:UXW79 VHQ79:VHS79 VRM79:VRO79 WBI79:WBK79 WLE79:WLG79 WVA79:WVC79 ID79 RZ79 ABV79 ALR79 AVN79 BFJ79 BPF79 BZB79 CIX79 CST79 DCP79 DML79 DWH79 EGD79 EPZ79 EZV79 FJR79 FTN79 GDJ79 GNF79 GXB79 HGX79 HQT79 IAP79 IKL79 IUH79 JED79 JNZ79 JXV79 KHR79 KRN79 LBJ79 LLF79 LVB79 MEX79 MOT79 MYP79 NIL79 NSH79 OCD79 OLZ79 OVV79 PFR79 PPN79 PZJ79 QJF79 QTB79 RCX79 RMT79 RWP79 SGL79 SQH79 TAD79 TJZ79 TTV79 UDR79 UNN79 UXJ79 VHF79 VRB79 WAX79 WKT79 WUP79 IO79:IQ79 SK79:SM79 ACG79:ACI79 WUZ81 IY81:JA81 SU81:SW81 ACQ81:ACS81 AMM81:AMO81 AWI81:AWK81 BGE81:BGG81 BQA81:BQC81 BZW81:BZY81 CJS81:CJU81 CTO81:CTQ81 DDK81:DDM81 DNG81:DNI81 DXC81:DXE81 EGY81:EHA81 EQU81:EQW81 FAQ81:FAS81 FKM81:FKO81 FUI81:FUK81 GEE81:GEG81 GOA81:GOC81 GXW81:GXY81 HHS81:HHU81 HRO81:HRQ81 IBK81:IBM81 ILG81:ILI81 IVC81:IVE81 JEY81:JFA81 JOU81:JOW81 JYQ81:JYS81 KIM81:KIO81 KSI81:KSK81 LCE81:LCG81 LMA81:LMC81 LVW81:LVY81 MFS81:MFU81 MPO81:MPQ81 MZK81:MZM81 NJG81:NJI81 NTC81:NTE81 OCY81:ODA81 OMU81:OMW81 OWQ81:OWS81 PGM81:PGO81 PQI81:PQK81 QAE81:QAG81 QKA81:QKC81 QTW81:QTY81 RDS81:RDU81 RNO81:RNQ81 RXK81:RXM81 SHG81:SHI81 SRC81:SRE81 TAY81:TBA81 TKU81:TKW81 TUQ81:TUS81 UEM81:UEO81 UOI81:UOK81 UYE81:UYG81 VIA81:VIC81 VRW81:VRY81 WBS81:WBU81 WLO81:WLQ81 WVK81:WVM81 IN81 SJ81 ACF81 AMB81 AVX81 BFT81 BPP81 BZL81 CJH81 CTD81 DCZ81 DMV81 DWR81 EGN81 EQJ81 FAF81 FKB81 FTX81 GDT81 GNP81 GXL81 HHH81 HRD81 IAZ81 IKV81 IUR81 JEN81 JOJ81 JYF81 KIB81 KRX81 LBT81 LLP81 LVL81 MFH81 MPD81 MYZ81 NIV81 NSR81 OCN81 OMJ81 OWF81 PGB81 PPX81 PZT81 QJP81 QTL81 RDH81 RND81 RWZ81 SGV81 SQR81 TAN81 TKJ81 TUF81 UEB81 UNX81 UXT81 VHP81 VRL81 WBH81 WLD81 AVY82:AWA82 BFU82:BFW82 BPQ82:BPS82 BZM82:BZO82 CJI82:CJK82 CTE82:CTG82 DDA82:DDC82 DMW82:DMY82 DWS82:DWU82 EGO82:EGQ82 EQK82:EQM82 FAG82:FAI82 FKC82:FKE82 FTY82:FUA82 GDU82:GDW82 GNQ82:GNS82 GXM82:GXO82 HHI82:HHK82 HRE82:HRG82 IBA82:IBC82 IKW82:IKY82 IUS82:IUU82 JEO82:JEQ82 JOK82:JOM82 JYG82:JYI82 KIC82:KIE82 KRY82:KSA82 LBU82:LBW82 LLQ82:LLS82 LVM82:LVO82 MFI82:MFK82 MPE82:MPG82 MZA82:MZC82 NIW82:NIY82 NSS82:NSU82 OCO82:OCQ82 OMK82:OMM82 OWG82:OWI82 PGC82:PGE82 PPY82:PQA82 PZU82:PZW82 QJQ82:QJS82 QTM82:QTO82 RDI82:RDK82 RNE82:RNG82 RXA82:RXC82 SGW82:SGY82 SQS82:SQU82 TAO82:TAQ82 TKK82:TKM82 TUG82:TUI82 UEC82:UEE82 UNY82:UOA82 UXU82:UXW82 VHQ82:VHS82 VRM82:VRO82 WBI82:WBK82 WLE82:WLG82 WVA82:WVC82 ID82 RZ82 ABV82 ALR82 AVN82 BFJ82 BPF82 BZB82 CIX82 CST82 DCP82 DML82 DWH82 EGD82 EPZ82 EZV82 FJR82 FTN82 GDJ82 GNF82 GXB82 HGX82 HQT82 IAP82 IKL82 IUH82 JED82 JNZ82 JXV82 KHR82 KRN82 LBJ82 LLF82 LVB82 MEX82 MOT82 MYP82 NIL82 NSH82 OCD82 OLZ82 OVV82 PFR82 PPN82 PZJ82 QJF82 QTB82 RCX82 RMT82 RWP82 SGL82 SQH82 TAD82 TJZ82 TTV82 UDR82 UNN82 UXJ82 VHF82 VRB82 WAX82 WKT82 WUP82 IO82:IQ82 SK82:SM82 ACG82:ACI82 WLD84 WUZ84 IY84:JA84 SU84:SW84 ACQ84:ACS84 AMM84:AMO84 AWI84:AWK84 BGE84:BGG84 BQA84:BQC84 BZW84:BZY84 CJS84:CJU84 CTO84:CTQ84 DDK84:DDM84 DNG84:DNI84 DXC84:DXE84 EGY84:EHA84 EQU84:EQW84 FAQ84:FAS84 FKM84:FKO84 FUI84:FUK84 GEE84:GEG84 GOA84:GOC84 GXW84:GXY84 HHS84:HHU84 HRO84:HRQ84 IBK84:IBM84 ILG84:ILI84 IVC84:IVE84 JEY84:JFA84 JOU84:JOW84 JYQ84:JYS84 KIM84:KIO84 KSI84:KSK84 LCE84:LCG84 LMA84:LMC84 LVW84:LVY84 MFS84:MFU84 MPO84:MPQ84 MZK84:MZM84 NJG84:NJI84 NTC84:NTE84 OCY84:ODA84 OMU84:OMW84 OWQ84:OWS84 PGM84:PGO84 PQI84:PQK84 QAE84:QAG84 QKA84:QKC84 QTW84:QTY84 RDS84:RDU84 RNO84:RNQ84 RXK84:RXM84 SHG84:SHI84 SRC84:SRE84 TAY84:TBA84 TKU84:TKW84 TUQ84:TUS84 UEM84:UEO84 UOI84:UOK84 UYE84:UYG84 VIA84:VIC84 VRW84:VRY84 WBS84:WBU84 WLO84:WLQ84 WVK84:WVM84 IN84 SJ84 ACF84 AMB84 AVX84 BFT84 BPP84 BZL84 CJH84 CTD84 DCZ84 DMV84 DWR84 EGN84 EQJ84 FAF84 FKB84 FTX84 GDT84 GNP84 GXL84 HHH84 HRD84 IAZ84 IKV84 IUR84 JEN84 JOJ84 JYF84 KIB84 KRX84 LBT84 LLP84 LVL84 MFH84 MPD84 MYZ84 NIV84 NSR84 OCN84 OMJ84 OWF84 PGB84 PPX84 PZT84 QJP84 QTL84 RDH84 RND84 RWZ84 SGV84 SQR84 TAN84 TKJ84 TUF84 UEB84 UNX84 UXT84 VHP84 VRL84 WBH84 AVY85:AWA86 BFU85:BFW86 BPQ85:BPS86 BZM85:BZO86 CJI85:CJK86 CTE85:CTG86 DDA85:DDC86 DMW85:DMY86 DWS85:DWU86 EGO85:EGQ86 EQK85:EQM86 FAG85:FAI86 FKC85:FKE86 FTY85:FUA86 GDU85:GDW86 GNQ85:GNS86 GXM85:GXO86 HHI85:HHK86 HRE85:HRG86 IBA85:IBC86 IKW85:IKY86 IUS85:IUU86 JEO85:JEQ86 JOK85:JOM86 JYG85:JYI86 KIC85:KIE86 KRY85:KSA86 LBU85:LBW86 LLQ85:LLS86 LVM85:LVO86 MFI85:MFK86 MPE85:MPG86 MZA85:MZC86 NIW85:NIY86 NSS85:NSU86 OCO85:OCQ86 OMK85:OMM86 OWG85:OWI86 PGC85:PGE86 PPY85:PQA86 PZU85:PZW86 QJQ85:QJS86 QTM85:QTO86 RDI85:RDK86 RNE85:RNG86 RXA85:RXC86 SGW85:SGY86 SQS85:SQU86 TAO85:TAQ86 TKK85:TKM86 TUG85:TUI86 UEC85:UEE86 UNY85:UOA86 UXU85:UXW86 VHQ85:VHS86 VRM85:VRO86 WBI85:WBK86 WLE85:WLG86 WVA85:WVC86 ID85:ID86 RZ85:RZ86 ABV85:ABV86 ALR85:ALR86 AVN85:AVN86 BFJ85:BFJ86 BPF85:BPF86 BZB85:BZB86 CIX85:CIX86 CST85:CST86 DCP85:DCP86 DML85:DML86 DWH85:DWH86 EGD85:EGD86 EPZ85:EPZ86 EZV85:EZV86 FJR85:FJR86 FTN85:FTN86 GDJ85:GDJ86 GNF85:GNF86 GXB85:GXB86 HGX85:HGX86 HQT85:HQT86 IAP85:IAP86 IKL85:IKL86 IUH85:IUH86 JED85:JED86 JNZ85:JNZ86 JXV85:JXV86 KHR85:KHR86 KRN85:KRN86 LBJ85:LBJ86 LLF85:LLF86 LVB85:LVB86 MEX85:MEX86 MOT85:MOT86 MYP85:MYP86 NIL85:NIL86 NSH85:NSH86 OCD85:OCD86 OLZ85:OLZ86 OVV85:OVV86 PFR85:PFR86 PPN85:PPN86 PZJ85:PZJ86 QJF85:QJF86 QTB85:QTB86 RCX85:RCX86 RMT85:RMT86 RWP85:RWP86 SGL85:SGL86 SQH85:SQH86 TAD85:TAD86 TJZ85:TJZ86 TTV85:TTV86 UDR85:UDR86 UNN85:UNN86 UXJ85:UXJ86 VHF85:VHF86 VRB85:VRB86 WAX85:WAX86 WKT85:WKT86 WUP85:WUP86 IO85:IQ86 SK85:SM86 ACG85:ACI86 WBH88 WLD88 WUZ88 IY88:JA88 SU88:SW88 ACQ88:ACS88 AMM88:AMO88 AWI88:AWK88 BGE88:BGG88 BQA88:BQC88 BZW88:BZY88 CJS88:CJU88 CTO88:CTQ88 DDK88:DDM88 DNG88:DNI88 DXC88:DXE88 EGY88:EHA88 EQU88:EQW88 FAQ88:FAS88 FKM88:FKO88 FUI88:FUK88 GEE88:GEG88 GOA88:GOC88 GXW88:GXY88 HHS88:HHU88 HRO88:HRQ88 IBK88:IBM88 ILG88:ILI88 IVC88:IVE88 JEY88:JFA88 JOU88:JOW88 JYQ88:JYS88 KIM88:KIO88 KSI88:KSK88 LCE88:LCG88 LMA88:LMC88 LVW88:LVY88 MFS88:MFU88 MPO88:MPQ88 MZK88:MZM88 NJG88:NJI88 NTC88:NTE88 OCY88:ODA88 OMU88:OMW88 OWQ88:OWS88 PGM88:PGO88 PQI88:PQK88 QAE88:QAG88 QKA88:QKC88 QTW88:QTY88 RDS88:RDU88 RNO88:RNQ88 RXK88:RXM88 SHG88:SHI88 SRC88:SRE88 TAY88:TBA88 TKU88:TKW88 TUQ88:TUS88 UEM88:UEO88 UOI88:UOK88 UYE88:UYG88 VIA88:VIC88 VRW88:VRY88 WBS88:WBU88 WLO88:WLQ88 WVK88:WVM88 IN88 SJ88 ACF88 AMB88 AVX88 BFT88 BPP88 BZL88 CJH88 CTD88 DCZ88 DMV88 DWR88 EGN88 EQJ88 FAF88 FKB88 FTX88 GDT88 GNP88 GXL88 HHH88 HRD88 IAZ88 IKV88 IUR88 JEN88 JOJ88 JYF88 KIB88 KRX88 LBT88 LLP88 LVL88 MFH88 MPD88 MYZ88 NIV88 NSR88 OCN88 OMJ88 OWF88 PGB88 PPX88 PZT88 QJP88 QTL88 RDH88 RND88 RWZ88 SGV88 SQR88 TAN88 TKJ88 TUF88 UEB88 UNX88 UXT88 VHP88 VRL88 AVY89:AWA90 BFU89:BFW90 BPQ89:BPS90 BZM89:BZO90 CJI89:CJK90 CTE89:CTG90 DDA89:DDC90 DMW89:DMY90 DWS89:DWU90 EGO89:EGQ90 EQK89:EQM90 FAG89:FAI90 FKC89:FKE90 FTY89:FUA90 GDU89:GDW90 GNQ89:GNS90 GXM89:GXO90 HHI89:HHK90 HRE89:HRG90 IBA89:IBC90 IKW89:IKY90 IUS89:IUU90 JEO89:JEQ90 JOK89:JOM90 JYG89:JYI90 KIC89:KIE90 KRY89:KSA90 LBU89:LBW90 LLQ89:LLS90 LVM89:LVO90 MFI89:MFK90 MPE89:MPG90 MZA89:MZC90 NIW89:NIY90 NSS89:NSU90 OCO89:OCQ90 OMK89:OMM90 OWG89:OWI90 PGC89:PGE90 PPY89:PQA90 PZU89:PZW90 QJQ89:QJS90 QTM89:QTO90 RDI89:RDK90 RNE89:RNG90 RXA89:RXC90 SGW89:SGY90 SQS89:SQU90 TAO89:TAQ90 TKK89:TKM90 TUG89:TUI90 UEC89:UEE90 UNY89:UOA90 UXU89:UXW90 VHQ89:VHS90 VRM89:VRO90 WBI89:WBK90 WLE89:WLG90 WVA89:WVC90 ID89:ID90 RZ89:RZ90 ABV89:ABV90 ALR89:ALR90 AVN89:AVN90 BFJ89:BFJ90 BPF89:BPF90 BZB89:BZB90 CIX89:CIX90 CST89:CST90 DCP89:DCP90 DML89:DML90 DWH89:DWH90 EGD89:EGD90 EPZ89:EPZ90 EZV89:EZV90 FJR89:FJR90 FTN89:FTN90 GDJ89:GDJ90 GNF89:GNF90 GXB89:GXB90 HGX89:HGX90 HQT89:HQT90 IAP89:IAP90 IKL89:IKL90 IUH89:IUH90 JED89:JED90 JNZ89:JNZ90 JXV89:JXV90 KHR89:KHR90 KRN89:KRN90 LBJ89:LBJ90 LLF89:LLF90 LVB89:LVB90 MEX89:MEX90 MOT89:MOT90 MYP89:MYP90 NIL89:NIL90 NSH89:NSH90 OCD89:OCD90 OLZ89:OLZ90 OVV89:OVV90 PFR89:PFR90 PPN89:PPN90 PZJ89:PZJ90 QJF89:QJF90 QTB89:QTB90 RCX89:RCX90 RMT89:RMT90 RWP89:RWP90 SGL89:SGL90 SQH89:SQH90 TAD89:TAD90 TJZ89:TJZ90 TTV89:TTV90 UDR89:UDR90 UNN89:UNN90 UXJ89:UXJ90 VHF89:VHF90 VRB89:VRB90 WAX89:WAX90 WKT89:WKT90 WUP89:WUP90 IO89:IQ90 SK89:SM90 ACG89:ACI90 VRL93 WBH93 WLD93 WUZ93 IY93:JA93 SU93:SW93 ACQ93:ACS93 AMM93:AMO93 AWI93:AWK93 BGE93:BGG93 BQA93:BQC93 BZW93:BZY93 CJS93:CJU93 CTO93:CTQ93 DDK93:DDM93 DNG93:DNI93 DXC93:DXE93 EGY93:EHA93 EQU93:EQW93 FAQ93:FAS93 FKM93:FKO93 FUI93:FUK93 GEE93:GEG93 GOA93:GOC93 GXW93:GXY93 HHS93:HHU93 HRO93:HRQ93 IBK93:IBM93 ILG93:ILI93 IVC93:IVE93 JEY93:JFA93 JOU93:JOW93 JYQ93:JYS93 KIM93:KIO93 KSI93:KSK93 LCE93:LCG93 LMA93:LMC93 LVW93:LVY93 MFS93:MFU93 MPO93:MPQ93 MZK93:MZM93 NJG93:NJI93 NTC93:NTE93 OCY93:ODA93 OMU93:OMW93 OWQ93:OWS93 PGM93:PGO93 PQI93:PQK93 QAE93:QAG93 QKA93:QKC93 QTW93:QTY93 RDS93:RDU93 RNO93:RNQ93 RXK93:RXM93 SHG93:SHI93 SRC93:SRE93 TAY93:TBA93 TKU93:TKW93 TUQ93:TUS93 UEM93:UEO93 UOI93:UOK93 UYE93:UYG93 VIA93:VIC93 VRW93:VRY93 WBS93:WBU93 WLO93:WLQ93 WVK93:WVM93 IN93 SJ93 ACF93 AMB93 AVX93 BFT93 BPP93 BZL93 CJH93 CTD93 DCZ93 DMV93 DWR93 EGN93 EQJ93 FAF93 FKB93 FTX93 GDT93 GNP93 GXL93 HHH93 HRD93 IAZ93 IKV93 IUR93 JEN93 JOJ93 JYF93 KIB93 KRX93 LBT93 LLP93 LVL93 MFH93 MPD93 MYZ93 NIV93 NSR93 OCN93 OMJ93 OWF93 PGB93 PPX93 PZT93 QJP93 QTL93 RDH93 RND93 RWZ93 SGV93 SQR93 TAN93 TKJ93 TUF93 UEB93 UNX93 UXT93 VHP93 AVY94:AWA95 BFU94:BFW95 BPQ94:BPS95 BZM94:BZO95 CJI94:CJK95 CTE94:CTG95 DDA94:DDC95 DMW94:DMY95 DWS94:DWU95 EGO94:EGQ95 EQK94:EQM95 FAG94:FAI95 FKC94:FKE95 FTY94:FUA95 GDU94:GDW95 GNQ94:GNS95 GXM94:GXO95 HHI94:HHK95 HRE94:HRG95 IBA94:IBC95 IKW94:IKY95 IUS94:IUU95 JEO94:JEQ95 JOK94:JOM95 JYG94:JYI95 KIC94:KIE95 KRY94:KSA95 LBU94:LBW95 LLQ94:LLS95 LVM94:LVO95 MFI94:MFK95 MPE94:MPG95 MZA94:MZC95 NIW94:NIY95 NSS94:NSU95 OCO94:OCQ95 OMK94:OMM95 OWG94:OWI95 PGC94:PGE95 PPY94:PQA95 PZU94:PZW95 QJQ94:QJS95 QTM94:QTO95 RDI94:RDK95 RNE94:RNG95 RXA94:RXC95 SGW94:SGY95 SQS94:SQU95 TAO94:TAQ95 TKK94:TKM95 TUG94:TUI95 UEC94:UEE95 UNY94:UOA95 UXU94:UXW95 VHQ94:VHS95 VRM94:VRO95 WBI94:WBK95 WLE94:WLG95 WVA94:WVC95 ID94:ID95 RZ94:RZ95 ABV94:ABV95 ALR94:ALR95 AVN94:AVN95 BFJ94:BFJ95 BPF94:BPF95 BZB94:BZB95 CIX94:CIX95 CST94:CST95 DCP94:DCP95 DML94:DML95 DWH94:DWH95 EGD94:EGD95 EPZ94:EPZ95 EZV94:EZV95 FJR94:FJR95 FTN94:FTN95 GDJ94:GDJ95 GNF94:GNF95 GXB94:GXB95 HGX94:HGX95 HQT94:HQT95 IAP94:IAP95 IKL94:IKL95 IUH94:IUH95 JED94:JED95 JNZ94:JNZ95 JXV94:JXV95 KHR94:KHR95 KRN94:KRN95 LBJ94:LBJ95 LLF94:LLF95 LVB94:LVB95 MEX94:MEX95 MOT94:MOT95 MYP94:MYP95 NIL94:NIL95 NSH94:NSH95 OCD94:OCD95 OLZ94:OLZ95 OVV94:OVV95 PFR94:PFR95 PPN94:PPN95 PZJ94:PZJ95 QJF94:QJF95 QTB94:QTB95 RCX94:RCX95 RMT94:RMT95 RWP94:RWP95 SGL94:SGL95 SQH94:SQH95 TAD94:TAD95 TJZ94:TJZ95 TTV94:TTV95 UDR94:UDR95 UNN94:UNN95 UXJ94:UXJ95 VHF94:VHF95 VRB94:VRB95 WAX94:WAX95 WKT94:WKT95 WUP94:WUP95 IO94:IQ95 SK94:SM95 X97:X99 VHP97 UNX105 VRL97 WBH97 WLD97 WUZ97 IY97:JA97 SU97:SW97 ACQ97:ACS97 AMM97:AMO97 AWI97:AWK97 BGE97:BGG97 BQA97:BQC97 BZW97:BZY97 CJS97:CJU97 CTO97:CTQ97 DDK97:DDM97 DNG97:DNI97 DXC97:DXE97 EGY97:EHA97 EQU97:EQW97 FAQ97:FAS97 FKM97:FKO97 FUI97:FUK97 GEE97:GEG97 GOA97:GOC97 GXW97:GXY97 HHS97:HHU97 HRO97:HRQ97 IBK97:IBM97 ILG97:ILI97 IVC97:IVE97 JEY97:JFA97 JOU97:JOW97 JYQ97:JYS97 KIM97:KIO97 KSI97:KSK97 LCE97:LCG97 LMA97:LMC97 LVW97:LVY97 MFS97:MFU97 MPO97:MPQ97 MZK97:MZM97 NJG97:NJI97 NTC97:NTE97 OCY97:ODA97 OMU97:OMW97 OWQ97:OWS97 PGM97:PGO97 PQI97:PQK97 QAE97:QAG97 QKA97:QKC97 QTW97:QTY97 RDS97:RDU97 RNO97:RNQ97 RXK97:RXM97 SHG97:SHI97 SRC97:SRE97 TAY97:TBA97 TKU97:TKW97 TUQ97:TUS97 UEM97:UEO97 UOI97:UOK97 UYE97:UYG97 VIA97:VIC97 VRW97:VRY97 WBS97:WBU97 WLO97:WLQ97 WVK97:WVM97 IN97 SJ97 ACF97 AMB97 AVX97 BFT97 BPP97 BZL97 CJH97 CTD97 DCZ97 DMV97 DWR97 EGN97 EQJ97 FAF97 FKB97 FTX97 GDT97 GNP97 GXL97 HHH97 HRD97 IAZ97 IKV97 IUR97 JEN97 JOJ97 JYF97 KIB97 KRX97 LBT97 LLP97 LVL97 MFH97 MPD97 MYZ97 NIV97 NSR97 OCN97 OMJ97 OWF97 PGB97 PPX97 PZT97 QJP97 QTL97 RDH97 RND97 RWZ97 SGV97 SQR97 TAN97 TKJ97 TUF97 UEB97 UNX97 UXT97 AVY98:AWA99 BFU98:BFW99 BPQ98:BPS99 BZM98:BZO99 CJI98:CJK99 CTE98:CTG99 DDA98:DDC99 DMW98:DMY99 DWS98:DWU99 EGO98:EGQ99 EQK98:EQM99 FAG98:FAI99 FKC98:FKE99 FTY98:FUA99 GDU98:GDW99 GNQ98:GNS99 GXM98:GXO99 HHI98:HHK99 HRE98:HRG99 IBA98:IBC99 IKW98:IKY99 IUS98:IUU99 JEO98:JEQ99 JOK98:JOM99 JYG98:JYI99 KIC98:KIE99 KRY98:KSA99 LBU98:LBW99 LLQ98:LLS99 LVM98:LVO99 MFI98:MFK99 MPE98:MPG99 MZA98:MZC99 NIW98:NIY99 NSS98:NSU99 OCO98:OCQ99 OMK98:OMM99 OWG98:OWI99 PGC98:PGE99 PPY98:PQA99 PZU98:PZW99 QJQ98:QJS99 QTM98:QTO99 RDI98:RDK99 RNE98:RNG99 RXA98:RXC99 SGW98:SGY99 SQS98:SQU99 TAO98:TAQ99 TKK98:TKM99 TUG98:TUI99 UEC98:UEE99 UNY98:UOA99 UXU98:UXW99 VHQ98:VHS99 VRM98:VRO99 WBI98:WBK99 WLE98:WLG99 WVA98:WVC99 ID98:ID99 RZ98:RZ99 ABV98:ABV99 ALR98:ALR99 AVN98:AVN99 BFJ98:BFJ99 BPF98:BPF99 BZB98:BZB99 CIX98:CIX99 CST98:CST99 DCP98:DCP99 DML98:DML99 DWH98:DWH99 EGD98:EGD99 EPZ98:EPZ99 EZV98:EZV99 FJR98:FJR99 FTN98:FTN99 GDJ98:GDJ99 GNF98:GNF99 GXB98:GXB99 HGX98:HGX99 HQT98:HQT99 IAP98:IAP99 IKL98:IKL99 IUH98:IUH99 JED98:JED99 JNZ98:JNZ99 JXV98:JXV99 KHR98:KHR99 KRN98:KRN99 LBJ98:LBJ99 LLF98:LLF99 LVB98:LVB99 MEX98:MEX99 MOT98:MOT99 MYP98:MYP99 NIL98:NIL99 NSH98:NSH99 OCD98:OCD99 OLZ98:OLZ99 OVV98:OVV99 PFR98:PFR99 PPN98:PPN99 PZJ98:PZJ99 QJF98:QJF99 QTB98:QTB99 RCX98:RCX99 RMT98:RMT99 RWP98:RWP99 SGL98:SGL99 SQH98:SQH99 TAD98:TAD99 TJZ98:TJZ99 TTV98:TTV99 UDR98:UDR99 UNN98:UNN99 UXJ98:UXJ99 VHF98:VHF99 VRB98:VRB99 WAX98:WAX99 WKT98:WKT99 WUP98:WUP99 IO98:IQ99 SK98:SM99 ACG98:ACI99 UXT101 VHP101 VRL101 WBH101 WLD101 WUZ101 IY101:JA101 SU101:SW101 ACQ101:ACS101 AMM101:AMO101 AWI101:AWK101 BGE101:BGG101 BQA101:BQC101 BZW101:BZY101 CJS101:CJU101 CTO101:CTQ101 DDK101:DDM101 DNG101:DNI101 DXC101:DXE101 EGY101:EHA101 EQU101:EQW101 FAQ101:FAS101 FKM101:FKO101 FUI101:FUK101 GEE101:GEG101 GOA101:GOC101 GXW101:GXY101 HHS101:HHU101 HRO101:HRQ101 IBK101:IBM101 ILG101:ILI101 IVC101:IVE101 JEY101:JFA101 JOU101:JOW101 JYQ101:JYS101 KIM101:KIO101 KSI101:KSK101 LCE101:LCG101 LMA101:LMC101 LVW101:LVY101 MFS101:MFU101 MPO101:MPQ101 MZK101:MZM101 NJG101:NJI101 NTC101:NTE101 OCY101:ODA101 OMU101:OMW101 OWQ101:OWS101 PGM101:PGO101 PQI101:PQK101 QAE101:QAG101 QKA101:QKC101 QTW101:QTY101 RDS101:RDU101 RNO101:RNQ101 RXK101:RXM101 SHG101:SHI101 SRC101:SRE101 TAY101:TBA101 TKU101:TKW101 TUQ101:TUS101 UEM101:UEO101 UOI101:UOK101 UYE101:UYG101 VIA101:VIC101 VRW101:VRY101 WBS101:WBU101 WLO101:WLQ101 WVK101:WVM101 IN101 SJ101 ACF101 AMB101 AVX101 BFT101 BPP101 BZL101 CJH101 CTD101 DCZ101 DMV101 DWR101 EGN101 EQJ101 FAF101 FKB101 FTX101 GDT101 GNP101 GXL101 HHH101 HRD101 IAZ101 IKV101 IUR101 JEN101 JOJ101 JYF101 KIB101 KRX101 LBT101 LLP101 LVL101 MFH101 MPD101 MYZ101 NIV101 NSR101 OCN101 OMJ101 OWF101 PGB101 PPX101 PZT101 QJP101 QTL101 RDH101 RND101 RWZ101 SGV101 SQR101 TAN101 TKJ101 TUF101 UEB101 UNX101 AVY102:AWA103 BFU102:BFW103 BPQ102:BPS103 BZM102:BZO103 CJI102:CJK103 CTE102:CTG103 DDA102:DDC103 DMW102:DMY103 DWS102:DWU103 EGO102:EGQ103 EQK102:EQM103 FAG102:FAI103 FKC102:FKE103 FTY102:FUA103 GDU102:GDW103 GNQ102:GNS103 GXM102:GXO103 HHI102:HHK103 HRE102:HRG103 IBA102:IBC103 IKW102:IKY103 IUS102:IUU103 JEO102:JEQ103 JOK102:JOM103 JYG102:JYI103 KIC102:KIE103 KRY102:KSA103 LBU102:LBW103 LLQ102:LLS103 LVM102:LVO103 MFI102:MFK103 MPE102:MPG103 MZA102:MZC103 NIW102:NIY103 NSS102:NSU103 OCO102:OCQ103 OMK102:OMM103 OWG102:OWI103 PGC102:PGE103 PPY102:PQA103 PZU102:PZW103 QJQ102:QJS103 QTM102:QTO103 RDI102:RDK103 RNE102:RNG103 RXA102:RXC103 SGW102:SGY103 SQS102:SQU103 TAO102:TAQ103 TKK102:TKM103 TUG102:TUI103 UEC102:UEE103 UNY102:UOA103 UXU102:UXW103 VHQ102:VHS103 VRM102:VRO103 WBI102:WBK103 WLE102:WLG103 WVA102:WVC103 ID102:ID103 RZ102:RZ103 ABV102:ABV103 ALR102:ALR103 AVN102:AVN103 BFJ102:BFJ103 BPF102:BPF103 BZB102:BZB103 CIX102:CIX103 CST102:CST103 DCP102:DCP103 DML102:DML103 DWH102:DWH103 EGD102:EGD103 EPZ102:EPZ103 EZV102:EZV103 FJR102:FJR103 FTN102:FTN103 GDJ102:GDJ103 GNF102:GNF103 GXB102:GXB103 HGX102:HGX103 HQT102:HQT103 IAP102:IAP103 IKL102:IKL103 IUH102:IUH103 JED102:JED103 JNZ102:JNZ103 JXV102:JXV103 KHR102:KHR103 KRN102:KRN103 LBJ102:LBJ103 LLF102:LLF103 LVB102:LVB103 MEX102:MEX103 MOT102:MOT103 MYP102:MYP103 NIL102:NIL103 NSH102:NSH103 OCD102:OCD103 OLZ102:OLZ103 OVV102:OVV103 PFR102:PFR103 PPN102:PPN103 PZJ102:PZJ103 QJF102:QJF103 QTB102:QTB103 RCX102:RCX103 RMT102:RMT103 RWP102:RWP103 SGL102:SGL103 SQH102:SQH103 TAD102:TAD103 TJZ102:TJZ103 TTV102:TTV103 UDR102:UDR103 UNN102:UNN103 UXJ102:UXJ103 VHF102:VHF103 VRB102:VRB103 WAX102:WAX103 WKT102:WKT103 WUP102:WUP103 IO102:IQ103 SK102:SM103 ACG102:ACI103 ACG64:ACI65 AVY106:AWA107 BFU106:BFW107 BPQ106:BPS107 BZM106:BZO107 CJI106:CJK107 CTE106:CTG107 DDA106:DDC107 DMW106:DMY107 DWS106:DWU107 EGO106:EGQ107 EQK106:EQM107 FAG106:FAI107 FKC106:FKE107 FTY106:FUA107 GDU106:GDW107 GNQ106:GNS107 GXM106:GXO107 HHI106:HHK107 HRE106:HRG107 IBA106:IBC107 IKW106:IKY107 IUS106:IUU107 JEO106:JEQ107 JOK106:JOM107 JYG106:JYI107 KIC106:KIE107 KRY106:KSA107 LBU106:LBW107 LLQ106:LLS107 LVM106:LVO107 MFI106:MFK107 MPE106:MPG107 MZA106:MZC107 NIW106:NIY107 NSS106:NSU107 OCO106:OCQ107 OMK106:OMM107 OWG106:OWI107 PGC106:PGE107 PPY106:PQA107 PZU106:PZW107 QJQ106:QJS107 QTM106:QTO107 RDI106:RDK107 RNE106:RNG107 RXA106:RXC107 SGW106:SGY107 SQS106:SQU107 TAO106:TAQ107 TKK106:TKM107 TUG106:TUI107 UEC106:UEE107 UNY106:UOA107 UXU106:UXW107 VHQ106:VHS107 VRM106:VRO107 WBI106:WBK107 WLE106:WLG107 WVA106:WVC107 ID106:ID107 RZ106:RZ107 ABV106:ABV107 ALR106:ALR107 AVN106:AVN107 BFJ106:BFJ107 BPF106:BPF107 BZB106:BZB107 CIX106:CIX107 CST106:CST107 DCP106:DCP107 DML106:DML107 DWH106:DWH107 EGD106:EGD107 EPZ106:EPZ107 EZV106:EZV107 FJR106:FJR107 FTN106:FTN107 GDJ106:GDJ107 GNF106:GNF107 GXB106:GXB107 HGX106:HGX107 HQT106:HQT107 IAP106:IAP107 IKL106:IKL107 IUH106:IUH107 JED106:JED107 JNZ106:JNZ107 JXV106:JXV107 KHR106:KHR107 KRN106:KRN107 LBJ106:LBJ107 LLF106:LLF107 LVB106:LVB107 MEX106:MEX107 MOT106:MOT107 MYP106:MYP107 NIL106:NIL107 NSH106:NSH107 OCD106:OCD107 OLZ106:OLZ107 OVV106:OVV107 PFR106:PFR107 PPN106:PPN107 PZJ106:PZJ107 QJF106:QJF107 QTB106:QTB107 RCX106:RCX107 RMT106:RMT107 RWP106:RWP107 SGL106:SGL107 SQH106:SQH107 TAD106:TAD107 TJZ106:TJZ107 TTV106:TTV107 UDR106:UDR107 UNN106:UNN107 UXJ106:UXJ107 VHF106:VHF107 VRB106:VRB107 WAX106:WAX107 WKT106:WKT107 WUP106:WUP107 IO106:IQ107 SK106:SM107 AMC102:AME103 X101:X103 WBV127:WBX127 VRZ127:VSB127 VID127:VIF127 UYH127:UYJ127 UOL127:UON127 UEP127:UER127 TUT127:TUV127 TKX127:TKZ127 TBB127:TBD127 SRF127:SRH127 SHJ127:SHL127 RXN127:RXP127 RNR127:RNT127 RDV127:RDX127 QTZ127:QUB127 QKD127:QKF127 QAH127:QAJ127 PQL127:PQN127 PGP127:PGR127 OWT127:OWV127 OMX127:OMZ127 ODB127:ODD127 NTF127:NTH127 NJJ127:NJL127 MZN127:MZP127 MPR127:MPT127 MFV127:MFX127 LVZ127:LWB127 LMD127:LMF127 LCH127:LCJ127 KSL127:KSN127 KIP127:KIR127 JYT127:JYV127 JOX127:JOZ127 JFB127:JFD127 IVF127:IVH127 ILJ127:ILL127 IBN127:IBP127 HRR127:HRT127 HHV127:HHX127 GXZ127:GYB127 GOD127:GOF127 GEH127:GEJ127 FUL127:FUN127 FKP127:FKR127 FAT127:FAV127 EQX127:EQZ127 EHB127:EHD127 DXF127:DXH127 DNJ127:DNL127 DDN127:DDP127 CTR127:CTT127 CJV127:CJX127 BZZ127:CAB127 BQD127:BQF127 BGH127:BGJ127 AWL127:AWN127 AMP127:AMR127 ACT127:ACV127 SX127:SZ127 JB127:JD127 WVC127 WLG127 WBK127 VRO127 VHS127 UXW127 UOA127 UEE127 TUI127 TKM127 TAQ127 SQU127 SGY127 RXC127 RNG127 RDK127 QTO127 QJS127 PZW127 PQA127 PGE127 OWI127 OMM127 OCQ127 NSU127 NIY127 MZC127 MPG127 MFK127 LVO127 LLS127 LBW127 KSA127 KIE127 JYI127 JOM127 JEQ127 IUU127 IKY127 IBC127 HRG127 HHK127 GXO127 GNS127 GDW127 FUA127 FKE127 FAI127 EQM127 EGQ127 DWU127 DMY127 DDC127 CTG127 CJK127 BZO127 BPS127 BFW127 AWA127 AME127 ACI127 SM127 IQ127 WVN127:WVP127 Y126:AA128 R130:R132 BZI129 BPM129 CJE129 CTA129 DCW129 DMS129 DWO129 EGK129 EQG129 FAC129 FJY129 FTU129 GDQ129 GNM129 GXI129 HHE129 HRA129 IAW129 IKS129 IUO129 JEK129 JOG129 JYC129 KHY129 KRU129 LBQ129 LLM129 LVI129 MFE129 MPA129 MYW129 NIS129 NSO129 OCK129 OMG129 OWC129 PFY129 PPU129 PZQ129 QJM129 QTI129 RDE129 RNA129 RWW129 SGS129 SQO129 TAK129 TKG129 TUC129 UDY129 UNU129 UXQ129 VHM129 VRI129 WBE129 WLA129 WUW129 IV129:IX129 SR129:ST129 ACN129:ACP129 AMJ129:AML129 AWF129:AWH129 BGB129:BGD129 BPX129:BPZ129 BZT129:BZV129 CJP129:CJR129 CTL129:CTN129 DDH129:DDJ129 DND129:DNF129 DWZ129:DXB129 EGV129:EGX129 EQR129:EQT129 FAN129:FAP129 FKJ129:FKL129 FUF129:FUH129 GEB129:GED129 GNX129:GNZ129 GXT129:GXV129 HHP129:HHR129 HRL129:HRN129 IBH129:IBJ129 ILD129:ILF129 IUZ129:IVB129 JEV129:JEX129 JOR129:JOT129 JYN129:JYP129 KIJ129:KIL129 KSF129:KSH129 LCB129:LCD129 LLX129:LLZ129 LVT129:LVV129 MFP129:MFR129 MPL129:MPN129 MZH129:MZJ129 NJD129:NJF129 NSZ129:NTB129 OCV129:OCX129 OMR129:OMT129 OWN129:OWP129 PGJ129:PGL129 PQF129:PQH129 QAB129:QAD129 QJX129:QJZ129 QTT129:QTV129 RDP129:RDR129 RNL129:RNN129 RXH129:RXJ129 SHD129:SHF129 SQZ129:SRB129 TAV129:TAX129 TKR129:TKT129 TUN129:TUP129 UEJ129:UEL129 UOF129:UOH129 UYB129:UYD129 VHX129:VHZ129 VRT129:VRV129 WBP129:WBR129 WLL129:WLN129 WVH129:WVJ129 IK129 SG129 ACC129 ALY129 Y59:Y60 BGC142 BPY142 BZU142 CJQ142 CTM142 DDI142 DNE142 DXA142 EGW142 EQS142 FAO142 FKK142 FUG142 GEC142 GNY142 GXU142 HHQ142 HRM142 IBI142 ILE142 IVA142 JEW142 JOS142 JYO142 KIK142 KSG142 LCC142 LLY142 LVU142 MFQ142 MPM142 MZI142 NJE142 NTA142 OCW142 OMS142 OWO142 PGK142 PQG142 QAC142 QJY142 QTU142 RDQ142 RNM142 RXI142 SHE142 SRA142 TAW142 TKS142 TUO142 UEK142 UOG142 UYC142 VHY142 VRU142 WBQ142 WLM142 WVI142 JH142:JJ142 TD142:TF142 ACZ142:ADB142 AMV142:AMX142 AWR142:AWT142 BGN142:BGP142 BQJ142:BQL142 CAF142:CAH142 CKB142:CKD142 CTX142:CTZ142 DDT142:DDV142 DNP142:DNR142 DXL142:DXN142 EHH142:EHJ142 ERD142:ERF142 FAZ142:FBB142 FKV142:FKX142 FUR142:FUT142 GEN142:GEP142 GOJ142:GOL142 GYF142:GYH142 HIB142:HID142 HRX142:HRZ142 IBT142:IBV142 ILP142:ILR142 IVL142:IVN142 JFH142:JFJ142 JPD142:JPF142 JYZ142:JZB142 KIV142:KIX142 KSR142:KST142 LCN142:LCP142 LMJ142:LML142 LWF142:LWH142 MGB142:MGD142 MPX142:MPZ142 MZT142:MZV142 NJP142:NJR142 NTL142:NTN142 ODH142:ODJ142 OND142:ONF142 OWZ142:OXB142 PGV142:PGX142 PQR142:PQT142 QAN142:QAP142 QKJ142:QKL142 QUF142:QUH142 REB142:RED142 RNX142:RNZ142 RXT142:RXV142 SHP142:SHR142 SRL142:SRN142 TBH142:TBJ142 TLD142:TLF142 TUZ142:TVB142 UEV142:UEX142 UOR142:UOT142 UYN142:UYP142 VIJ142:VIL142 VSF142:VSH142 WCB142:WCD142 WLX142:WLZ142 WVT142:WVV142 IW142 SS142 ACO142 AMK142 BGC145 BPY145 BZU145 CJQ145 CTM145 DDI145 DNE145 DXA145 EGW145 EQS145 FAO145 FKK145 FUG145 GEC145 GNY145 GXU145 HHQ145 HRM145 IBI145 ILE145 IVA145 JEW145 JOS145 JYO145 KIK145 KSG145 LCC145 LLY145 LVU145 MFQ145 MPM145 MZI145 NJE145 NTA145 OCW145 OMS145 OWO145 PGK145 PQG145 QAC145 QJY145 QTU145 RDQ145 RNM145 RXI145 SHE145 SRA145 TAW145 TKS145 TUO145 UEK145 UOG145 UYC145 VHY145 VRU145 WBQ145 WLM145 WVI145 JH145:JJ145 TD145:TF145 ACZ145:ADB145 AMV145:AMX145 AWR145:AWT145 BGN145:BGP145 BQJ145:BQL145 CAF145:CAH145 CKB145:CKD145 CTX145:CTZ145 DDT145:DDV145 DNP145:DNR145 DXL145:DXN145 EHH145:EHJ145 ERD145:ERF145 FAZ145:FBB145 FKV145:FKX145 FUR145:FUT145 GEN145:GEP145 GOJ145:GOL145 GYF145:GYH145 HIB145:HID145 HRX145:HRZ145 IBT145:IBV145 ILP145:ILR145 IVL145:IVN145 JFH145:JFJ145 JPD145:JPF145 JYZ145:JZB145 KIV145:KIX145 KSR145:KST145 LCN145:LCP145 LMJ145:LML145 LWF145:LWH145 MGB145:MGD145 MPX145:MPZ145 MZT145:MZV145 NJP145:NJR145 NTL145:NTN145 ODH145:ODJ145 OND145:ONF145 OWZ145:OXB145 PGV145:PGX145 PQR145:PQT145 QAN145:QAP145 QKJ145:QKL145 QUF145:QUH145 REB145:RED145 RNX145:RNZ145 RXT145:RXV145 SHP145:SHR145 SRL145:SRN145 TBH145:TBJ145 TLD145:TLF145 TUZ145:TVB145 UEV145:UEX145 UOR145:UOT145 UYN145:UYP145 VIJ145:VIL145 VSF145:VSH145 WCB145:WCD145 WLX145:WLZ145 WVT145:WVV145 IW145 SS145 ACO145 AMK145 AWG148 BGC148 BPY148 BZU148 CJQ148 CTM148 DDI148 DNE148 DXA148 EGW148 EQS148 FAO148 FKK148 FUG148 GEC148 GNY148 GXU148 HHQ148 HRM148 IBI148 ILE148 IVA148 JEW148 JOS148 JYO148 KIK148 KSG148 LCC148 LLY148 LVU148 MFQ148 MPM148 MZI148 NJE148 NTA148 OCW148 OMS148 OWO148 PGK148 PQG148 QAC148 QJY148 QTU148 RDQ148 RNM148 RXI148 SHE148 SRA148 TAW148 TKS148 TUO148 UEK148 UOG148 UYC148 VHY148 VRU148 WBQ148 WLM148 WVI148 JH148:JJ148 TD148:TF148 ACZ148:ADB148 AMV148:AMX148 AWR148:AWT148 BGN148:BGP148 BQJ148:BQL148 CAF148:CAH148 CKB148:CKD148 CTX148:CTZ148 DDT148:DDV148 DNP148:DNR148 DXL148:DXN148 EHH148:EHJ148 ERD148:ERF148 FAZ148:FBB148 FKV148:FKX148 FUR148:FUT148 GEN148:GEP148 GOJ148:GOL148 GYF148:GYH148 HIB148:HID148 HRX148:HRZ148 IBT148:IBV148 ILP148:ILR148 IVL148:IVN148 JFH148:JFJ148 JPD148:JPF148 JYZ148:JZB148 KIV148:KIX148 KSR148:KST148 LCN148:LCP148 LMJ148:LML148 LWF148:LWH148 MGB148:MGD148 MPX148:MPZ148 MZT148:MZV148 NJP148:NJR148 NTL148:NTN148 ODH148:ODJ148 OND148:ONF148 OWZ148:OXB148 PGV148:PGX148 PQR148:PQT148 QAN148:QAP148 QKJ148:QKL148 QUF148:QUH148 REB148:RED148 RNX148:RNZ148 RXT148:RXV148 SHP148:SHR148 SRL148:SRN148 TBH148:TBJ148 TLD148:TLF148 TUZ148:TVB148 UEV148:UEX148 UOR148:UOT148 UYN148:UYP148 VIJ148:VIL148 VSF148:VSH148 WCB148:WCD148 WLX148:WLZ148 WVT148:WVV148 IW148 SS148 ACO148 AMK148 AWG150 BGC150 BPY150 BZU150 CJQ150 CTM150 DDI150 DNE150 DXA150 EGW150 EQS150 FAO150 FKK150 FUG150 GEC150 GNY150 GXU150 HHQ150 HRM150 IBI150 ILE150 IVA150 JEW150 JOS150 JYO150 KIK150 KSG150 LCC150 LLY150 LVU150 MFQ150 MPM150 MZI150 NJE150 NTA150 OCW150 OMS150 OWO150 PGK150 PQG150 QAC150 QJY150 QTU150 RDQ150 RNM150 RXI150 SHE150 SRA150 TAW150 TKS150 TUO150 UEK150 UOG150 UYC150 VHY150 VRU150 WBQ150 WLM150 WVI150 JH150:JJ150 TD150:TF150 ACZ150:ADB150 AMV150:AMX150 AWR150:AWT150 BGN150:BGP150 BQJ150:BQL150 CAF150:CAH150 CKB150:CKD150 CTX150:CTZ150 DDT150:DDV150 DNP150:DNR150 DXL150:DXN150 EHH150:EHJ150 ERD150:ERF150 FAZ150:FBB150 FKV150:FKX150 FUR150:FUT150 GEN150:GEP150 GOJ150:GOL150 GYF150:GYH150 HIB150:HID150 HRX150:HRZ150 IBT150:IBV150 ILP150:ILR150 IVL150:IVN150 JFH150:JFJ150 JPD150:JPF150 JYZ150:JZB150 KIV150:KIX150 KSR150:KST150 LCN150:LCP150 LMJ150:LML150 LWF150:LWH150 MGB150:MGD150 MPX150:MPZ150 MZT150:MZV150 NJP150:NJR150 NTL150:NTN150 ODH150:ODJ150 OND150:ONF150 OWZ150:OXB150 PGV150:PGX150 PQR150:PQT150 QAN150:QAP150 QKJ150:QKL150 QUF150:QUH150 REB150:RED150 RNX150:RNZ150 RXT150:RXV150 SHP150:SHR150 SRL150:SRN150 TBH150:TBJ150 TLD150:TLF150 TUZ150:TVB150 UEV150:UEX150 UOR150:UOT150 UYN150:UYP150 VIJ150:VIL150 VSF150:VSH150 WCB150:WCD150 WLX150:WLZ150 WVT150:WVV150 IW150 SS150 ACO150 AMK150 BGC152 BPY152 BZU152 CJQ152 CTM152 DDI152 DNE152 DXA152 EGW152 EQS152 FAO152 FKK152 FUG152 GEC152 GNY152 GXU152 HHQ152 HRM152 IBI152 ILE152 IVA152 JEW152 JOS152 JYO152 KIK152 KSG152 LCC152 LLY152 LVU152 MFQ152 MPM152 MZI152 NJE152 NTA152 OCW152 OMS152 OWO152 PGK152 PQG152 QAC152 QJY152 QTU152 RDQ152 RNM152 RXI152 SHE152 SRA152 TAW152 TKS152 TUO152 UEK152 UOG152 UYC152 VHY152 VRU152 WBQ152 WLM152 WVI152 JH152:JJ152 TD152:TF152 ACZ152:ADB152 AMV152:AMX152 AWR152:AWT152 BGN152:BGP152 BQJ152:BQL152 CAF152:CAH152 CKB152:CKD152 CTX152:CTZ152 DDT152:DDV152 DNP152:DNR152 DXL152:DXN152 EHH152:EHJ152 ERD152:ERF152 FAZ152:FBB152 FKV152:FKX152 FUR152:FUT152 GEN152:GEP152 GOJ152:GOL152 GYF152:GYH152 HIB152:HID152 HRX152:HRZ152 IBT152:IBV152 ILP152:ILR152 IVL152:IVN152 JFH152:JFJ152 JPD152:JPF152 JYZ152:JZB152 KIV152:KIX152 KSR152:KST152 LCN152:LCP152 LMJ152:LML152 LWF152:LWH152 MGB152:MGD152 MPX152:MPZ152 MZT152:MZV152 NJP152:NJR152 NTL152:NTN152 ODH152:ODJ152 OND152:ONF152 OWZ152:OXB152 PGV152:PGX152 PQR152:PQT152 QAN152:QAP152 QKJ152:QKL152 QUF152:QUH152 REB152:RED152 RNX152:RNZ152 RXT152:RXV152 SHP152:SHR152 SRL152:SRN152 TBH152:TBJ152 TLD152:TLF152 TUZ152:TVB152 UEV152:UEX152 UOR152:UOT152 UYN152:UYP152 VIJ152:VIL152 VSF152:VSH152 WCB152:WCD152 WLX152:WLZ152 WVT152:WVV152 IW152 SS152 ACO152 AMK152 BGJ122 BGC188 BPY188 BZU188 CJQ188 CTM188 DDI188 DNE188 DXA188 EGW188 EQS188 FAO188 FKK188 FUG188 GEC188 GNY188 GXU188 HHQ188 HRM188 IBI188 ILE188 IVA188 JEW188 JOS188 JYO188 KIK188 KSG188 LCC188 LLY188 LVU188 MFQ188 MPM188 MZI188 NJE188 NTA188 OCW188 OMS188 OWO188 PGK188 PQG188 QAC188 QJY188 QTU188 RDQ188 RNM188 RXI188 SHE188 SRA188 TAW188 TKS188 TUO188 UEK188 UOG188 UYC188 VHY188 VRU188 WBQ188 WLM188 WVI188 JH188:JJ188 TD188:TF188 ACZ188:ADB188 AMV188:AMX188 AWR188:AWT188 BGN188:BGP188 BQJ188:BQL188 CAF188:CAH188 CKB188:CKD188 CTX188:CTZ188 DDT188:DDV188 DNP188:DNR188 DXL188:DXN188 EHH188:EHJ188 ERD188:ERF188 FAZ188:FBB188 FKV188:FKX188 FUR188:FUT188 GEN188:GEP188 GOJ188:GOL188 GYF188:GYH188 HIB188:HID188 HRX188:HRZ188 IBT188:IBV188 ILP188:ILR188 IVL188:IVN188 JFH188:JFJ188 JPD188:JPF188 JYZ188:JZB188 KIV188:KIX188 KSR188:KST188 LCN188:LCP188 LMJ188:LML188 LWF188:LWH188 MGB188:MGD188 MPX188:MPZ188 MZT188:MZV188 NJP188:NJR188 NTL188:NTN188 ODH188:ODJ188 OND188:ONF188 OWZ188:OXB188 PGV188:PGX188 PQR188:PQT188 QAN188:QAP188 QKJ188:QKL188 QUF188:QUH188 REB188:RED188 RNX188:RNZ188 RXT188:RXV188 SHP188:SHR188 SRL188:SRN188 TBH188:TBJ188 TLD188:TLF188 TUZ188:TVB188 UEV188:UEX188 UOR188:UOT188 UYN188:UYP188 VIJ188:VIL188 VSF188:VSH188 WCB188:WCD188 WLX188:WLZ188 WVT188:WVV188 IW188 SS188 ACO188 AMK188 AMV146 ACG69:ACI70 ACG94:ACI95 JH255 Y44:Y45 P43:P44 P46:P47 P49:P50 Y50:Y51 Y53:Y54 P52:P53 P58:P59 P55:P56 AVU129 AWG133 ACV130 AWN130 SZ130 JD130 WWA130:WWC130 WME130:WMG130 WCI130:WCK130 VSM130:VSO130 VIQ130:VIS130 UYU130:UYW130 UOY130:UPA130 UFC130:UFE130 TVG130:TVI130 TLK130:TLM130 TBO130:TBQ130 SRS130:SRU130 SHW130:SHY130 RYA130:RYC130 ROE130:ROG130 REI130:REK130 QUM130:QUO130 QKQ130:QKS130 QAU130:QAW130 PQY130:PRA130 PHC130:PHE130 OXG130:OXI130 ONK130:ONM130 ODO130:ODQ130 NTS130:NTU130 NJW130:NJY130 NAA130:NAC130 MQE130:MQG130 MGI130:MGK130 LWM130:LWO130 LMQ130:LMS130 LCU130:LCW130 KSY130:KTA130 KJC130:KJE130 JZG130:JZI130 JPK130:JPM130 JFO130:JFQ130 IVS130:IVU130 ILW130:ILY130 ICA130:ICC130 HSE130:HSG130 HII130:HIK130 GYM130:GYO130 GOQ130:GOS130 GEU130:GEW130 FUY130:FVA130 FLC130:FLE130 FBG130:FBI130 ERK130:ERM130 EHO130:EHQ130 DXS130:DXU130 DNW130:DNY130 DEA130:DEC130 CUE130:CUG130 CKI130:CKK130 CAM130:CAO130 BQQ130:BQS130 BGU130:BGW130 AWY130:AXA130 ANC130:ANE130 ADG130:ADI130 TK130:TM130 JO130:JQ130 WVP130 WLT130 WBX130 VSB130 VIF130 UYJ130 UON130 UER130 TUV130 TKZ130 TBD130 SRH130 SHL130 RXP130 RNT130 RDX130 QUB130 QKF130 QAJ130 PQN130 PGR130 OWV130 OMZ130 ODD130 NTH130 NJL130 MZP130 MPT130 MFX130 LWB130 LMF130 LCJ130 KSN130 KIR130 JYV130 JOZ130 JFD130 IVH130 ILL130 IBP130 HRT130 HHX130 GYB130 GOF130 GEJ130 FUN130 FKR130 FAV130 EQZ130 EHD130 DXH130 DNL130 DDP130 CTT130 CJX130 CAB130 BQF130 BGJ130 AWF124 BPZ115 BZV115 BGD115 AWH115 AML115 ACP115 ST115 IX115 WVU115:WVW115 WLY115:WMA115 WCC115:WCE115 VSG115:VSI115 VIK115:VIM115 UYO115:UYQ115 UOS115:UOU115 UEW115:UEY115 TVA115:TVC115 TLE115:TLG115 TBI115:TBK115 SRM115:SRO115 SHQ115:SHS115 RXU115:RXW115 RNY115:ROA115 REC115:REE115 QUG115:QUI115 QKK115:QKM115 QAO115:QAQ115 PQS115:PQU115 PGW115:PGY115 OXA115:OXC115 ONE115:ONG115 ODI115:ODK115 NTM115:NTO115 NJQ115:NJS115 MZU115:MZW115 MPY115:MQA115 MGC115:MGE115 LWG115:LWI115 LMK115:LMM115 LCO115:LCQ115 KSS115:KSU115 KIW115:KIY115 JZA115:JZC115 JPE115:JPG115 JFI115:JFK115 IVM115:IVO115 ILQ115:ILS115 IBU115:IBW115 HRY115:HSA115 HIC115:HIE115 GYG115:GYI115 GOK115:GOM115 GEO115:GEQ115 FUS115:FUU115 FKW115:FKY115 FBA115:FBC115 ERE115:ERG115 EHI115:EHK115 DXM115:DXO115 DNQ115:DNS115 DDU115:DDW115 CTY115:CUA115 CKC115:CKE115 CAG115:CAI115 BQK115:BQM115 BGO115:BGQ115 AWS115:AWU115 AMW115:AMY115 ADA115:ADC115 TE115:TG115 JI115:JK115 WVJ115 WLN115 WBR115 VRV115 VHZ115 UYD115 UOH115 UEL115 TUP115 TKT115 TAX115 SRB115 SHF115 RXJ115 RNN115 RDR115 QTV115 QJZ115 QAD115 PQH115 PGL115 OWP115 OMT115 OCX115 NTB115 NJF115 MZJ115 MPN115 MFR115 LVV115 LLZ115 LCD115 KSH115 KIL115 JYP115 JOT115 JEX115 IVB115 ILF115 IBJ115 HRN115 HHR115 GXV115 GNZ115 GED115 FUH115 FKL115 FAP115 EQT115 EGX115 DXB115 DNF115 DDJ115 CTN115 CJR115 BGJ116 AMR116 ACV116 AWN116 SZ116 JD116 WWA116:WWC116 WME116:WMG116 WCI116:WCK116 VSM116:VSO116 VIQ116:VIS116 UYU116:UYW116 UOY116:UPA116 UFC116:UFE116 TVG116:TVI116 TLK116:TLM116 TBO116:TBQ116 SRS116:SRU116 SHW116:SHY116 RYA116:RYC116 ROE116:ROG116 REI116:REK116 QUM116:QUO116 QKQ116:QKS116 QAU116:QAW116 PQY116:PRA116 PHC116:PHE116 OXG116:OXI116 ONK116:ONM116 ODO116:ODQ116 NTS116:NTU116 NJW116:NJY116 NAA116:NAC116 MQE116:MQG116 MGI116:MGK116 LWM116:LWO116 LMQ116:LMS116 LCU116:LCW116 KSY116:KTA116 KJC116:KJE116 JZG116:JZI116 JPK116:JPM116 JFO116:JFQ116 IVS116:IVU116 ILW116:ILY116 ICA116:ICC116 HSE116:HSG116 HII116:HIK116 GYM116:GYO116 GOQ116:GOS116 GEU116:GEW116 FUY116:FVA116 FLC116:FLE116 FBG116:FBI116 ERK116:ERM116 EHO116:EHQ116 DXS116:DXU116 DNW116:DNY116 DEA116:DEC116 CUE116:CUG116 CKI116:CKK116 CAM116:CAO116 BQQ116:BQS116 BGU116:BGW116 AWY116:AXA116 ANC116:ANE116 ADG116:ADI116 TK116:TM116 JO116:JQ116 WVP116 WLT116 WBX116 VSB116 VIF116 UYJ116 UON116 UER116 TUV116 TKZ116 TBD116 SRH116 SHL116 RXP116 RNT116 RDX116 QUB116 QKF116 QAJ116 PQN116 PGR116 OWV116 OMZ116 ODD116 NTH116 NJL116 MZP116 MPT116 MFX116 LWB116 LMF116 LCJ116 KSN116 KIR116 JYV116 JOZ116 JFD116 IVH116 ILL116 IBP116 HRT116 HHX116 GYB116 GOF116 GEJ116 FUN116 FKR116 FAV116 EQZ116 EHD116 DXH116 DNL116 DDP116 CTT116 CJX116 CAB116 BQF116 N112:N122 BPZ117 BZV117 BGD117 AWH117 AML117 ACP117 ST117 IX117 WVU117:WVW117 WLY117:WMA117 WCC117:WCE117 VSG117:VSI117 VIK117:VIM117 UYO117:UYQ117 UOS117:UOU117 UEW117:UEY117 TVA117:TVC117 TLE117:TLG117 TBI117:TBK117 SRM117:SRO117 SHQ117:SHS117 RXU117:RXW117 RNY117:ROA117 REC117:REE117 QUG117:QUI117 QKK117:QKM117 QAO117:QAQ117 PQS117:PQU117 PGW117:PGY117 OXA117:OXC117 ONE117:ONG117 ODI117:ODK117 NTM117:NTO117 NJQ117:NJS117 MZU117:MZW117 MPY117:MQA117 MGC117:MGE117 LWG117:LWI117 LMK117:LMM117 LCO117:LCQ117 KSS117:KSU117 KIW117:KIY117 JZA117:JZC117 JPE117:JPG117 JFI117:JFK117 IVM117:IVO117 ILQ117:ILS117 IBU117:IBW117 HRY117:HSA117 HIC117:HIE117 GYG117:GYI117 GOK117:GOM117 GEO117:GEQ117 FUS117:FUU117 FKW117:FKY117 FBA117:FBC117 ERE117:ERG117 EHI117:EHK117 DXM117:DXO117 DNQ117:DNS117 DDU117:DDW117 CTY117:CUA117 CKC117:CKE117 CAG117:CAI117 BQK117:BQM117 BGO117:BGQ117 AWS117:AWU117 AMW117:AMY117 ADA117:ADC117 TE117:TG117 JI117:JK117 WVJ117 WLN117 WBR117 VRV117 VHZ117 UYD117 UOH117 UEL117 TUP117 TKT117 TAX117 SRB117 SHF117 RXJ117 RNN117 RDR117 QTV117 QJZ117 QAD117 PQH117 PGL117 OWP117 OMT117 OCX117 NTB117 NJF117 MZJ117 MPN117 MFR117 LVV117 LLZ117 LCD117 KSH117 KIL117 JYP117 JOT117 JEX117 IVB117 ILF117 IBJ117 HRN117 HHR117 GXV117 GNZ117 GED117 FUH117 FKL117 FAP117 EQT117 EGX117 DXB117 DNF117 DDJ117 CTN117 CJR117 BGJ118 AMR118 ACV118 AWN118 SZ118 JD118 WWA118:WWC118 WME118:WMG118 WCI118:WCK118 VSM118:VSO118 VIQ118:VIS118 UYU118:UYW118 UOY118:UPA118 UFC118:UFE118 TVG118:TVI118 TLK118:TLM118 TBO118:TBQ118 SRS118:SRU118 SHW118:SHY118 RYA118:RYC118 ROE118:ROG118 REI118:REK118 QUM118:QUO118 QKQ118:QKS118 QAU118:QAW118 PQY118:PRA118 PHC118:PHE118 OXG118:OXI118 ONK118:ONM118 ODO118:ODQ118 NTS118:NTU118 NJW118:NJY118 NAA118:NAC118 MQE118:MQG118 MGI118:MGK118 LWM118:LWO118 LMQ118:LMS118 LCU118:LCW118 KSY118:KTA118 KJC118:KJE118 JZG118:JZI118 JPK118:JPM118 JFO118:JFQ118 IVS118:IVU118 ILW118:ILY118 ICA118:ICC118 HSE118:HSG118 HII118:HIK118 GYM118:GYO118 GOQ118:GOS118 GEU118:GEW118 FUY118:FVA118 FLC118:FLE118 FBG118:FBI118 ERK118:ERM118 EHO118:EHQ118 DXS118:DXU118 DNW118:DNY118 DEA118:DEC118 CUE118:CUG118 CKI118:CKK118 CAM118:CAO118 BQQ118:BQS118 BGU118:BGW118 AWY118:AXA118 ANC118:ANE118 ADG118:ADI118 TK118:TM118 JO118:JQ118 WVP118 WLT118 WBX118 VSB118 VIF118 UYJ118 UON118 UER118 TUV118 TKZ118 TBD118 SRH118 SHL118 RXP118 RNT118 RDX118 QUB118 QKF118 QAJ118 PQN118 PGR118 OWV118 OMZ118 ODD118 NTH118 NJL118 MZP118 MPT118 MFX118 LWB118 LMF118 LCJ118 KSN118 KIR118 JYV118 JOZ118 JFD118 IVH118 ILL118 IBP118 HRT118 HHX118 GYB118 GOF118 GEJ118 FUN118 FKR118 FAV118 EQZ118 EHD118 DXH118 DNL118 DDP118 CTT118 CJX118 CAB118 BQF118 CJR119 CTN123 BPZ119 BZV119 BGD119 AWH119 AML119 ACP119 ST119 IX119 WVU119:WVW119 WLY119:WMA119 WCC119:WCE119 VSG119:VSI119 VIK119:VIM119 UYO119:UYQ119 UOS119:UOU119 UEW119:UEY119 TVA119:TVC119 TLE119:TLG119 TBI119:TBK119 SRM119:SRO119 SHQ119:SHS119 RXU119:RXW119 RNY119:ROA119 REC119:REE119 QUG119:QUI119 QKK119:QKM119 QAO119:QAQ119 PQS119:PQU119 PGW119:PGY119 OXA119:OXC119 ONE119:ONG119 ODI119:ODK119 NTM119:NTO119 NJQ119:NJS119 MZU119:MZW119 MPY119:MQA119 MGC119:MGE119 LWG119:LWI119 LMK119:LMM119 LCO119:LCQ119 KSS119:KSU119 KIW119:KIY119 JZA119:JZC119 JPE119:JPG119 JFI119:JFK119 IVM119:IVO119 ILQ119:ILS119 IBU119:IBW119 HRY119:HSA119 HIC119:HIE119 GYG119:GYI119 GOK119:GOM119 GEO119:GEQ119 FUS119:FUU119 FKW119:FKY119 FBA119:FBC119 ERE119:ERG119 EHI119:EHK119 DXM119:DXO119 DNQ119:DNS119 DDU119:DDW119 CTY119:CUA119 CKC119:CKE119 CAG119:CAI119 BQK119:BQM119 BGO119:BGQ119 AWS119:AWU119 AMW119:AMY119 ADA119:ADC119 TE119:TG119 JI119:JK119 WVJ119 WLN119 WBR119 VRV119 VHZ119 UYD119 UOH119 UEL119 TUP119 TKT119 TAX119 SRB119 SHF119 RXJ119 RNN119 RDR119 QTV119 QJZ119 QAD119 PQH119 PGL119 OWP119 OMT119 OCX119 NTB119 NJF119 MZJ119 MPN119 MFR119 LVV119 LLZ119 LCD119 KSH119 KIL119 JYP119 JOT119 JEX119 IVB119 ILF119 IBJ119 HRN119 HHR119 GXV119 GNZ119 GED119 FUH119 FKL119 FAP119 EQT119 EGX119 DXB119 DNF119 DDJ119 CTN119 BGJ120 AMR120 ACV120 AWN120 SZ120 JD120 WWA120:WWC120 WME120:WMG120 WCI120:WCK120 VSM120:VSO120 VIQ120:VIS120 UYU120:UYW120 UOY120:UPA120 UFC120:UFE120 TVG120:TVI120 TLK120:TLM120 TBO120:TBQ120 SRS120:SRU120 SHW120:SHY120 RYA120:RYC120 ROE120:ROG120 REI120:REK120 QUM120:QUO120 QKQ120:QKS120 QAU120:QAW120 PQY120:PRA120 PHC120:PHE120 OXG120:OXI120 ONK120:ONM120 ODO120:ODQ120 NTS120:NTU120 NJW120:NJY120 NAA120:NAC120 MQE120:MQG120 MGI120:MGK120 LWM120:LWO120 LMQ120:LMS120 LCU120:LCW120 KSY120:KTA120 KJC120:KJE120 JZG120:JZI120 JPK120:JPM120 JFO120:JFQ120 IVS120:IVU120 ILW120:ILY120 ICA120:ICC120 HSE120:HSG120 HII120:HIK120 GYM120:GYO120 GOQ120:GOS120 GEU120:GEW120 FUY120:FVA120 FLC120:FLE120 FBG120:FBI120 ERK120:ERM120 EHO120:EHQ120 DXS120:DXU120 DNW120:DNY120 DEA120:DEC120 CUE120:CUG120 CKI120:CKK120 CAM120:CAO120 BQQ120:BQS120 BGU120:BGW120 AWY120:AXA120 ANC120:ANE120 ADG120:ADI120 TK120:TM120 JO120:JQ120 WVP120 WLT120 WBX120 VSB120 VIF120 UYJ120 UON120 UER120 TUV120 TKZ120 TBD120 SRH120 SHL120 RXP120 RNT120 RDX120 QUB120 QKF120 QAJ120 PQN120 PGR120 OWV120 OMZ120 ODD120 NTH120 NJL120 MZP120 MPT120 MFX120 LWB120 LMF120 LCJ120 KSN120 KIR120 JYV120 JOZ120 JFD120 IVH120 ILL120 IBP120 HRT120 HHX120 GYB120 GOF120 GEJ120 FUN120 FKR120 FAV120 EQZ120 EHD120 DXH120 DNL120 DDP120 CTT120 CJX120 CAB120 BQF120 CTN121 CJR121 BPZ121 BZV121 BGD121 AWH121 AML121 ACP121 ST121 IX121 WVU121:WVW121 WLY121:WMA121 WCC121:WCE121 VSG121:VSI121 VIK121:VIM121 UYO121:UYQ121 UOS121:UOU121 UEW121:UEY121 TVA121:TVC121 TLE121:TLG121 TBI121:TBK121 SRM121:SRO121 SHQ121:SHS121 RXU121:RXW121 RNY121:ROA121 REC121:REE121 QUG121:QUI121 QKK121:QKM121 QAO121:QAQ121 PQS121:PQU121 PGW121:PGY121 OXA121:OXC121 ONE121:ONG121 ODI121:ODK121 NTM121:NTO121 NJQ121:NJS121 MZU121:MZW121 MPY121:MQA121 MGC121:MGE121 LWG121:LWI121 LMK121:LMM121 LCO121:LCQ121 KSS121:KSU121 KIW121:KIY121 JZA121:JZC121 JPE121:JPG121 JFI121:JFK121 IVM121:IVO121 ILQ121:ILS121 IBU121:IBW121 HRY121:HSA121 HIC121:HIE121 GYG121:GYI121 GOK121:GOM121 GEO121:GEQ121 FUS121:FUU121 FKW121:FKY121 FBA121:FBC121 ERE121:ERG121 EHI121:EHK121 DXM121:DXO121 DNQ121:DNS121 DDU121:DDW121 CTY121:CUA121 CKC121:CKE121 CAG121:CAI121 BQK121:BQM121 BGO121:BGQ121 AWS121:AWU121 AMW121:AMY121 ADA121:ADC121 TE121:TG121 JI121:JK121 WVJ121 WLN121 WBR121 VRV121 VHZ121 UYD121 UOH121 UEL121 TUP121 TKT121 TAX121 SRB121 SHF121 RXJ121 RNN121 RDR121 QTV121 QJZ121 QAD121 PQH121 PGL121 OWP121 OMT121 OCX121 NTB121 NJF121 MZJ121 MPN121 MFR121 LVV121 LLZ121 LCD121 KSH121 KIL121 JYP121 JOT121 JEX121 IVB121 ILF121 IBJ121 HRN121 HHR121 GXV121 GNZ121 GED121 FUH121 FKL121 FAP121 EQT121 EGX121 DXB121 DNF121 DDJ121 DDJ123 AMR122 ACV122 AWN122 SZ122 JD122 WWA122:WWC122 WME122:WMG122 WCI122:WCK122 VSM122:VSO122 VIQ122:VIS122 UYU122:UYW122 UOY122:UPA122 UFC122:UFE122 TVG122:TVI122 TLK122:TLM122 TBO122:TBQ122 SRS122:SRU122 SHW122:SHY122 RYA122:RYC122 ROE122:ROG122 REI122:REK122 QUM122:QUO122 QKQ122:QKS122 QAU122:QAW122 PQY122:PRA122 PHC122:PHE122 OXG122:OXI122 ONK122:ONM122 ODO122:ODQ122 NTS122:NTU122 NJW122:NJY122 NAA122:NAC122 MQE122:MQG122 MGI122:MGK122 LWM122:LWO122 LMQ122:LMS122 LCU122:LCW122 KSY122:KTA122 KJC122:KJE122 JZG122:JZI122 JPK122:JPM122 JFO122:JFQ122 IVS122:IVU122 ILW122:ILY122 ICA122:ICC122 HSE122:HSG122 HII122:HIK122 GYM122:GYO122 GOQ122:GOS122 GEU122:GEW122 FUY122:FVA122 FLC122:FLE122 FBG122:FBI122 ERK122:ERM122 EHO122:EHQ122 DXS122:DXU122 DNW122:DNY122 DEA122:DEC122 CUE122:CUG122 CKI122:CKK122 CAM122:CAO122 BQQ122:BQS122 BGU122:BGW122 AWY122:AXA122 ANC122:ANE122 ADG122:ADI122 TK122:TM122 JO122:JQ122 WVP122 WLT122 WBX122 VSB122 VIF122 UYJ122 UON122 UER122 TUV122 TKZ122 TBD122 SRH122 SHL122 RXP122 RNT122 RDX122 QUB122 QKF122 QAJ122 PQN122 PGR122 OWV122 OMZ122 ODD122 NTH122 NJL122 MZP122 MPT122 MFX122 LWB122 LMF122 LCJ122 KSN122 KIR122 JYV122 JOZ122 JFD122 IVH122 ILL122 IBP122 HRT122 HHX122 GYB122 GOF122 GEJ122 FUN122 FKR122 FAV122 EQZ122 EHD122 DXH122 DNL122 DDP122 CTT122 CJX122 CAB122 BQF122 AMV143 AWG142 ACZ143 TD143 JH143 WWE143:WWG143 WMI143:WMK143 WCM143:WCO143 VSQ143:VSS143 VIU143:VIW143 UYY143:UZA143 UPC143:UPE143 UFG143:UFI143 TVK143:TVM143 TLO143:TLQ143 TBS143:TBU143 SRW143:SRY143 SIA143:SIC143 RYE143:RYG143 ROI143:ROK143 REM143:REO143 QUQ143:QUS143 QKU143:QKW143 QAY143:QBA143 PRC143:PRE143 PHG143:PHI143 OXK143:OXM143 ONO143:ONQ143 ODS143:ODU143 NTW143:NTY143 NKA143:NKC143 NAE143:NAG143 MQI143:MQK143 MGM143:MGO143 LWQ143:LWS143 LMU143:LMW143 LCY143:LDA143 KTC143:KTE143 KJG143:KJI143 JZK143:JZM143 JPO143:JPQ143 JFS143:JFU143 IVW143:IVY143 IMA143:IMC143 ICE143:ICG143 HSI143:HSK143 HIM143:HIO143 GYQ143:GYS143 GOU143:GOW143 GEY143:GFA143 FVC143:FVE143 FLG143:FLI143 FBK143:FBM143 ERO143:ERQ143 EHS143:EHU143 DXW143:DXY143 DOA143:DOC143 DEE143:DEG143 CUI143:CUK143 CKM143:CKO143 CAQ143:CAS143 BQU143:BQW143 BGY143:BHA143 AXC143:AXE143 ANG143:ANI143 ADK143:ADM143 TO143:TQ143 JS143:JU143 WVT143 WLX143 WCB143 VSF143 VIJ143 UYN143 UOR143 UEV143 TUZ143 TLD143 TBH143 SRL143 SHP143 RXT143 RNX143 REB143 QUF143 QKJ143 QAN143 PQR143 PGV143 OWZ143 OND143 ODH143 NTL143 NJP143 MZT143 MPX143 MGB143 LWF143 LMJ143 LCN143 KSR143 KIV143 JYZ143 JPD143 JFH143 IVL143 ILP143 IBT143 HRX143 HIB143 GYF143 GOJ143 GEN143 FUR143 FKV143 FAZ143 ERD143 EHH143 DXL143 DNP143 DDT143 CTX143 CKB143 CAF143 BQJ143 BGN143 AWR143 BC141:BC150 WVV200 AWG145 ACZ146 TD146 JH146 WWE146:WWG146 WMI146:WMK146 WCM146:WCO146 VSQ146:VSS146 VIU146:VIW146 UYY146:UZA146 UPC146:UPE146 UFG146:UFI146 TVK146:TVM146 TLO146:TLQ146 TBS146:TBU146 SRW146:SRY146 SIA146:SIC146 RYE146:RYG146 ROI146:ROK146 REM146:REO146 QUQ146:QUS146 QKU146:QKW146 QAY146:QBA146 PRC146:PRE146 PHG146:PHI146 OXK146:OXM146 ONO146:ONQ146 ODS146:ODU146 NTW146:NTY146 NKA146:NKC146 NAE146:NAG146 MQI146:MQK146 MGM146:MGO146 LWQ146:LWS146 LMU146:LMW146 LCY146:LDA146 KTC146:KTE146 KJG146:KJI146 JZK146:JZM146 JPO146:JPQ146 JFS146:JFU146 IVW146:IVY146 IMA146:IMC146 ICE146:ICG146 HSI146:HSK146 HIM146:HIO146 GYQ146:GYS146 GOU146:GOW146 GEY146:GFA146 FVC146:FVE146 FLG146:FLI146 FBK146:FBM146 ERO146:ERQ146 EHS146:EHU146 DXW146:DXY146 DOA146:DOC146 DEE146:DEG146 CUI146:CUK146 CKM146:CKO146 CAQ146:CAS146 BQU146:BQW146 BGY146:BHA146 AXC146:AXE146 ANG146:ANI146 ADK146:ADM146 TO146:TQ146 JS146:JU146 WVT146 WLX146 WCB146 VSF146 VIJ146 UYN146 UOR146 UEV146 TUZ146 TLD146 TBH146 SRL146 SHP146 RXT146 RNX146 REB146 QUF146 QKJ146 QAN146 PQR146 PGV146 OWZ146 OND146 ODH146 NTL146 NJP146 MZT146 MPX146 MGB146 LWF146 LMJ146 LCN146 KSR146 KIV146 JYZ146 JPD146 JFH146 IVL146 ILP146 IBT146 HRX146 HIB146 GYF146 GOJ146 GEN146 FUR146 FKV146 FAZ146 ERD146 EHH146 DXL146 DNP146 DDT146 CTX146 CKB146 CAF146 BQJ146 BGN146 AWR146 BC248:BC249 AMK128 SS133 IW133 WVT133:WVV133 WLX133:WLZ133 WCB133:WCD133 VSF133:VSH133 VIJ133:VIL133 UYN133:UYP133 UOR133:UOT133 UEV133:UEX133 TUZ133:TVB133 TLD133:TLF133 TBH133:TBJ133 SRL133:SRN133 SHP133:SHR133 RXT133:RXV133 RNX133:RNZ133 REB133:RED133 QUF133:QUH133 QKJ133:QKL133 QAN133:QAP133 PQR133:PQT133 PGV133:PGX133 OWZ133:OXB133 OND133:ONF133 ODH133:ODJ133 NTL133:NTN133 NJP133:NJR133 MZT133:MZV133 MPX133:MPZ133 MGB133:MGD133 LWF133:LWH133 LMJ133:LML133 LCN133:LCP133 KSR133:KST133 KIV133:KIX133 JYZ133:JZB133 JPD133:JPF133 JFH133:JFJ133 IVL133:IVN133 ILP133:ILR133 IBT133:IBV133 HRX133:HRZ133 HIB133:HID133 GYF133:GYH133 GOJ133:GOL133 GEN133:GEP133 FUR133:FUT133 FKV133:FKX133 FAZ133:FBB133 ERD133:ERF133 EHH133:EHJ133 DXL133:DXN133 DNP133:DNR133 DDT133:DDV133 CTX133:CTZ133 CKB133:CKD133 CAF133:CAH133 BQJ133:BQL133 BGN133:BGP133 AWR133:AWT133 AMV133:AMX133 ACZ133:ADB133 TD133:TF133 JH133:JJ133 WVI133 WLM133 WBQ133 VRU133 VHY133 UYC133 UOG133 UEK133 TUO133 TKS133 TAW133 SRA133 SHE133 RXI133 RNM133 RDQ133 QTU133 QJY133 QAC133 PQG133 PGK133 OWO133 OMS133 OCW133 NTA133 NJE133 MZI133 MPM133 MFQ133 LVU133 LLY133 LCC133 KSG133 KIK133 JYO133 JOS133 JEW133 IVA133 ILE133 IBI133 HRM133 HHQ133 GXU133 GNY133 GEC133 FUG133 FKK133 FAO133 EQS133 EGW133 DXA133 DNE133 DDI133 CTM133 CJQ133 BZU133 BPY133 BGC133 Y133:AA133 M108:M109 N133 M73:M82 N126:N128 ACO128 AWG128 SS128 IW128 WVT128:WVV128 WLX128:WLZ128 WCB128:WCD128 VSF128:VSH128 VIJ128:VIL128 UYN128:UYP128 UOR128:UOT128 UEV128:UEX128 TUZ128:TVB128 TLD128:TLF128 TBH128:TBJ128 SRL128:SRN128 SHP128:SHR128 RXT128:RXV128 RNX128:RNZ128 REB128:RED128 QUF128:QUH128 QKJ128:QKL128 QAN128:QAP128 PQR128:PQT128 PGV128:PGX128 OWZ128:OXB128 OND128:ONF128 ODH128:ODJ128 NTL128:NTN128 NJP128:NJR128 MZT128:MZV128 MPX128:MPZ128 MGB128:MGD128 LWF128:LWH128 LMJ128:LML128 LCN128:LCP128 KSR128:KST128 KIV128:KIX128 JYZ128:JZB128 JPD128:JPF128 JFH128:JFJ128 IVL128:IVN128 ILP128:ILR128 IBT128:IBV128 HRX128:HRZ128 HIB128:HID128 GYF128:GYH128 GOJ128:GOL128 GEN128:GEP128 FUR128:FUT128 FKV128:FKX128 FAZ128:FBB128 ERD128:ERF128 EHH128:EHJ128 DXL128:DXN128 DNP128:DNR128 DDT128:DDV128 CTX128:CTZ128 CKB128:CKD128 CAF128:CAH128 BQJ128:BQL128 BGN128:BGP128 AWR128:AWT128 AMV128:AMX128 ACZ128:ADB128 TD128:TF128 JH128:JJ128 WVI128 WLM128 WBQ128 VRU128 VHY128 UYC128 UOG128 UEK128 TUO128 TKS128 TAW128 SRA128 SHE128 RXI128 RNM128 RDQ128 QTU128 QJY128 QAC128 PQG128 PGK128 OWO128 OMS128 OCW128 NTA128 NJE128 MZI128 MPM128 MFQ128 LVU128 LLY128 LCC128 KSG128 KIK128 JYO128 JOS128 JEW128 IVA128 ILE128 IBI128 HRM128 HHQ128 GXU128 GNY128 GEC128 FUG128 FKK128 FAO128 EQS128 EGW128 DXA128 DNE128 DDI128 CTM128 CJQ128 BZU128 BPY128 BGC128 WCG194:WCI194 IZ195 WVV196 JU196:JW196 TQ196:TS196 ADM196:ADO196 ANI196:ANK196 AXE196:AXG196 BHA196:BHC196 BQW196:BQY196 CAS196:CAU196 CKO196:CKQ196 CUK196:CUM196 DEG196:DEI196 DOC196:DOE196 DXY196:DYA196 EHU196:EHW196 ERQ196:ERS196 FBM196:FBO196 FLI196:FLK196 FVE196:FVG196 GFA196:GFC196 GOW196:GOY196 GYS196:GYU196 HIO196:HIQ196 HSK196:HSM196 ICG196:ICI196 IMC196:IME196 IVY196:IWA196 JFU196:JFW196 JPQ196:JPS196 JZM196:JZO196 KJI196:KJK196 KTE196:KTG196 LDA196:LDC196 LMW196:LMY196 LWS196:LWU196 MGO196:MGQ196 MQK196:MQM196 NAG196:NAI196 NKC196:NKE196 NTY196:NUA196 ODU196:ODW196 ONQ196:ONS196 OXM196:OXO196 PHI196:PHK196 PRE196:PRG196 QBA196:QBC196 QKW196:QKY196 QUS196:QUU196 REO196:REQ196 ROK196:ROM196 RYG196:RYI196 SIC196:SIE196 SRY196:SSA196 TBU196:TBW196 TLQ196:TLS196 TVM196:TVO196 UFI196:UFK196 UPE196:UPG196 UZA196:UZC196 VIW196:VIY196 VSS196:VSU196 WCO196:WCQ196 WMK196:WMM196 WWG196:WWI196 JJ196 TF196 ADB196 AMX196 AWT196 BGP196 BQL196 CAH196 CKD196 CTZ196 DDV196 DNR196 DXN196 EHJ196 ERF196 FBB196 FKX196 FUT196 GEP196 GOL196 GYH196 HID196 HRZ196 IBV196 ILR196 IVN196 JFJ196 JPF196 JZB196 KIX196 KST196 LCP196 LML196 LWH196 MGD196 MPZ196 MZV196 NJR196 NTN196 ODJ196 ONF196 OXB196 PGX196 PQT196 QAP196 QKL196 QUH196 RED196 RNZ196 RXV196 SHR196 SRN196 TBJ196 TLF196 TVB196 UEX196 UOT196 UYP196 VIL196 VSH196 WCD196 WLZ196 N194:N196 AB83 JU200:JW200 TQ200:TS200 ADM200:ADO200 ANI200:ANK200 AXE200:AXG200 BHA200:BHC200 BQW200:BQY200 CAS200:CAU200 CKO200:CKQ200 CUK200:CUM200 DEG200:DEI200 DOC200:DOE200 DXY200:DYA200 EHU200:EHW200 ERQ200:ERS200 FBM200:FBO200 FLI200:FLK200 FVE200:FVG200 GFA200:GFC200 GOW200:GOY200 GYS200:GYU200 HIO200:HIQ200 HSK200:HSM200 ICG200:ICI200 IMC200:IME200 IVY200:IWA200 JFU200:JFW200 JPQ200:JPS200 JZM200:JZO200 KJI200:KJK200 KTE200:KTG200 LDA200:LDC200 LMW200:LMY200 LWS200:LWU200 MGO200:MGQ200 MQK200:MQM200 NAG200:NAI200 NKC200:NKE200 NTY200:NUA200 ODU200:ODW200 ONQ200:ONS200 OXM200:OXO200 PHI200:PHK200 PRE200:PRG200 QBA200:QBC200 QKW200:QKY200 QUS200:QUU200 REO200:REQ200 ROK200:ROM200 RYG200:RYI200 SIC200:SIE200 SRY200:SSA200 TBU200:TBW200 TLQ200:TLS200 TVM200:TVO200 UFI200:UFK200 UPE200:UPG200 UZA200:UZC200 VIW200:VIY200 VSS200:VSU200 WCO200:WCQ200 WMK200:WMM200 WWG200:WWI200 JJ200 TF200 ADB200 AMX200 AWT200 BGP200 BQL200 CAH200 CKD200 CTZ200 DDV200 DNR200 DXN200 EHJ200 ERF200 FBB200 FKX200 FUT200 GEP200 GOL200 GYH200 HID200 HRZ200 IBV200 ILR200 IVN200 JFJ200 JPF200 JZB200 KIX200 KST200 LCP200 LML200 LWH200 MGD200 MPZ200 MZV200 NJR200 NTN200 ODJ200 ONF200 OXB200 PGX200 PQT200 QAP200 QKL200 QUH200 RED200 RNZ200 RXV200 SHR200 SRN200 TBJ200 TLF200 TVB200 UEX200 UOT200 UYP200 VIL200 VSH200 WCD200 WLZ200 Y139:AA154 Y156:AA157 Y159:AA160 SV193 ADM256:ADO256 O256 TQ256:TS256 Z256:AB256 JU256:JW256 WVV256 WLZ256 WCD256 VSH256 VIL256 UYP256 UOT256 UEX256 TVB256 TLF256 TBJ256 SRN256 SHR256 RXV256 RNZ256 RED256 QUH256 QKL256 QAP256 PQT256 PGX256 OXB256 ONF256 ODJ256 NTN256 NJR256 MZV256 MPZ256 MGD256 LWH256 LML256 LCP256 KST256 KIX256 JZB256 JPF256 JFJ256 IVN256 ILR256 IBV256 HRZ256 HID256 GYH256 GOL256 GEP256 FUT256 FKX256 FBB256 ERF256 EHJ256 DXN256 DNR256 DDV256 CTZ256 CKD256 CAH256 BQL256 BGP256 AWT256 AMX256 ADB256 TF256 JJ256 WWG256:WWI256 WMK256:WMM256 WCO256:WCQ256 VSS256:VSU256 VIW256:VIY256 UZA256:UZC256 UPE256:UPG256 UFI256:UFK256 TVM256:TVO256 TLQ256:TLS256 TBU256:TBW256 SRY256:SSA256 SIC256:SIE256 RYG256:RYI256 ROK256:ROM256 REO256:REQ256 QUS256:QUU256 QKW256:QKY256 QBA256:QBC256 PRE256:PRG256 PHI256:PHK256 OXM256:OXO256 ONQ256:ONS256 ODU256:ODW256 NTY256:NUA256 NKC256:NKE256 NAG256:NAI256 MQK256:MQM256 MGO256:MGQ256 LWS256:LWU256 LMW256:LMY256 LDA256:LDC256 KTE256:KTG256 KJI256:KJK256 JZM256:JZO256 JPQ256:JPS256 JFU256:JFW256 IVY256:IWA256 IMC256:IME256 ICG256:ICI256 HSK256:HSM256 HIO256:HIQ256 GYS256:GYU256 GOW256:GOY256 GFA256:GFC256 FVE256:FVG256 FLI256:FLK256 FBM256:FBO256 ERQ256:ERS256 EHU256:EHW256 DXY256:DYA256 DOC256:DOE256 DEG256:DEI256 CUK256:CUM256 CKO256:CKQ256 CAS256:CAU256 BQW256:BQY256 BHA256:BHC256 AXE256:AXG256 ANI256:ANK256 TD257:TD259 ACZ257:ACZ259 AMV257:AMV259 AWR257:AWR259 BGN257:BGN259 BQJ257:BQJ259 CAF257:CAF259 CKB257:CKB259 CTX257:CTX259 DDT257:DDT259 DNP257:DNP259 DXL257:DXL259 EHH257:EHH259 ERD257:ERD259 FAZ257:FAZ259 FKV257:FKV259 FUR257:FUR259 GEN257:GEN259 GOJ257:GOJ259 GYF257:GYF259 HIB257:HIB259 HRX257:HRX259 IBT257:IBT259 ILP257:ILP259 IVL257:IVL259 JFH257:JFH259 JPD257:JPD259 JYZ257:JYZ259 KIV257:KIV259 KSR257:KSR259 LCN257:LCN259 LMJ257:LMJ259 LWF257:LWF259 MGB257:MGB259 MPX257:MPX259 MZT257:MZT259 NJP257:NJP259 NTL257:NTL259 ODH257:ODH259 OND257:OND259 OWZ257:OWZ259 PGV257:PGV259 PQR257:PQR259 QAN257:QAN259 QKJ257:QKJ259 QUF257:QUF259 REB257:REB259 RNX257:RNX259 RXT257:RXT259 SHP257:SHP259 SRL257:SRL259 TBH257:TBH259 TLD257:TLD259 TUZ257:TUZ259 UEV257:UEV259 UOR257:UOR259 UYN257:UYN259 VIJ257:VIJ259 VSF257:VSF259 WCB257:WCB259 WLX257:WLX259 WVT257:WVT259 JS257:JU259 TO257:TQ259 ADK257:ADM259 ANG257:ANI259 AXC257:AXE259 BGY257:BHA259 BQU257:BQW259 CAQ257:CAS259 CKM257:CKO259 CUI257:CUK259 DEE257:DEG259 DOA257:DOC259 DXW257:DXY259 EHS257:EHU259 ERO257:ERQ259 FBK257:FBM259 FLG257:FLI259 FVC257:FVE259 GEY257:GFA259 GOU257:GOW259 GYQ257:GYS259 HIM257:HIO259 HSI257:HSK259 ICE257:ICG259 IMA257:IMC259 IVW257:IVY259 JFS257:JFU259 JPO257:JPQ259 JZK257:JZM259 KJG257:KJI259 KTC257:KTE259 LCY257:LDA259 LMU257:LMW259 LWQ257:LWS259 MGM257:MGO259 MQI257:MQK259 NAE257:NAG259 NKA257:NKC259 NTW257:NTY259 ODS257:ODU259 ONO257:ONQ259 OXK257:OXM259 PHG257:PHI259 PRC257:PRE259 QAY257:QBA259 QKU257:QKW259 QUQ257:QUS259 REM257:REO259 ROI257:ROK259 RYE257:RYG259 SIA257:SIC259 SRW257:SRY259 TBS257:TBU259 TLO257:TLQ259 TVK257:TVM259 UFG257:UFI259 UPC257:UPE259 UYY257:UZA259 VIU257:VIW259 VSQ257:VSS259 WCM257:WCO259 WMI257:WMK259 WWE257:WWG259 Y189:AA191 ACD260:ACD261 ACR193 AMN193 AWJ193 BGF193 BQB193 BZX193 CJT193 CTP193 DDL193 DNH193 DXD193 EGZ193 EQV193 FAR193 FKN193 FUJ193 GEF193 GOB193 GXX193 HHT193 HRP193 IBL193 ILH193 IVD193 JEZ193 JOV193 JYR193 KIN193 KSJ193 LCF193 LMB193 LVX193 MFT193 MPP193 MZL193 NJH193 NTD193 OCZ193 OMV193 OWR193 PGN193 PQJ193 QAF193 QKB193 QTX193 RDT193 RNP193 RXL193 SHH193 SRD193 TAZ193 TKV193 TUR193 UEN193 UOJ193 UYF193 VIB193 VRX193 WBT193 WLP193 WVL193 JK193:JM193 TG193:TI193 ADC193:ADE193 AMY193:ANA193 AWU193:AWW193 BGQ193:BGS193 BQM193:BQO193 CAI193:CAK193 CKE193:CKG193 CUA193:CUC193 DDW193:DDY193 DNS193:DNU193 DXO193:DXQ193 EHK193:EHM193 ERG193:ERI193 FBC193:FBE193 FKY193:FLA193 FUU193:FUW193 GEQ193:GES193 GOM193:GOO193 GYI193:GYK193 HIE193:HIG193 HSA193:HSC193 IBW193:IBY193 ILS193:ILU193 IVO193:IVQ193 JFK193:JFM193 JPG193:JPI193 JZC193:JZE193 KIY193:KJA193 KSU193:KSW193 LCQ193:LCS193 LMM193:LMO193 LWI193:LWK193 MGE193:MGG193 MQA193:MQC193 MZW193:MZY193 NJS193:NJU193 NTO193:NTQ193 ODK193:ODM193 ONG193:ONI193 OXC193:OXE193 PGY193:PHA193 PQU193:PQW193 QAQ193:QAS193 QKM193:QKO193 QUI193:QUK193 REE193:REG193 ROA193:ROC193 RXW193:RXY193 SHS193:SHU193 SRO193:SRQ193 TBK193:TBM193 TLG193:TLI193 TVC193:TVE193 UEY193:UFA193 UOU193:UOW193 UYQ193:UYS193 VIM193:VIO193 VSI193:VSK193 WCE193:WCG193 WMA193:WMC193 WVW193:WVY193 IZ193 JH251 TD251 ACZ251 AMV251 AWR251 BGN251 BQJ251 CAF251 CKB251 CTX251 DDT251 DNP251 DXL251 EHH251 ERD251 FAZ251 FKV251 FUR251 GEN251 GOJ251 GYF251 HIB251 HRX251 IBT251 ILP251 IVL251 JFH251 JPD251 JYZ251 KIV251 KSR251 LCN251 LMJ251 LWF251 MGB251 MPX251 MZT251 NJP251 NTL251 ODH251 OND251 OWZ251 PGV251 PQR251 QAN251 QKJ251 QUF251 REB251 RNX251 RXT251 SHP251 SRL251 TBH251 TLD251 TUZ251 UEV251 UOR251 UYN251 VIJ251 VSF251 WCB251 WLX251 WVT251 JS251:JU251 TO251:TQ251 ADK251:ADM251 ANG251:ANI251 AXC251:AXE251 BGY251:BHA251 BQU251:BQW251 CAQ251:CAS251 CKM251:CKO251 CUI251:CUK251 DEE251:DEG251 DOA251:DOC251 DXW251:DXY251 EHS251:EHU251 ERO251:ERQ251 FBK251:FBM251 FLG251:FLI251 FVC251:FVE251 GEY251:GFA251 GOU251:GOW251 GYQ251:GYS251 HIM251:HIO251 HSI251:HSK251 ICE251:ICG251 IMA251:IMC251 IVW251:IVY251 JFS251:JFU251 JPO251:JPQ251 JZK251:JZM251 KJG251:KJI251 KTC251:KTE251 LCY251:LDA251 LMU251:LMW251 LWQ251:LWS251 MGM251:MGO251 MQI251:MQK251 NAE251:NAG251 NKA251:NKC251 NTW251:NTY251 ODS251:ODU251 ONO251:ONQ251 OXK251:OXM251 PHG251:PHI251 PRC251:PRE251 QAY251:QBA251 QKU251:QKW251 QUQ251:QUS251 REM251:REO251 ROI251:ROK251 RYE251:RYG251 SIA251:SIC251 SRW251:SRY251 TBS251:TBU251 TLO251:TLQ251 TVK251:TVM251 UFG251:UFI251 UPC251:UPE251 UYY251:UZA251 VIU251:VIW251 VSQ251:VSS251 WCM251:WCO251 WMI251:WMK251 WWE251:WWG251 JH253 TD253 ACZ253 AMV253 AWR253 BGN253 BQJ253 CAF253 CKB253 CTX253 DDT253 DNP253 DXL253 EHH253 ERD253 FAZ253 FKV253 FUR253 GEN253 GOJ253 GYF253 HIB253 HRX253 IBT253 ILP253 IVL253 JFH253 JPD253 JYZ253 KIV253 KSR253 LCN253 LMJ253 LWF253 MGB253 MPX253 MZT253 NJP253 NTL253 ODH253 OND253 OWZ253 PGV253 PQR253 QAN253 QKJ253 QUF253 REB253 RNX253 RXT253 SHP253 SRL253 TBH253 TLD253 TUZ253 UEV253 UOR253 UYN253 VIJ253 VSF253 WCB253 WLX253 WVT253 JS253:JU253 TO253:TQ253 ADK253:ADM253 ANG253:ANI253 AXC253:AXE253 BGY253:BHA253 BQU253:BQW253 CAQ253:CAS253 CKM253:CKO253 CUI253:CUK253 DEE253:DEG253 DOA253:DOC253 DXW253:DXY253 EHS253:EHU253 ERO253:ERQ253 FBK253:FBM253 FLG253:FLI253 FVC253:FVE253 GEY253:GFA253 GOU253:GOW253 GYQ253:GYS253 HIM253:HIO253 HSI253:HSK253 ICE253:ICG253 IMA253:IMC253 IVW253:IVY253 JFS253:JFU253 JPO253:JPQ253 JZK253:JZM253 KJG253:KJI253 KTC253:KTE253 LCY253:LDA253 LMU253:LMW253 LWQ253:LWS253 MGM253:MGO253 MQI253:MQK253 NAE253:NAG253 NKA253:NKC253 NTW253:NTY253 ODS253:ODU253 ONO253:ONQ253 OXK253:OXM253 PHG253:PHI253 PRC253:PRE253 QAY253:QBA253 QKU253:QKW253 QUQ253:QUS253 REM253:REO253 ROI253:ROK253 RYE253:RYG253 SIA253:SIC253 SRW253:SRY253 TBS253:TBU253 TLO253:TLQ253 TVK253:TVM253 UFG253:UFI253 UPC253:UPE253 UYY253:UZA253 VIU253:VIW253 VSQ253:VSS253 WCM253:WCO253 WMI253:WMK253 WWE253:WWG253 Y243:AA255 TD255 ACZ255 AMV255 AWR255 BGN255 BQJ255 CAF255 CKB255 CTX255 DDT255 DNP255 DXL255 EHH255 ERD255 FAZ255 FKV255 FUR255 GEN255 GOJ255 GYF255 HIB255 HRX255 IBT255 ILP255 IVL255 JFH255 JPD255 JYZ255 KIV255 KSR255 LCN255 LMJ255 LWF255 MGB255 MPX255 MZT255 NJP255 NTL255 ODH255 OND255 OWZ255 PGV255 PQR255 QAN255 QKJ255 QUF255 REB255 RNX255 RXT255 SHP255 SRL255 TBH255 TLD255 TUZ255 UEV255 UOR255 UYN255 VIJ255 VSF255 WCB255 WLX255 WVT255 JS255:JU255 TO255:TQ255 ADK255:ADM255 ANG255:ANI255 AXC255:AXE255 BGY255:BHA255 BQU255:BQW255 CAQ255:CAS255 CKM255:CKO255 CUI255:CUK255 DEE255:DEG255 DOA255:DOC255 DXW255:DXY255 EHS255:EHU255 ERO255:ERQ255 FBK255:FBM255 FLG255:FLI255 FVC255:FVE255 GEY255:GFA255 GOU255:GOW255 GYQ255:GYS255 HIM255:HIO255 HSI255:HSK255 ICE255:ICG255 IMA255:IMC255 IVW255:IVY255 JFS255:JFU255 JPO255:JPQ255 JZK255:JZM255 KJG255:KJI255 KTC255:KTE255 LCY255:LDA255 LMU255:LMW255 LWQ255:LWS255 MGM255:MGO255 MQI255:MQK255 NAE255:NAG255 NKA255:NKC255 NTW255:NTY255 ODS255:ODU255 ONO255:ONQ255 OXK255:OXM255 PHG255:PHI255 PRC255:PRE255 QAY255:QBA255 QKU255:QKW255 QUQ255:QUS255 REM255:REO255 ROI255:ROK255 RYE255:RYG255 SIA255:SIC255 SRW255:SRY255 TBS255:TBU255 TLO255:TLQ255 TVK255:TVM255 UFG255:UFI255 UPC255:UPE255 UYY255:UZA255 VIU255:VIW255 VSQ255:VSS255 WCM255:WCO255 WMI255:WMK255 WWE255:WWG255 X63:X65 AMC64:AME65 AMC69:AME70 X68:X70 X73:X75 AMC98:AME99 AMC85:AME86 ACA132 X93:X95 AMC94:AME95 X88:X90 AMC89:AME90 ACG106:ACI107 BGC131 BPY131 BZU131 CJQ131 CTM131 DDI131 DNE131 DXA131 EGW131 EQS131 FAO131 FKK131 FUG131 GEC131 GNY131 GXU131 HHQ131 HRM131 IBI131 ILE131 IVA131 JEW131 JOS131 JYO131 KIK131 KSG131 LCC131 LLY131 LVU131 MFQ131 MPM131 MZI131 NJE131 NTA131 OCW131 OMS131 OWO131 PGK131 PQG131 QAC131 QJY131 QTU131 RDQ131 RNM131 RXI131 SHE131 SRA131 TAW131 TKS131 TUO131 UEK131 UOG131 UYC131 VHY131 VRU131 WBQ131 WLM131 WVI131 JH131:JJ131 TD131:TF131 ACZ131:ADB131 AMV131:AMX131 AWR131:AWT131 BGN131:BGP131 BQJ131:BQL131 CAF131:CAH131 CKB131:CKD131 CTX131:CTZ131 DDT131:DDV131 DNP131:DNR131 DXL131:DXN131 EHH131:EHJ131 ERD131:ERF131 FAZ131:FBB131 FKV131:FKX131 FUR131:FUT131 GEN131:GEP131 GOJ131:GOL131 GYF131:GYH131 HIB131:HID131 HRX131:HRZ131 IBT131:IBV131 ILP131:ILR131 IVL131:IVN131 JFH131:JFJ131 JPD131:JPF131 JYZ131:JZB131 KIV131:KIX131 KSR131:KST131 LCN131:LCP131 LMJ131:LML131 LWF131:LWH131 MGB131:MGD131 MPX131:MPZ131 MZT131:MZV131 NJP131:NJR131 NTL131:NTN131 ODH131:ODJ131 OND131:ONF131 OWZ131:OXB131 PGV131:PGX131 PQR131:PQT131 QAN131:QAP131 QKJ131:QKL131 QUF131:QUH131 REB131:RED131 RNX131:RNZ131 RXT131:RXV131 SHP131:SHR131 SRL131:SRN131 TBH131:TBJ131 TLD131:TLF131 TUZ131:TVB131 UEV131:UEX131 UOR131:UOT131 UYN131:UYP131 VIJ131:VIL131 VSF131:VSH131 WCB131:WCD131 WLX131:WLZ131 WVT131:WVV131 IW131 SS131 AWG131 ACO131 AMK131 AB130:AC132 AVS132 SE132 II132 WVF132:WVH132 WLJ132:WLL132 WBN132:WBP132 VRR132:VRT132 VHV132:VHX132 UXZ132:UYB132 UOD132:UOF132 UEH132:UEJ132 TUL132:TUN132 TKP132:TKR132 TAT132:TAV132 SQX132:SQZ132 SHB132:SHD132 RXF132:RXH132 RNJ132:RNL132 RDN132:RDP132 QTR132:QTT132 QJV132:QJX132 PZZ132:QAB132 PQD132:PQF132 PGH132:PGJ132 OWL132:OWN132 OMP132:OMR132 OCT132:OCV132 NSX132:NSZ132 NJB132:NJD132 MZF132:MZH132 MPJ132:MPL132 MFN132:MFP132 LVR132:LVT132 LLV132:LLX132 LBZ132:LCB132 KSD132:KSF132 KIH132:KIJ132 JYL132:JYN132 JOP132:JOR132 JET132:JEV132 IUX132:IUZ132 ILB132:ILD132 IBF132:IBH132 HRJ132:HRL132 HHN132:HHP132 GXR132:GXT132 GNV132:GNX132 GDZ132:GEB132 FUD132:FUF132 FKH132:FKJ132 FAL132:FAN132 EQP132:EQR132 EGT132:EGV132 DWX132:DWZ132 DNB132:DND132 DDF132:DDH132 CTJ132:CTL132 CJN132:CJP132 BZR132:BZT132 BPV132:BPX132 BFZ132:BGB132 AWD132:AWF132 AMH132:AMJ132 ACL132:ACN132 SP132:SR132 IT132:IV132 WUU132 WKY132 WBC132 VRG132 VHK132 UXO132 UNS132 UDW132 TUA132 TKE132 TAI132 SQM132 SGQ132 RWU132 RMY132 RDC132 QTG132 QJK132 PZO132 PPS132 PFW132 OWA132 OME132 OCI132 NSM132 NIQ132 MYU132 MOY132 MFC132 LVG132 LLK132 LBO132 KRS132 KHW132 JYA132 JOE132 JEI132 IUM132 IKQ132 IAU132 HQY132 HHC132 GXG132 GNK132 GDO132 FTS132 FJW132 FAA132 EQE132 EGI132 DWM132 DMQ132 DCU132 CSY132 CJC132 BZG132 BPK132 BFO132 ALW132 AMC79:AME79 X84:X86 X77:X82 M93:M104 AMC82:AME82 H136:I136 N162:N191 JH257:JH259 AVV260:AVV261 BFR260:BFR261 BPN260:BPN261 BZJ260:BZJ261 CJF260:CJF261 CTB260:CTB261 DCX260:DCX261 DMT260:DMT261 DWP260:DWP261 EGL260:EGL261 EQH260:EQH261 FAD260:FAD261 FJZ260:FJZ261 FTV260:FTV261 GDR260:GDR261 GNN260:GNN261 GXJ260:GXJ261 HHF260:HHF261 HRB260:HRB261 IAX260:IAX261 IKT260:IKT261 IUP260:IUP261 JEL260:JEL261 JOH260:JOH261 JYD260:JYD261 KHZ260:KHZ261 KRV260:KRV261 LBR260:LBR261 LLN260:LLN261 LVJ260:LVJ261 MFF260:MFF261 MPB260:MPB261 MYX260:MYX261 NIT260:NIT261 NSP260:NSP261 OCL260:OCL261 OMH260:OMH261 OWD260:OWD261 PFZ260:PFZ261 PPV260:PPV261 PZR260:PZR261 QJN260:QJN261 QTJ260:QTJ261 RDF260:RDF261 RNB260:RNB261 RWX260:RWX261 SGT260:SGT261 SQP260:SQP261 TAL260:TAL261 TKH260:TKH261 TUD260:TUD261 UDZ260:UDZ261 UNV260:UNV261 UXR260:UXR261 VHN260:VHN261 VRJ260:VRJ261 WBF260:WBF261 WLB260:WLB261 WUX260:WUX261 IW260:IY261 SS260:SU261 ACO260:ACQ261 AMK260:AMM261 AWG260:AWI261 BGC260:BGE261 BPY260:BQA261 BZU260:BZW261 CJQ260:CJS261 CTM260:CTO261 DDI260:DDK261 DNE260:DNG261 DXA260:DXC261 EGW260:EGY261 EQS260:EQU261 FAO260:FAQ261 FKK260:FKM261 FUG260:FUI261 GEC260:GEE261 GNY260:GOA261 GXU260:GXW261 HHQ260:HHS261 HRM260:HRO261 IBI260:IBK261 ILE260:ILG261 IVA260:IVC261 JEW260:JEY261 JOS260:JOU261 JYO260:JYQ261 KIK260:KIM261 KSG260:KSI261 LCC260:LCE261 LLY260:LMA261 LVU260:LVW261 MFQ260:MFS261 MPM260:MPO261 MZI260:MZK261 NJE260:NJG261 NTA260:NTC261 OCW260:OCY261 OMS260:OMU261 OWO260:OWQ261 PGK260:PGM261 PQG260:PQI261 QAC260:QAE261 QJY260:QKA261 QTU260:QTW261 RDQ260:RDS261 RNM260:RNO261 RXI260:RXK261 SHE260:SHG261 SRA260:SRC261 TAW260:TAY261 TKS260:TKU261 TUO260:TUQ261 UEK260:UEM261 UOG260:UOI261 UYC260:UYE261 VHY260:VIA261 VRU260:VRW261 WBQ260:WBS261 WLM260:WLO261 WVI260:WVK261 IL260:IL261 Y264:AA862 M84:M91 AMK133 C136 IY136 SU136 ACQ136 AMM136 AWI136 BGE136 BQA136 BZW136 CJS136 CTO136 DDK136 DNG136 DXC136 EGY136 EQU136 FAQ136 FKM136 FUI136 GEE136 GOA136 GXW136 HHS136 HRO136 IBK136 ILG136 IVC136 JEY136 JOU136 JYQ136 KIM136 KSI136 LCE136 LMA136 LVW136 MFS136 MPO136 MZK136 NJG136 NTC136 OCY136 OMU136 OWQ136 PGM136 PQI136 QAE136 QKA136 QTW136 RDS136 RNO136 RXK136 SHG136 SRC136 TAY136 TKU136 TUQ136 UEM136 UOI136 UYE136 VIA136 VRW136 WBS136 WLO136 WVK136 Z209:Z210 M63:M71 WMH262:WMI263 Y260:AA261 SH260:SH261 JD262:JD263 SZ262:SZ263 ACV262:ACV263 AMR262:AMR263 AWN262:AWN263 BGJ262:BGJ263 BQF262:BQF263 CAB262:CAB263 CJX262:CJX263 CTT262:CTT263 DDP262:DDP263 DNL262:DNL263 DXH262:DXH263 EHD262:EHD263 EQZ262:EQZ263 FAV262:FAV263 FKR262:FKR263 FUN262:FUN263 GEJ262:GEJ263 GOF262:GOF263 GYB262:GYB263 HHX262:HHX263 HRT262:HRT263 IBP262:IBP263 ILL262:ILL263 IVH262:IVH263 JFD262:JFD263 JOZ262:JOZ263 JYV262:JYV263 KIR262:KIR263 KSN262:KSN263 LCJ262:LCJ263 LMF262:LMF263 LWB262:LWB263 MFX262:MFX263 MPT262:MPT263 MZP262:MZP263 NJL262:NJL263 NTH262:NTH263 ODD262:ODD263 OMZ262:OMZ263 OWV262:OWV263 PGR262:PGR263 PQN262:PQN263 QAJ262:QAJ263 QKF262:QKF263 QUB262:QUB263 RDX262:RDX263 RNT262:RNT263 RXP262:RXP263 SHL262:SHL263 SRH262:SRH263 TBD262:TBD263 TKZ262:TKZ263 TUV262:TUV263 UER262:UER263 UON262:UON263 UYJ262:UYJ263 VIF262:VIF263 VSB262:VSB263 WBX262:WBX263 WLT262:WLT263 WVP262:WVP263 WWD262:WWE263 JR262:JS263 TN262:TO263 ADJ262:ADK263 ANF262:ANG263 AXB262:AXC263 BGX262:BGY263 BQT262:BQU263 CAP262:CAQ263 CKL262:CKM263 CUH262:CUI263 DED262:DEE263 DNZ262:DOA263 DXV262:DXW263 EHR262:EHS263 ERN262:ERO263 FBJ262:FBK263 FLF262:FLG263 FVB262:FVC263 GEX262:GEY263 GOT262:GOU263 GYP262:GYQ263 HIL262:HIM263 HSH262:HSI263 ICD262:ICE263 ILZ262:IMA263 IVV262:IVW263 JFR262:JFS263 JPN262:JPO263 JZJ262:JZK263 KJF262:KJG263 KTB262:KTC263 LCX262:LCY263 LMT262:LMU263 LWP262:LWQ263 MGL262:MGM263 MQH262:MQI263 NAD262:NAE263 NJZ262:NKA263 NTV262:NTW263 ODR262:ODS263 ONN262:ONO263 OXJ262:OXK263 PHF262:PHG263 PRB262:PRC263 QAX262:QAY263 QKT262:QKU263 QUP262:QUQ263 REL262:REM263 ROH262:ROI263 RYD262:RYE263 SHZ262:SIA263 SRV262:SRW263 TBR262:TBS263 TLN262:TLO263 TVJ262:TVK263 UFF262:UFG263 UPB262:UPC263 UYX262:UYY263 VIT262:VIU263 VSP262:VSQ263 WCL262:WCM263 TD216 Y201:Y210 Y211:Z242 N199:N228 ACZ216 AMV216 AWR216 BGN216 BQJ216 CAF216 CKB216 CTX216 DDT216 DNP216 DXL216 EHH216 ERD216 FAZ216 FKV216 FUR216 GEN216 GOJ216 GYF216 HIB216 HRX216 IBT216 ILP216 IVL216 JFH216 JPD216 JYZ216 KIV216 KSR216 LCN216 LMJ216 LWF216 MGB216 MPX216 MZT216 NJP216 NTL216 ODH216 OND216 OWZ216 PGV216 PQR216 QAN216 QKJ216 QUF216 REB216 RNX216 RXT216 SHP216 SRL216 TBH216 TLD216 TUZ216 UEV216 UOR216 UYN216 VIJ216 VSF216 WCB216 WLX216 WVT216 JS216:JU216 TO216:TQ216 ADK216:ADM216 ANG216:ANI216 AXC216:AXE216 BGY216:BHA216 BQU216:BQW216 CAQ216:CAS216 CKM216:CKO216 CUI216:CUK216 DEE216:DEG216 DOA216:DOC216 DXW216:DXY216 EHS216:EHU216 ERO216:ERQ216 FBK216:FBM216 FLG216:FLI216 FVC216:FVE216 GEY216:GFA216 GOU216:GOW216 GYQ216:GYS216 HIM216:HIO216 HSI216:HSK216 ICE216:ICG216 IMA216:IMC216 IVW216:IVY216 JFS216:JFU216 JPO216:JPQ216 JZK216:JZM216 KJG216:KJI216 KTC216:KTE216 LCY216:LDA216 LMU216:LMW216 LWQ216:LWS216 MGM216:MGO216 MQI216:MQK216 NAE216:NAG216 NKA216:NKC216 NTW216:NTY216 ODS216:ODU216 ONO216:ONQ216 OXK216:OXM216 PHG216:PHI216 PRC216:PRE216 QAY216:QBA216 QKU216:QKW216 QUQ216:QUS216 REM216:REO216 ROI216:ROK216 RYE216:RYG216 SIA216:SIC216 SRW216:SRY216 TBS216:TBU216 TLO216:TLQ216 TVK216:TVM216 UFG216:UFI216 UPC216:UPE216 UYY216:UZA216 VIU216:VIW216 VSQ216:VSS216 WCM216:WCO216 WMI216:WMK216 WWE216:WWG216 JH216 N260:N862 AB262 AB263:AC263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ДПЗ 19-23 с 2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dcterms:created xsi:type="dcterms:W3CDTF">2017-05-02T05:10:22Z</dcterms:created>
  <dcterms:modified xsi:type="dcterms:W3CDTF">2019-06-14T12:44:40Z</dcterms:modified>
</cp:coreProperties>
</file>